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codeName="ThisWorkbook" defaultThemeVersion="124226"/>
  <mc:AlternateContent xmlns:mc="http://schemas.openxmlformats.org/markup-compatibility/2006">
    <mc:Choice Requires="x15">
      <x15ac:absPath xmlns:x15ac="http://schemas.microsoft.com/office/spreadsheetml/2010/11/ac" url="\\NDATA11\hollia$\Desktop\"/>
    </mc:Choice>
  </mc:AlternateContent>
  <xr:revisionPtr revIDLastSave="0" documentId="8_{2649CDCF-EFDF-4FA1-9CF9-8F4933678AEB}" xr6:coauthVersionLast="44" xr6:coauthVersionMax="44" xr10:uidLastSave="{00000000-0000-0000-0000-000000000000}"/>
  <workbookProtection workbookAlgorithmName="SHA-512" workbookHashValue="AFN4SUWDNhDoEyQtBsvnayZwkvksdn4dldbtuYTkDpg63lMseIQUTkMHhzotTHQF60krR8HDi2YKST+QFc9hPQ==" workbookSaltValue="MAQIBW6tuKCHeyRcofKzuw==" workbookSpinCount="100000" lockStructure="1"/>
  <bookViews>
    <workbookView xWindow="-110" yWindow="-110" windowWidth="19420" windowHeight="10420" tabRatio="705" activeTab="4" xr2:uid="{00000000-000D-0000-FFFF-FFFF00000000}"/>
  </bookViews>
  <sheets>
    <sheet name="Front Page" sheetId="1" r:id="rId1"/>
    <sheet name="General Instructions" sheetId="2" r:id="rId2"/>
    <sheet name="Questionnaire part 1" sheetId="20" r:id="rId3"/>
    <sheet name="Data Sheet" sheetId="6" state="hidden" r:id="rId4"/>
    <sheet name="Questionnaire part 2" sheetId="21" r:id="rId5"/>
    <sheet name="Questionnaire" sheetId="16" state="hidden" r:id="rId6"/>
    <sheet name="Inquiries" sheetId="15" state="hidden" r:id="rId7"/>
    <sheet name="GeneralInfo" sheetId="8" state="hidden" r:id="rId8"/>
    <sheet name="Countries" sheetId="13" state="hidden" r:id="rId9"/>
    <sheet name="Country &amp; Service Codes" sheetId="4" r:id="rId10"/>
    <sheet name="Messages" sheetId="23" state="hidden" r:id="rId11"/>
    <sheet name="Breakdown continuation Sheet" sheetId="5" state="hidden" r:id="rId12"/>
    <sheet name="Services" sheetId="17" state="hidden" r:id="rId13"/>
  </sheets>
  <definedNames>
    <definedName name="_xlnm._FilterDatabase" localSheetId="5" hidden="1">Questionnaire!$A$1:$C$2511</definedName>
    <definedName name="Codes">'Country &amp; Service Codes'!$O$4:$O$245</definedName>
    <definedName name="Countries">'Country &amp; Service Codes'!$B$4:$B$241</definedName>
    <definedName name="Expenditure">'Questionnaire part 1'!$C$29:$H$112</definedName>
    <definedName name="IncEXP">'Country &amp; Service Codes'!$H$2:$H$3</definedName>
    <definedName name="InclUKCountry">Countries!$B$4:$B$245</definedName>
    <definedName name="Income">'Questionnaire part 1'!$B$29:$H$112</definedName>
    <definedName name="InqTbl">Inquiries!$B$3:$F$621</definedName>
    <definedName name="NonUKCountry">Countries!$E$4:$E$244</definedName>
    <definedName name="servicecode">'Country &amp; Service Codes'!$E$4:$E$58</definedName>
  </definedNames>
  <calcPr calcId="191029"/>
  <customWorkbookViews>
    <customWorkbookView name="edwarj6 - Personal View" guid="{ED8FE78D-933F-4AB0-9A30-79825956B55A}" mergeInterval="0" personalView="1" maximized="1" xWindow="1" yWindow="1" windowWidth="1916" windowHeight="850" tabRatio="705" activeSheetId="3"/>
  </customWorkbookViews>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18" i="21" l="1"/>
  <c r="L18" i="21" s="1"/>
  <c r="K19" i="21"/>
  <c r="L19" i="21" s="1"/>
  <c r="K20" i="21"/>
  <c r="L20" i="21" s="1"/>
  <c r="K21" i="21"/>
  <c r="L21" i="21"/>
  <c r="K22" i="21"/>
  <c r="L22" i="21"/>
  <c r="K23" i="21"/>
  <c r="L23" i="21"/>
  <c r="K24" i="21"/>
  <c r="L24" i="21"/>
  <c r="K25" i="21"/>
  <c r="L25" i="21"/>
  <c r="K26" i="21"/>
  <c r="L26" i="21"/>
  <c r="K27" i="21"/>
  <c r="L27" i="21"/>
  <c r="K28" i="21"/>
  <c r="L28" i="21"/>
  <c r="K29" i="21"/>
  <c r="L29" i="21"/>
  <c r="K30" i="21"/>
  <c r="L30" i="21"/>
  <c r="K31" i="21"/>
  <c r="L31" i="21"/>
  <c r="K32" i="21"/>
  <c r="L32" i="21"/>
  <c r="K33" i="21"/>
  <c r="L33" i="21"/>
  <c r="K34" i="21"/>
  <c r="L34" i="21"/>
  <c r="K35" i="21"/>
  <c r="L35" i="21"/>
  <c r="K36" i="21"/>
  <c r="L36" i="21"/>
  <c r="K37" i="21"/>
  <c r="L37" i="21"/>
  <c r="K38" i="21"/>
  <c r="L38" i="21"/>
  <c r="K39" i="21"/>
  <c r="L39" i="21"/>
  <c r="K40" i="21"/>
  <c r="L40" i="21"/>
  <c r="K41" i="21"/>
  <c r="L41" i="21"/>
  <c r="K42" i="21"/>
  <c r="L42" i="21"/>
  <c r="K43" i="21"/>
  <c r="L43" i="21"/>
  <c r="K44" i="21"/>
  <c r="L44" i="21"/>
  <c r="K45" i="21"/>
  <c r="L45" i="21"/>
  <c r="K46" i="21"/>
  <c r="L46" i="21"/>
  <c r="K47" i="21"/>
  <c r="L47" i="21"/>
  <c r="K48" i="21"/>
  <c r="L48" i="21"/>
  <c r="K49" i="21"/>
  <c r="L49" i="21"/>
  <c r="K50" i="21"/>
  <c r="L50" i="21"/>
  <c r="K51" i="21"/>
  <c r="L51" i="21"/>
  <c r="K52" i="21"/>
  <c r="L52" i="21"/>
  <c r="K53" i="21"/>
  <c r="L53" i="21"/>
  <c r="K54" i="21"/>
  <c r="L54" i="21"/>
  <c r="K55" i="21"/>
  <c r="L55" i="21"/>
  <c r="K56" i="21"/>
  <c r="L56" i="21"/>
  <c r="K57" i="21"/>
  <c r="L57" i="21"/>
  <c r="K58" i="21"/>
  <c r="L58" i="21"/>
  <c r="K59" i="21"/>
  <c r="L59" i="21"/>
  <c r="K60" i="21"/>
  <c r="L60" i="21"/>
  <c r="K61" i="21"/>
  <c r="L61" i="21"/>
  <c r="K62" i="21"/>
  <c r="L62" i="21"/>
  <c r="K63" i="21"/>
  <c r="L63" i="21"/>
  <c r="K64" i="21"/>
  <c r="L64" i="21"/>
  <c r="K65" i="21"/>
  <c r="L65" i="21"/>
  <c r="K66" i="21"/>
  <c r="L66" i="21"/>
  <c r="K67" i="21"/>
  <c r="L67" i="21"/>
  <c r="K68" i="21"/>
  <c r="L68" i="21"/>
  <c r="K69" i="21"/>
  <c r="L69" i="21"/>
  <c r="K70" i="21"/>
  <c r="L70" i="21"/>
  <c r="K71" i="21"/>
  <c r="L71" i="21"/>
  <c r="K72" i="21"/>
  <c r="L72" i="21"/>
  <c r="K73" i="21"/>
  <c r="L73" i="21"/>
  <c r="K74" i="21"/>
  <c r="L74" i="21"/>
  <c r="K75" i="21"/>
  <c r="L75" i="21"/>
  <c r="K76" i="21"/>
  <c r="L76" i="21"/>
  <c r="K77" i="21"/>
  <c r="L77" i="21"/>
  <c r="K78" i="21"/>
  <c r="L78" i="21"/>
  <c r="K79" i="21"/>
  <c r="L79" i="21"/>
  <c r="K80" i="21"/>
  <c r="L80" i="21"/>
  <c r="K81" i="21"/>
  <c r="L81" i="21"/>
  <c r="K82" i="21"/>
  <c r="L82" i="21"/>
  <c r="K83" i="21"/>
  <c r="L83" i="21"/>
  <c r="K84" i="21"/>
  <c r="L84" i="21"/>
  <c r="K85" i="21"/>
  <c r="L85" i="21"/>
  <c r="K86" i="21"/>
  <c r="L86" i="21"/>
  <c r="K87" i="21"/>
  <c r="L87" i="21"/>
  <c r="K88" i="21"/>
  <c r="L88" i="21"/>
  <c r="K89" i="21"/>
  <c r="L89" i="21"/>
  <c r="K90" i="21"/>
  <c r="L90" i="21"/>
  <c r="K91" i="21"/>
  <c r="L91" i="21"/>
  <c r="K92" i="21"/>
  <c r="L92" i="21"/>
  <c r="K93" i="21"/>
  <c r="L93" i="21"/>
  <c r="K94" i="21"/>
  <c r="L94" i="21"/>
  <c r="K95" i="21"/>
  <c r="L95" i="21"/>
  <c r="K96" i="21"/>
  <c r="L96" i="21"/>
  <c r="K97" i="21"/>
  <c r="L97" i="21"/>
  <c r="K98" i="21"/>
  <c r="L98" i="21"/>
  <c r="K99" i="21"/>
  <c r="L99" i="21"/>
  <c r="K100" i="21"/>
  <c r="L100" i="21"/>
  <c r="K101" i="21"/>
  <c r="L101" i="21"/>
  <c r="K102" i="21"/>
  <c r="L102" i="21"/>
  <c r="K103" i="21"/>
  <c r="L103" i="21"/>
  <c r="K104" i="21"/>
  <c r="L104" i="21"/>
  <c r="K105" i="21"/>
  <c r="L105" i="21"/>
  <c r="K106" i="21"/>
  <c r="L106" i="21"/>
  <c r="K107" i="21"/>
  <c r="L107" i="21"/>
  <c r="K108" i="21"/>
  <c r="L108" i="21"/>
  <c r="K109" i="21"/>
  <c r="L109" i="21"/>
  <c r="K110" i="21"/>
  <c r="L110" i="21"/>
  <c r="K111" i="21"/>
  <c r="L111" i="21"/>
  <c r="K112" i="21"/>
  <c r="L112" i="21"/>
  <c r="K113" i="21"/>
  <c r="L113" i="21"/>
  <c r="K114" i="21"/>
  <c r="L114" i="21"/>
  <c r="K115" i="21"/>
  <c r="L115" i="21"/>
  <c r="K116" i="21"/>
  <c r="L116" i="21"/>
  <c r="K117" i="21"/>
  <c r="L117" i="21"/>
  <c r="K118" i="21"/>
  <c r="L118" i="21"/>
  <c r="K119" i="21"/>
  <c r="L119" i="21"/>
  <c r="K120" i="21"/>
  <c r="L120" i="21"/>
  <c r="K121" i="21"/>
  <c r="L121" i="21"/>
  <c r="K122" i="21"/>
  <c r="L122" i="21"/>
  <c r="K123" i="21"/>
  <c r="L123" i="21"/>
  <c r="K124" i="21"/>
  <c r="L124" i="21"/>
  <c r="K125" i="21"/>
  <c r="L125" i="21"/>
  <c r="K126" i="21"/>
  <c r="L126" i="21"/>
  <c r="K127" i="21"/>
  <c r="L127" i="21"/>
  <c r="K128" i="21"/>
  <c r="L128" i="21"/>
  <c r="K129" i="21"/>
  <c r="L129" i="21"/>
  <c r="K130" i="21"/>
  <c r="L130" i="21"/>
  <c r="K131" i="21"/>
  <c r="L131" i="21"/>
  <c r="K132" i="21"/>
  <c r="L132" i="21"/>
  <c r="K133" i="21"/>
  <c r="L133" i="21"/>
  <c r="K134" i="21"/>
  <c r="L134" i="21"/>
  <c r="K135" i="21"/>
  <c r="L135" i="21"/>
  <c r="K136" i="21"/>
  <c r="L136" i="21"/>
  <c r="K137" i="21"/>
  <c r="L137" i="21"/>
  <c r="K138" i="21"/>
  <c r="L138" i="21"/>
  <c r="K139" i="21"/>
  <c r="L139" i="21"/>
  <c r="K140" i="21"/>
  <c r="L140" i="21"/>
  <c r="K141" i="21"/>
  <c r="L141" i="21"/>
  <c r="K142" i="21"/>
  <c r="L142" i="21"/>
  <c r="K143" i="21"/>
  <c r="L143" i="21"/>
  <c r="K144" i="21"/>
  <c r="L144" i="21"/>
  <c r="K145" i="21"/>
  <c r="L145" i="21"/>
  <c r="K146" i="21"/>
  <c r="L146" i="21"/>
  <c r="K147" i="21"/>
  <c r="L147" i="21"/>
  <c r="K148" i="21"/>
  <c r="L148" i="21"/>
  <c r="K149" i="21"/>
  <c r="L149" i="21"/>
  <c r="K150" i="21"/>
  <c r="L150" i="21"/>
  <c r="K151" i="21"/>
  <c r="L151" i="21"/>
  <c r="K152" i="21"/>
  <c r="L152" i="21"/>
  <c r="K153" i="21"/>
  <c r="L153" i="21"/>
  <c r="K154" i="21"/>
  <c r="L154" i="21"/>
  <c r="K155" i="21"/>
  <c r="L155" i="21"/>
  <c r="K156" i="21"/>
  <c r="L156" i="21"/>
  <c r="K157" i="21"/>
  <c r="L157" i="21"/>
  <c r="K158" i="21"/>
  <c r="L158" i="21"/>
  <c r="K159" i="21"/>
  <c r="L159" i="21"/>
  <c r="K160" i="21"/>
  <c r="L160" i="21"/>
  <c r="K161" i="21"/>
  <c r="L161" i="21"/>
  <c r="K162" i="21"/>
  <c r="L162" i="21"/>
  <c r="K163" i="21"/>
  <c r="L163" i="21"/>
  <c r="K164" i="21"/>
  <c r="L164" i="21"/>
  <c r="K165" i="21"/>
  <c r="L165" i="21"/>
  <c r="K166" i="21"/>
  <c r="L166" i="21"/>
  <c r="K167" i="21"/>
  <c r="L167" i="21"/>
  <c r="K168" i="21"/>
  <c r="L168" i="21"/>
  <c r="K169" i="21"/>
  <c r="L169" i="21"/>
  <c r="K170" i="21"/>
  <c r="L170" i="21"/>
  <c r="K171" i="21"/>
  <c r="L171" i="21"/>
  <c r="K172" i="21"/>
  <c r="L172" i="21"/>
  <c r="K173" i="21"/>
  <c r="L173" i="21"/>
  <c r="K174" i="21"/>
  <c r="L174" i="21"/>
  <c r="K175" i="21"/>
  <c r="L175" i="21"/>
  <c r="K176" i="21"/>
  <c r="L176" i="21"/>
  <c r="K177" i="21"/>
  <c r="L177" i="21"/>
  <c r="K178" i="21"/>
  <c r="L178" i="21"/>
  <c r="K179" i="21"/>
  <c r="L179" i="21"/>
  <c r="K180" i="21"/>
  <c r="L180" i="21"/>
  <c r="K181" i="21"/>
  <c r="L181" i="21"/>
  <c r="K182" i="21"/>
  <c r="L182" i="21"/>
  <c r="K183" i="21"/>
  <c r="L183" i="21"/>
  <c r="K184" i="21"/>
  <c r="L184" i="21"/>
  <c r="K185" i="21"/>
  <c r="L185" i="21"/>
  <c r="K186" i="21"/>
  <c r="L186" i="21"/>
  <c r="K187" i="21"/>
  <c r="L187" i="21"/>
  <c r="K188" i="21"/>
  <c r="L188" i="21"/>
  <c r="K189" i="21"/>
  <c r="L189" i="21"/>
  <c r="K190" i="21"/>
  <c r="L190" i="21"/>
  <c r="K191" i="21"/>
  <c r="L191" i="21"/>
  <c r="K192" i="21"/>
  <c r="L192" i="21"/>
  <c r="K193" i="21"/>
  <c r="L193" i="21"/>
  <c r="K194" i="21"/>
  <c r="L194" i="21"/>
  <c r="K195" i="21"/>
  <c r="L195" i="21"/>
  <c r="K196" i="21"/>
  <c r="L196" i="21"/>
  <c r="K197" i="21"/>
  <c r="L197" i="21"/>
  <c r="K198" i="21"/>
  <c r="L198" i="21"/>
  <c r="K199" i="21"/>
  <c r="L199" i="21"/>
  <c r="K200" i="21"/>
  <c r="L200" i="21"/>
  <c r="K201" i="21"/>
  <c r="L201" i="21"/>
  <c r="K202" i="21"/>
  <c r="L202" i="21"/>
  <c r="K203" i="21"/>
  <c r="L203" i="21"/>
  <c r="K204" i="21"/>
  <c r="L204" i="21"/>
  <c r="K205" i="21"/>
  <c r="L205" i="21"/>
  <c r="K206" i="21"/>
  <c r="L206" i="21"/>
  <c r="K207" i="21"/>
  <c r="L207" i="21"/>
  <c r="K208" i="21"/>
  <c r="L208" i="21"/>
  <c r="K209" i="21"/>
  <c r="L209" i="21"/>
  <c r="K210" i="21"/>
  <c r="L210" i="21"/>
  <c r="K211" i="21"/>
  <c r="L211" i="21"/>
  <c r="K212" i="21"/>
  <c r="L212" i="21"/>
  <c r="K213" i="21"/>
  <c r="L213" i="21"/>
  <c r="K214" i="21"/>
  <c r="L214" i="21"/>
  <c r="K215" i="21"/>
  <c r="L215" i="21"/>
  <c r="K216" i="21"/>
  <c r="L216" i="21"/>
  <c r="K217" i="21"/>
  <c r="L217" i="21"/>
  <c r="K218" i="21"/>
  <c r="L218" i="21"/>
  <c r="K219" i="21"/>
  <c r="L219" i="21"/>
  <c r="K220" i="21"/>
  <c r="L220" i="21"/>
  <c r="K221" i="21"/>
  <c r="L221" i="21"/>
  <c r="K222" i="21"/>
  <c r="L222" i="21"/>
  <c r="K223" i="21"/>
  <c r="L223" i="21"/>
  <c r="K224" i="21"/>
  <c r="L224" i="21"/>
  <c r="K225" i="21"/>
  <c r="L225" i="21"/>
  <c r="K226" i="21"/>
  <c r="L226" i="21"/>
  <c r="K227" i="21"/>
  <c r="L227" i="21"/>
  <c r="K228" i="21"/>
  <c r="L228" i="21"/>
  <c r="K229" i="21"/>
  <c r="L229" i="21"/>
  <c r="K230" i="21"/>
  <c r="L230" i="21"/>
  <c r="K231" i="21"/>
  <c r="L231" i="21"/>
  <c r="K232" i="21"/>
  <c r="L232" i="21"/>
  <c r="K233" i="21"/>
  <c r="L233" i="21"/>
  <c r="K234" i="21"/>
  <c r="L234" i="21"/>
  <c r="K235" i="21"/>
  <c r="L235" i="21"/>
  <c r="K236" i="21"/>
  <c r="L236" i="21"/>
  <c r="K237" i="21"/>
  <c r="L237" i="21"/>
  <c r="K238" i="21"/>
  <c r="L238" i="21"/>
  <c r="K239" i="21"/>
  <c r="L239" i="21"/>
  <c r="K240" i="21"/>
  <c r="L240" i="21"/>
  <c r="K241" i="21"/>
  <c r="L241" i="21"/>
  <c r="K242" i="21"/>
  <c r="L242" i="21"/>
  <c r="K243" i="21"/>
  <c r="L243" i="21"/>
  <c r="K244" i="21"/>
  <c r="L244" i="21"/>
  <c r="K245" i="21"/>
  <c r="L245" i="21"/>
  <c r="K246" i="21"/>
  <c r="L246" i="21"/>
  <c r="K247" i="21"/>
  <c r="L247" i="21"/>
  <c r="K248" i="21"/>
  <c r="L248" i="21"/>
  <c r="K249" i="21"/>
  <c r="L249" i="21"/>
  <c r="K250" i="21"/>
  <c r="L250" i="21"/>
  <c r="K251" i="21"/>
  <c r="L251" i="21"/>
  <c r="K252" i="21"/>
  <c r="L252" i="21"/>
  <c r="K253" i="21"/>
  <c r="L253" i="21"/>
  <c r="K254" i="21"/>
  <c r="L254" i="21"/>
  <c r="K255" i="21"/>
  <c r="L255" i="21"/>
  <c r="K256" i="21"/>
  <c r="L256" i="21"/>
  <c r="K257" i="21"/>
  <c r="L257" i="21"/>
  <c r="K258" i="21"/>
  <c r="L258" i="21"/>
  <c r="K259" i="21"/>
  <c r="L259" i="21"/>
  <c r="K260" i="21"/>
  <c r="L260" i="21"/>
  <c r="K261" i="21"/>
  <c r="L261" i="21"/>
  <c r="K262" i="21"/>
  <c r="L262" i="21"/>
  <c r="K263" i="21"/>
  <c r="L263" i="21"/>
  <c r="K264" i="21"/>
  <c r="L264" i="21"/>
  <c r="K265" i="21"/>
  <c r="L265" i="21"/>
  <c r="K266" i="21"/>
  <c r="L266" i="21"/>
  <c r="K267" i="21"/>
  <c r="L267" i="21"/>
  <c r="K268" i="21"/>
  <c r="L268" i="21"/>
  <c r="K269" i="21"/>
  <c r="L269" i="21"/>
  <c r="K270" i="21"/>
  <c r="L270" i="21"/>
  <c r="K271" i="21"/>
  <c r="L271" i="21"/>
  <c r="K272" i="21"/>
  <c r="L272" i="21"/>
  <c r="K273" i="21"/>
  <c r="L273" i="21"/>
  <c r="K274" i="21"/>
  <c r="L274" i="21"/>
  <c r="K275" i="21"/>
  <c r="L275" i="21"/>
  <c r="K276" i="21"/>
  <c r="L276" i="21"/>
  <c r="K277" i="21"/>
  <c r="L277" i="21"/>
  <c r="K278" i="21"/>
  <c r="L278" i="21"/>
  <c r="K279" i="21"/>
  <c r="L279" i="21"/>
  <c r="K280" i="21"/>
  <c r="L280" i="21"/>
  <c r="K281" i="21"/>
  <c r="L281" i="21"/>
  <c r="K282" i="21"/>
  <c r="L282" i="21"/>
  <c r="K283" i="21"/>
  <c r="L283" i="21"/>
  <c r="K284" i="21"/>
  <c r="L284" i="21"/>
  <c r="K285" i="21"/>
  <c r="L285" i="21"/>
  <c r="K286" i="21"/>
  <c r="L286" i="21"/>
  <c r="K287" i="21"/>
  <c r="L287" i="21"/>
  <c r="K288" i="21"/>
  <c r="L288" i="21"/>
  <c r="K289" i="21"/>
  <c r="L289" i="21"/>
  <c r="K290" i="21"/>
  <c r="L290" i="21"/>
  <c r="K291" i="21"/>
  <c r="L291" i="21"/>
  <c r="K292" i="21"/>
  <c r="L292" i="21"/>
  <c r="K293" i="21"/>
  <c r="L293" i="21"/>
  <c r="K294" i="21"/>
  <c r="L294" i="21"/>
  <c r="K295" i="21"/>
  <c r="L295" i="21"/>
  <c r="K296" i="21"/>
  <c r="L296" i="21"/>
  <c r="K297" i="21"/>
  <c r="L297" i="21"/>
  <c r="K298" i="21"/>
  <c r="L298" i="21"/>
  <c r="K299" i="21"/>
  <c r="L299" i="21"/>
  <c r="K300" i="21"/>
  <c r="L300" i="21"/>
  <c r="K301" i="21"/>
  <c r="L301" i="21"/>
  <c r="K302" i="21"/>
  <c r="L302" i="21"/>
  <c r="K303" i="21"/>
  <c r="L303" i="21"/>
  <c r="K304" i="21"/>
  <c r="L304" i="21"/>
  <c r="K305" i="21"/>
  <c r="L305" i="21"/>
  <c r="K306" i="21"/>
  <c r="L306" i="21"/>
  <c r="K307" i="21"/>
  <c r="L307" i="21"/>
  <c r="K308" i="21"/>
  <c r="L308" i="21"/>
  <c r="K309" i="21"/>
  <c r="L309" i="21"/>
  <c r="K310" i="21"/>
  <c r="L310" i="21"/>
  <c r="K311" i="21"/>
  <c r="L311" i="21"/>
  <c r="K312" i="21"/>
  <c r="L312" i="21"/>
  <c r="K313" i="21"/>
  <c r="L313" i="21"/>
  <c r="K314" i="21"/>
  <c r="L314" i="21"/>
  <c r="K315" i="21"/>
  <c r="L315" i="21"/>
  <c r="K316" i="21"/>
  <c r="L316" i="21"/>
  <c r="K317" i="21"/>
  <c r="L317" i="21"/>
  <c r="K318" i="21"/>
  <c r="L318" i="21"/>
  <c r="K319" i="21"/>
  <c r="L319" i="21"/>
  <c r="K320" i="21"/>
  <c r="L320" i="21"/>
  <c r="K321" i="21"/>
  <c r="L321" i="21"/>
  <c r="K322" i="21"/>
  <c r="L322" i="21"/>
  <c r="K323" i="21"/>
  <c r="L323" i="21"/>
  <c r="K324" i="21"/>
  <c r="L324" i="21"/>
  <c r="K325" i="21"/>
  <c r="L325" i="21"/>
  <c r="K326" i="21"/>
  <c r="L326" i="21"/>
  <c r="K327" i="21"/>
  <c r="L327" i="21"/>
  <c r="K328" i="21"/>
  <c r="L328" i="21"/>
  <c r="K329" i="21"/>
  <c r="L329" i="21"/>
  <c r="K330" i="21"/>
  <c r="L330" i="21"/>
  <c r="K331" i="21"/>
  <c r="L331" i="21"/>
  <c r="K332" i="21"/>
  <c r="L332" i="21"/>
  <c r="K333" i="21"/>
  <c r="L333" i="21"/>
  <c r="K334" i="21"/>
  <c r="L334" i="21"/>
  <c r="K335" i="21"/>
  <c r="L335" i="21"/>
  <c r="K336" i="21"/>
  <c r="L336" i="21"/>
  <c r="K337" i="21"/>
  <c r="L337" i="21"/>
  <c r="K338" i="21"/>
  <c r="L338" i="21"/>
  <c r="K339" i="21"/>
  <c r="L339" i="21"/>
  <c r="K340" i="21"/>
  <c r="L340" i="21"/>
  <c r="K341" i="21"/>
  <c r="L341" i="21"/>
  <c r="K342" i="21"/>
  <c r="L342" i="21"/>
  <c r="K343" i="21"/>
  <c r="L343" i="21"/>
  <c r="K344" i="21"/>
  <c r="L344" i="21"/>
  <c r="K345" i="21"/>
  <c r="L345" i="21"/>
  <c r="K346" i="21"/>
  <c r="L346" i="21"/>
  <c r="K347" i="21"/>
  <c r="L347" i="21"/>
  <c r="K348" i="21"/>
  <c r="L348" i="21"/>
  <c r="K349" i="21"/>
  <c r="L349" i="21"/>
  <c r="K350" i="21"/>
  <c r="L350" i="21"/>
  <c r="K351" i="21"/>
  <c r="L351" i="21"/>
  <c r="K352" i="21"/>
  <c r="L352" i="21"/>
  <c r="K353" i="21"/>
  <c r="L353" i="21"/>
  <c r="K354" i="21"/>
  <c r="L354" i="21"/>
  <c r="K355" i="21"/>
  <c r="L355" i="21"/>
  <c r="K356" i="21"/>
  <c r="L356" i="21"/>
  <c r="K357" i="21"/>
  <c r="L357" i="21"/>
  <c r="K358" i="21"/>
  <c r="L358" i="21"/>
  <c r="K359" i="21"/>
  <c r="L359" i="21"/>
  <c r="K360" i="21"/>
  <c r="L360" i="21"/>
  <c r="K361" i="21"/>
  <c r="L361" i="21"/>
  <c r="K362" i="21"/>
  <c r="L362" i="21"/>
  <c r="K363" i="21"/>
  <c r="L363" i="21"/>
  <c r="K364" i="21"/>
  <c r="L364" i="21"/>
  <c r="K365" i="21"/>
  <c r="L365" i="21"/>
  <c r="K366" i="21"/>
  <c r="L366" i="21"/>
  <c r="K367" i="21"/>
  <c r="L367" i="21"/>
  <c r="K368" i="21"/>
  <c r="L368" i="21"/>
  <c r="K369" i="21"/>
  <c r="L369" i="21"/>
  <c r="K370" i="21"/>
  <c r="L370" i="21"/>
  <c r="K371" i="21"/>
  <c r="L371" i="21"/>
  <c r="K372" i="21"/>
  <c r="L372" i="21"/>
  <c r="K373" i="21"/>
  <c r="L373" i="21"/>
  <c r="K374" i="21"/>
  <c r="L374" i="21"/>
  <c r="K375" i="21"/>
  <c r="L375" i="21"/>
  <c r="K376" i="21"/>
  <c r="L376" i="21"/>
  <c r="K377" i="21"/>
  <c r="L377" i="21"/>
  <c r="K378" i="21"/>
  <c r="L378" i="21"/>
  <c r="K379" i="21"/>
  <c r="L379" i="21"/>
  <c r="K380" i="21"/>
  <c r="L380" i="21"/>
  <c r="K381" i="21"/>
  <c r="L381" i="21"/>
  <c r="K382" i="21"/>
  <c r="L382" i="21"/>
  <c r="K383" i="21"/>
  <c r="L383" i="21"/>
  <c r="K384" i="21"/>
  <c r="L384" i="21"/>
  <c r="K385" i="21"/>
  <c r="L385" i="21"/>
  <c r="K386" i="21"/>
  <c r="L386" i="21"/>
  <c r="K387" i="21"/>
  <c r="L387" i="21"/>
  <c r="K388" i="21"/>
  <c r="L388" i="21"/>
  <c r="K389" i="21"/>
  <c r="L389" i="21"/>
  <c r="K390" i="21"/>
  <c r="L390" i="21"/>
  <c r="K391" i="21"/>
  <c r="L391" i="21"/>
  <c r="K392" i="21"/>
  <c r="L392" i="21"/>
  <c r="K393" i="21"/>
  <c r="L393" i="21"/>
  <c r="K394" i="21"/>
  <c r="L394" i="21"/>
  <c r="K395" i="21"/>
  <c r="L395" i="21"/>
  <c r="K396" i="21"/>
  <c r="L396" i="21"/>
  <c r="K397" i="21"/>
  <c r="L397" i="21"/>
  <c r="K398" i="21"/>
  <c r="L398" i="21"/>
  <c r="K399" i="21"/>
  <c r="L399" i="21"/>
  <c r="K400" i="21"/>
  <c r="L400" i="21"/>
  <c r="K401" i="21"/>
  <c r="L401" i="21"/>
  <c r="K402" i="21"/>
  <c r="L402" i="21"/>
  <c r="K403" i="21"/>
  <c r="L403" i="21"/>
  <c r="K404" i="21"/>
  <c r="L404" i="21"/>
  <c r="K405" i="21"/>
  <c r="L405" i="21"/>
  <c r="K406" i="21"/>
  <c r="L406" i="21"/>
  <c r="K407" i="21"/>
  <c r="L407" i="21"/>
  <c r="K408" i="21"/>
  <c r="L408" i="21"/>
  <c r="K409" i="21"/>
  <c r="L409" i="21"/>
  <c r="K410" i="21"/>
  <c r="L410" i="21"/>
  <c r="K411" i="21"/>
  <c r="L411" i="21"/>
  <c r="K412" i="21"/>
  <c r="L412" i="21"/>
  <c r="K413" i="21"/>
  <c r="L413" i="21"/>
  <c r="K414" i="21"/>
  <c r="L414" i="21"/>
  <c r="K415" i="21"/>
  <c r="L415" i="21"/>
  <c r="K416" i="21"/>
  <c r="L416" i="21"/>
  <c r="K417" i="21"/>
  <c r="L417" i="21"/>
  <c r="K418" i="21"/>
  <c r="L418" i="21"/>
  <c r="K419" i="21"/>
  <c r="L419" i="21"/>
  <c r="K420" i="21"/>
  <c r="L420" i="21"/>
  <c r="K421" i="21"/>
  <c r="L421" i="21"/>
  <c r="K422" i="21"/>
  <c r="L422" i="21"/>
  <c r="K423" i="21"/>
  <c r="L423" i="21"/>
  <c r="K424" i="21"/>
  <c r="L424" i="21"/>
  <c r="K425" i="21"/>
  <c r="L425" i="21"/>
  <c r="K426" i="21"/>
  <c r="L426" i="21"/>
  <c r="K427" i="21"/>
  <c r="L427" i="21"/>
  <c r="K428" i="21"/>
  <c r="L428" i="21"/>
  <c r="K429" i="21"/>
  <c r="L429" i="21"/>
  <c r="K430" i="21"/>
  <c r="L430" i="21"/>
  <c r="K431" i="21"/>
  <c r="L431" i="21"/>
  <c r="K432" i="21"/>
  <c r="L432" i="21"/>
  <c r="K433" i="21"/>
  <c r="L433" i="21"/>
  <c r="K434" i="21"/>
  <c r="L434" i="21"/>
  <c r="K435" i="21"/>
  <c r="L435" i="21"/>
  <c r="K436" i="21"/>
  <c r="L436" i="21"/>
  <c r="K437" i="21"/>
  <c r="L437" i="21"/>
  <c r="K438" i="21"/>
  <c r="L438" i="21"/>
  <c r="K439" i="21"/>
  <c r="L439" i="21"/>
  <c r="K440" i="21"/>
  <c r="L440" i="21"/>
  <c r="K441" i="21"/>
  <c r="L441" i="21"/>
  <c r="K442" i="21"/>
  <c r="L442" i="21"/>
  <c r="K443" i="21"/>
  <c r="L443" i="21"/>
  <c r="K444" i="21"/>
  <c r="L444" i="21"/>
  <c r="K445" i="21"/>
  <c r="L445" i="21"/>
  <c r="K446" i="21"/>
  <c r="L446" i="21"/>
  <c r="K447" i="21"/>
  <c r="L447" i="21"/>
  <c r="K448" i="21"/>
  <c r="L448" i="21"/>
  <c r="K449" i="21"/>
  <c r="L449" i="21"/>
  <c r="K450" i="21"/>
  <c r="L450" i="21"/>
  <c r="K451" i="21"/>
  <c r="L451" i="21"/>
  <c r="K452" i="21"/>
  <c r="L452" i="21"/>
  <c r="K453" i="21"/>
  <c r="L453" i="21"/>
  <c r="K454" i="21"/>
  <c r="L454" i="21"/>
  <c r="K455" i="21"/>
  <c r="L455" i="21"/>
  <c r="K456" i="21"/>
  <c r="L456" i="21"/>
  <c r="K457" i="21"/>
  <c r="L457" i="21"/>
  <c r="K458" i="21"/>
  <c r="L458" i="21"/>
  <c r="K459" i="21"/>
  <c r="L459" i="21"/>
  <c r="K460" i="21"/>
  <c r="L460" i="21"/>
  <c r="K461" i="21"/>
  <c r="L461" i="21"/>
  <c r="K462" i="21"/>
  <c r="L462" i="21"/>
  <c r="K463" i="21"/>
  <c r="L463" i="21"/>
  <c r="K464" i="21"/>
  <c r="L464" i="21"/>
  <c r="K465" i="21"/>
  <c r="L465" i="21"/>
  <c r="K466" i="21"/>
  <c r="L466" i="21"/>
  <c r="K467" i="21"/>
  <c r="L467" i="21"/>
  <c r="K468" i="21"/>
  <c r="L468" i="21"/>
  <c r="K469" i="21"/>
  <c r="L469" i="21"/>
  <c r="K470" i="21"/>
  <c r="L470" i="21"/>
  <c r="K471" i="21"/>
  <c r="L471" i="21"/>
  <c r="K472" i="21"/>
  <c r="L472" i="21"/>
  <c r="K473" i="21"/>
  <c r="L473" i="21"/>
  <c r="K474" i="21"/>
  <c r="L474" i="21"/>
  <c r="K475" i="21"/>
  <c r="L475" i="21"/>
  <c r="K476" i="21"/>
  <c r="L476" i="21"/>
  <c r="K477" i="21"/>
  <c r="L477" i="21"/>
  <c r="K478" i="21"/>
  <c r="L478" i="21"/>
  <c r="K479" i="21"/>
  <c r="L479" i="21"/>
  <c r="K480" i="21"/>
  <c r="L480" i="21"/>
  <c r="K481" i="21"/>
  <c r="L481" i="21"/>
  <c r="K482" i="21"/>
  <c r="L482" i="21"/>
  <c r="K483" i="21"/>
  <c r="L483" i="21"/>
  <c r="K484" i="21"/>
  <c r="L484" i="21"/>
  <c r="K485" i="21"/>
  <c r="L485" i="21"/>
  <c r="K486" i="21"/>
  <c r="L486" i="21"/>
  <c r="K487" i="21"/>
  <c r="L487" i="21"/>
  <c r="K488" i="21"/>
  <c r="L488" i="21"/>
  <c r="K489" i="21"/>
  <c r="L489" i="21"/>
  <c r="K490" i="21"/>
  <c r="L490" i="21"/>
  <c r="K491" i="21"/>
  <c r="L491" i="21"/>
  <c r="K492" i="21"/>
  <c r="L492" i="21"/>
  <c r="K493" i="21"/>
  <c r="L493" i="21"/>
  <c r="K494" i="21"/>
  <c r="L494" i="21"/>
  <c r="K495" i="21"/>
  <c r="L495" i="21"/>
  <c r="K496" i="21"/>
  <c r="L496" i="21"/>
  <c r="K497" i="21"/>
  <c r="L497" i="21"/>
  <c r="K498" i="21"/>
  <c r="L498" i="21"/>
  <c r="K499" i="21"/>
  <c r="L499" i="21"/>
  <c r="K500" i="21"/>
  <c r="L500" i="21"/>
  <c r="K501" i="21"/>
  <c r="L501" i="21"/>
  <c r="K502" i="21"/>
  <c r="L502" i="21"/>
  <c r="K503" i="21"/>
  <c r="L503" i="21"/>
  <c r="K504" i="21"/>
  <c r="L504" i="21"/>
  <c r="K505" i="21"/>
  <c r="L505" i="21"/>
  <c r="K506" i="21"/>
  <c r="L506" i="21"/>
  <c r="K507" i="21"/>
  <c r="L507" i="21"/>
  <c r="K508" i="21"/>
  <c r="L508" i="21"/>
  <c r="K509" i="21"/>
  <c r="L509" i="21"/>
  <c r="K510" i="21"/>
  <c r="L510" i="21"/>
  <c r="K511" i="21"/>
  <c r="L511" i="21"/>
  <c r="K512" i="21"/>
  <c r="L512" i="21"/>
  <c r="K513" i="21"/>
  <c r="L513" i="21"/>
  <c r="K514" i="21"/>
  <c r="L514" i="21"/>
  <c r="K515" i="21"/>
  <c r="L515" i="21"/>
  <c r="K516" i="21"/>
  <c r="L516" i="21"/>
  <c r="K517" i="21"/>
  <c r="L517" i="21"/>
  <c r="K518" i="21"/>
  <c r="L518" i="21"/>
  <c r="K519" i="21"/>
  <c r="L519" i="21"/>
  <c r="K520" i="21"/>
  <c r="L520" i="21"/>
  <c r="K521" i="21"/>
  <c r="L521" i="21"/>
  <c r="K522" i="21"/>
  <c r="L522" i="21"/>
  <c r="K523" i="21"/>
  <c r="L523" i="21"/>
  <c r="K524" i="21"/>
  <c r="L524" i="21"/>
  <c r="K525" i="21"/>
  <c r="L525" i="21"/>
  <c r="K526" i="21"/>
  <c r="L526" i="21"/>
  <c r="K527" i="21"/>
  <c r="L527" i="21"/>
  <c r="K528" i="21"/>
  <c r="L528" i="21"/>
  <c r="K529" i="21"/>
  <c r="L529" i="21"/>
  <c r="K530" i="21"/>
  <c r="L530" i="21"/>
  <c r="K531" i="21"/>
  <c r="L531" i="21"/>
  <c r="K532" i="21"/>
  <c r="L532" i="21"/>
  <c r="K533" i="21"/>
  <c r="L533" i="21"/>
  <c r="K534" i="21"/>
  <c r="L534" i="21"/>
  <c r="K535" i="21"/>
  <c r="L535" i="21"/>
  <c r="K536" i="21"/>
  <c r="L536" i="21"/>
  <c r="K537" i="21"/>
  <c r="L537" i="21"/>
  <c r="K538" i="21"/>
  <c r="L538" i="21"/>
  <c r="K539" i="21"/>
  <c r="L539" i="21"/>
  <c r="K540" i="21"/>
  <c r="L540" i="21"/>
  <c r="K541" i="21"/>
  <c r="L541" i="21"/>
  <c r="K542" i="21"/>
  <c r="L542" i="21"/>
  <c r="K543" i="21"/>
  <c r="L543" i="21"/>
  <c r="K544" i="21"/>
  <c r="L544" i="21"/>
  <c r="K545" i="21"/>
  <c r="L545" i="21"/>
  <c r="K546" i="21"/>
  <c r="L546" i="21"/>
  <c r="K547" i="21"/>
  <c r="L547" i="21"/>
  <c r="K548" i="21"/>
  <c r="L548" i="21"/>
  <c r="K549" i="21"/>
  <c r="L549" i="21"/>
  <c r="K550" i="21"/>
  <c r="L550" i="21"/>
  <c r="K551" i="21"/>
  <c r="L551" i="21"/>
  <c r="K552" i="21"/>
  <c r="L552" i="21"/>
  <c r="K553" i="21"/>
  <c r="L553" i="21"/>
  <c r="K554" i="21"/>
  <c r="L554" i="21"/>
  <c r="K555" i="21"/>
  <c r="L555" i="21"/>
  <c r="K556" i="21"/>
  <c r="L556" i="21"/>
  <c r="K557" i="21"/>
  <c r="L557" i="21"/>
  <c r="K558" i="21"/>
  <c r="L558" i="21"/>
  <c r="K559" i="21"/>
  <c r="L559" i="21"/>
  <c r="K560" i="21"/>
  <c r="L560" i="21"/>
  <c r="K561" i="21"/>
  <c r="L561" i="21"/>
  <c r="K562" i="21"/>
  <c r="L562" i="21"/>
  <c r="K563" i="21"/>
  <c r="L563" i="21"/>
  <c r="K564" i="21"/>
  <c r="L564" i="21"/>
  <c r="K565" i="21"/>
  <c r="L565" i="21"/>
  <c r="K566" i="21"/>
  <c r="L566" i="21"/>
  <c r="K567" i="21"/>
  <c r="L567" i="21"/>
  <c r="K568" i="21"/>
  <c r="L568" i="21"/>
  <c r="K569" i="21"/>
  <c r="L569" i="21"/>
  <c r="K570" i="21"/>
  <c r="L570" i="21"/>
  <c r="K571" i="21"/>
  <c r="L571" i="21"/>
  <c r="K572" i="21"/>
  <c r="L572" i="21"/>
  <c r="K573" i="21"/>
  <c r="L573" i="21"/>
  <c r="K574" i="21"/>
  <c r="L574" i="21"/>
  <c r="K575" i="21"/>
  <c r="L575" i="21"/>
  <c r="K576" i="21"/>
  <c r="L576" i="21"/>
  <c r="K577" i="21"/>
  <c r="L577" i="21"/>
  <c r="K578" i="21"/>
  <c r="L578" i="21"/>
  <c r="K579" i="21"/>
  <c r="L579" i="21"/>
  <c r="K580" i="21"/>
  <c r="L580" i="21"/>
  <c r="K581" i="21"/>
  <c r="L581" i="21"/>
  <c r="K582" i="21"/>
  <c r="L582" i="21"/>
  <c r="K583" i="21"/>
  <c r="L583" i="21"/>
  <c r="K584" i="21"/>
  <c r="L584" i="21"/>
  <c r="K585" i="21"/>
  <c r="L585" i="21"/>
  <c r="K586" i="21"/>
  <c r="L586" i="21"/>
  <c r="K587" i="21"/>
  <c r="L587" i="21"/>
  <c r="K588" i="21"/>
  <c r="L588" i="21"/>
  <c r="K589" i="21"/>
  <c r="L589" i="21"/>
  <c r="K590" i="21"/>
  <c r="L590" i="21"/>
  <c r="K591" i="21"/>
  <c r="L591" i="21"/>
  <c r="K592" i="21"/>
  <c r="L592" i="21"/>
  <c r="K593" i="21"/>
  <c r="L593" i="21"/>
  <c r="K594" i="21"/>
  <c r="L594" i="21"/>
  <c r="K595" i="21"/>
  <c r="L595" i="21"/>
  <c r="K596" i="21"/>
  <c r="L596" i="21"/>
  <c r="K597" i="21"/>
  <c r="L597" i="21"/>
  <c r="K598" i="21"/>
  <c r="L598" i="21"/>
  <c r="K599" i="21"/>
  <c r="L599" i="21"/>
  <c r="K600" i="21"/>
  <c r="L600" i="21"/>
  <c r="K601" i="21"/>
  <c r="L601" i="21"/>
  <c r="K602" i="21"/>
  <c r="L602" i="21"/>
  <c r="K603" i="21"/>
  <c r="L603" i="21"/>
  <c r="K604" i="21"/>
  <c r="L604" i="21"/>
  <c r="K605" i="21"/>
  <c r="L605" i="21"/>
  <c r="K606" i="21"/>
  <c r="L606" i="21"/>
  <c r="K607" i="21"/>
  <c r="L607" i="21"/>
  <c r="K608" i="21"/>
  <c r="L608" i="21"/>
  <c r="K609" i="21"/>
  <c r="L609" i="21"/>
  <c r="K610" i="21"/>
  <c r="L610" i="21"/>
  <c r="K611" i="21"/>
  <c r="L611" i="21"/>
  <c r="K612" i="21"/>
  <c r="L612" i="21"/>
  <c r="K613" i="21"/>
  <c r="L613" i="21"/>
  <c r="K614" i="21"/>
  <c r="L614" i="21"/>
  <c r="K615" i="21"/>
  <c r="L615" i="21"/>
  <c r="K616" i="21"/>
  <c r="L616" i="21"/>
  <c r="K17" i="21"/>
  <c r="L17" i="21" s="1"/>
  <c r="J24" i="21" l="1"/>
  <c r="M24" i="21"/>
  <c r="J25" i="21"/>
  <c r="M25" i="21"/>
  <c r="M26" i="21"/>
  <c r="M27" i="21"/>
  <c r="J28" i="21"/>
  <c r="M28" i="21"/>
  <c r="M29" i="21"/>
  <c r="M30" i="21"/>
  <c r="M31" i="21"/>
  <c r="J32" i="21"/>
  <c r="M32" i="21"/>
  <c r="M33" i="21"/>
  <c r="J34" i="21"/>
  <c r="M34" i="21"/>
  <c r="M35" i="21"/>
  <c r="J36" i="21"/>
  <c r="M36" i="21"/>
  <c r="M37" i="21"/>
  <c r="J38" i="21"/>
  <c r="M38" i="21"/>
  <c r="M39" i="21"/>
  <c r="J40" i="21"/>
  <c r="M40" i="21"/>
  <c r="M41" i="21"/>
  <c r="J41" i="21" s="1"/>
  <c r="J42" i="21"/>
  <c r="M42" i="21"/>
  <c r="M43" i="21"/>
  <c r="M44" i="21"/>
  <c r="M45" i="21"/>
  <c r="J46" i="21"/>
  <c r="M46" i="21"/>
  <c r="M47" i="21"/>
  <c r="J48" i="21"/>
  <c r="M48" i="21"/>
  <c r="M49" i="21"/>
  <c r="J50" i="21"/>
  <c r="M50" i="21"/>
  <c r="M51" i="21"/>
  <c r="J52" i="21"/>
  <c r="M52" i="21"/>
  <c r="M53" i="21"/>
  <c r="J54" i="21"/>
  <c r="M54" i="21"/>
  <c r="M55" i="21"/>
  <c r="J56" i="21"/>
  <c r="M56" i="21"/>
  <c r="M57" i="21"/>
  <c r="J57" i="21" s="1"/>
  <c r="M58" i="21"/>
  <c r="M59" i="21"/>
  <c r="M60" i="21"/>
  <c r="M61" i="21"/>
  <c r="J61" i="21" s="1"/>
  <c r="M62" i="21"/>
  <c r="M63" i="21"/>
  <c r="M64" i="21"/>
  <c r="M65" i="21"/>
  <c r="M66" i="21"/>
  <c r="M67" i="21"/>
  <c r="M68" i="21"/>
  <c r="M69" i="21"/>
  <c r="J70" i="21"/>
  <c r="M70" i="21"/>
  <c r="M71" i="21"/>
  <c r="M72" i="21"/>
  <c r="M73" i="21"/>
  <c r="M74" i="21"/>
  <c r="M75" i="21"/>
  <c r="M76" i="21"/>
  <c r="M77" i="21"/>
  <c r="M78" i="21"/>
  <c r="M79" i="21"/>
  <c r="J80" i="21"/>
  <c r="M80" i="21"/>
  <c r="M81" i="21"/>
  <c r="M82" i="21"/>
  <c r="M83" i="21"/>
  <c r="M84" i="21"/>
  <c r="M85" i="21"/>
  <c r="M86" i="21"/>
  <c r="M87" i="21"/>
  <c r="J88" i="21"/>
  <c r="M88" i="21"/>
  <c r="M89" i="21"/>
  <c r="M90" i="21"/>
  <c r="M91" i="21"/>
  <c r="M92" i="21"/>
  <c r="M93" i="21"/>
  <c r="M94" i="21"/>
  <c r="M95" i="21"/>
  <c r="M96" i="21"/>
  <c r="M97" i="21"/>
  <c r="M98" i="21"/>
  <c r="M99" i="21"/>
  <c r="M100" i="21"/>
  <c r="M101" i="21"/>
  <c r="M102" i="21"/>
  <c r="M103" i="21"/>
  <c r="M104" i="21"/>
  <c r="M105" i="21"/>
  <c r="M106" i="21"/>
  <c r="M107" i="21"/>
  <c r="J108" i="21"/>
  <c r="M108" i="21"/>
  <c r="M109" i="21"/>
  <c r="J110" i="21"/>
  <c r="M110" i="21"/>
  <c r="M111" i="21"/>
  <c r="M112" i="21"/>
  <c r="M113" i="21"/>
  <c r="M114" i="21"/>
  <c r="M115" i="21"/>
  <c r="M116" i="21"/>
  <c r="M117" i="21"/>
  <c r="M118" i="21"/>
  <c r="M119" i="21"/>
  <c r="M120" i="21"/>
  <c r="M121" i="21"/>
  <c r="J122" i="21"/>
  <c r="M122" i="21"/>
  <c r="M123" i="21"/>
  <c r="J124" i="21"/>
  <c r="M124" i="21"/>
  <c r="M125" i="21"/>
  <c r="M126" i="21"/>
  <c r="M127" i="21"/>
  <c r="J128" i="21"/>
  <c r="M128" i="21"/>
  <c r="M129" i="21"/>
  <c r="M130" i="21"/>
  <c r="M131" i="21"/>
  <c r="M132" i="21"/>
  <c r="M133" i="21"/>
  <c r="M134" i="21"/>
  <c r="M135" i="21"/>
  <c r="M136" i="21"/>
  <c r="M137" i="21"/>
  <c r="M138" i="21"/>
  <c r="M139" i="21"/>
  <c r="M140" i="21"/>
  <c r="M141" i="21"/>
  <c r="M142" i="21"/>
  <c r="M143" i="21"/>
  <c r="M144" i="21"/>
  <c r="M145" i="21"/>
  <c r="M146" i="21"/>
  <c r="M147" i="21"/>
  <c r="M148" i="21"/>
  <c r="M149" i="21"/>
  <c r="J150" i="21"/>
  <c r="M150" i="21"/>
  <c r="M151" i="21"/>
  <c r="M152" i="21"/>
  <c r="M153" i="21"/>
  <c r="J154" i="21"/>
  <c r="M154" i="21"/>
  <c r="M155" i="21"/>
  <c r="M156" i="21"/>
  <c r="M157" i="21"/>
  <c r="M158" i="21"/>
  <c r="M159" i="21"/>
  <c r="M160" i="21"/>
  <c r="M161" i="21"/>
  <c r="M162" i="21"/>
  <c r="M163" i="21"/>
  <c r="M164" i="21"/>
  <c r="M165" i="21"/>
  <c r="J166" i="21"/>
  <c r="M166" i="21"/>
  <c r="M167" i="21"/>
  <c r="M168" i="21"/>
  <c r="M169" i="21"/>
  <c r="M170" i="21"/>
  <c r="M171" i="21"/>
  <c r="M172" i="21"/>
  <c r="M173" i="21"/>
  <c r="M174" i="21"/>
  <c r="M175" i="21"/>
  <c r="M176" i="21"/>
  <c r="M177" i="21"/>
  <c r="M178" i="21"/>
  <c r="M179" i="21"/>
  <c r="M180" i="21"/>
  <c r="M181" i="21"/>
  <c r="M182" i="21"/>
  <c r="M183" i="21"/>
  <c r="M184" i="21"/>
  <c r="M185" i="21"/>
  <c r="M186" i="21"/>
  <c r="M187" i="21"/>
  <c r="J188" i="21"/>
  <c r="M188" i="21"/>
  <c r="M189" i="21"/>
  <c r="M190" i="21"/>
  <c r="M191" i="21"/>
  <c r="M192" i="21"/>
  <c r="M193" i="21"/>
  <c r="M194" i="21"/>
  <c r="M195" i="21"/>
  <c r="M196" i="21"/>
  <c r="M197" i="21"/>
  <c r="M198" i="21"/>
  <c r="M199" i="21"/>
  <c r="M200" i="21"/>
  <c r="M201" i="21"/>
  <c r="M202" i="21"/>
  <c r="M203" i="21"/>
  <c r="M204" i="21"/>
  <c r="M205" i="21"/>
  <c r="M206" i="21"/>
  <c r="M207" i="21"/>
  <c r="J208" i="21"/>
  <c r="M208" i="21"/>
  <c r="M209" i="21"/>
  <c r="M210" i="21"/>
  <c r="M211" i="21"/>
  <c r="J212" i="21"/>
  <c r="M212" i="21"/>
  <c r="M213" i="21"/>
  <c r="M214" i="21"/>
  <c r="M215" i="21"/>
  <c r="M216" i="21"/>
  <c r="M217" i="21"/>
  <c r="M218" i="21"/>
  <c r="M219" i="21"/>
  <c r="M220" i="21"/>
  <c r="M221" i="21"/>
  <c r="M222" i="21"/>
  <c r="M223" i="21"/>
  <c r="M224" i="21"/>
  <c r="M225" i="21"/>
  <c r="J226" i="21"/>
  <c r="M226" i="21"/>
  <c r="M227" i="21"/>
  <c r="M228" i="21"/>
  <c r="M229" i="21"/>
  <c r="M230" i="21"/>
  <c r="M231" i="21"/>
  <c r="M232" i="21"/>
  <c r="M233" i="21"/>
  <c r="M234" i="21"/>
  <c r="M235" i="21"/>
  <c r="M236" i="21"/>
  <c r="M237" i="21"/>
  <c r="M238" i="21"/>
  <c r="M239" i="21"/>
  <c r="M240" i="21"/>
  <c r="M241" i="21"/>
  <c r="M242" i="21"/>
  <c r="M243" i="21"/>
  <c r="J244" i="21"/>
  <c r="M244" i="21"/>
  <c r="M245" i="21"/>
  <c r="J246" i="21"/>
  <c r="M246" i="21"/>
  <c r="M247" i="21"/>
  <c r="M248" i="21"/>
  <c r="M249" i="21"/>
  <c r="M250" i="21"/>
  <c r="M251" i="21"/>
  <c r="J252" i="21"/>
  <c r="M252" i="21"/>
  <c r="M253" i="21"/>
  <c r="M254" i="21"/>
  <c r="M255" i="21"/>
  <c r="M256" i="21"/>
  <c r="M257" i="21"/>
  <c r="M258" i="21"/>
  <c r="M259" i="21"/>
  <c r="M260" i="21"/>
  <c r="M261" i="21"/>
  <c r="M262" i="21"/>
  <c r="M263" i="21"/>
  <c r="M264" i="21"/>
  <c r="M265" i="21"/>
  <c r="M266" i="21"/>
  <c r="M267" i="21"/>
  <c r="M268" i="21"/>
  <c r="M269" i="21"/>
  <c r="M270" i="21"/>
  <c r="M271" i="21"/>
  <c r="M272" i="21"/>
  <c r="M273" i="21"/>
  <c r="J274" i="21"/>
  <c r="M274" i="21"/>
  <c r="M275" i="21"/>
  <c r="M276" i="21"/>
  <c r="M277" i="21"/>
  <c r="J278" i="21"/>
  <c r="M278" i="21"/>
  <c r="M279" i="21"/>
  <c r="M280" i="21"/>
  <c r="M281" i="21"/>
  <c r="M282" i="21"/>
  <c r="M283" i="21"/>
  <c r="M284" i="21"/>
  <c r="M285" i="21"/>
  <c r="M286" i="21"/>
  <c r="M287" i="21"/>
  <c r="M288" i="21"/>
  <c r="M289" i="21"/>
  <c r="M290" i="21"/>
  <c r="M291" i="21"/>
  <c r="J292" i="21"/>
  <c r="M292" i="21"/>
  <c r="M293" i="21"/>
  <c r="M294" i="21"/>
  <c r="M295" i="21"/>
  <c r="M296" i="21"/>
  <c r="M297" i="21"/>
  <c r="J298" i="21"/>
  <c r="M298" i="21"/>
  <c r="M299" i="21"/>
  <c r="M300" i="21"/>
  <c r="M301" i="21"/>
  <c r="M302" i="21"/>
  <c r="M303" i="21"/>
  <c r="M304" i="21"/>
  <c r="M305" i="21"/>
  <c r="J306" i="21"/>
  <c r="M306" i="21"/>
  <c r="M307" i="21"/>
  <c r="M308" i="21"/>
  <c r="M309" i="21"/>
  <c r="M310" i="21"/>
  <c r="M311" i="21"/>
  <c r="M312" i="21"/>
  <c r="M313" i="21"/>
  <c r="M314" i="21"/>
  <c r="M315" i="21"/>
  <c r="M316" i="21"/>
  <c r="M317" i="21"/>
  <c r="M318" i="21"/>
  <c r="M319" i="21"/>
  <c r="M320" i="21"/>
  <c r="M321" i="21"/>
  <c r="M322" i="21"/>
  <c r="M323" i="21"/>
  <c r="M324" i="21"/>
  <c r="M325" i="21"/>
  <c r="J326" i="21"/>
  <c r="M326" i="21"/>
  <c r="M327" i="21"/>
  <c r="M328" i="21"/>
  <c r="M329" i="21"/>
  <c r="M330" i="21"/>
  <c r="M331" i="21"/>
  <c r="M332" i="21"/>
  <c r="M333" i="21"/>
  <c r="M334" i="21"/>
  <c r="M335" i="21"/>
  <c r="J336" i="21"/>
  <c r="M336" i="21"/>
  <c r="M337" i="21"/>
  <c r="M338" i="21"/>
  <c r="M339" i="21"/>
  <c r="J340" i="21"/>
  <c r="M340" i="21"/>
  <c r="M341" i="21"/>
  <c r="M342" i="21"/>
  <c r="M343" i="21"/>
  <c r="M344" i="21"/>
  <c r="M345" i="21"/>
  <c r="M346" i="21"/>
  <c r="M347" i="21"/>
  <c r="M348" i="21"/>
  <c r="M349" i="21"/>
  <c r="J350" i="21"/>
  <c r="M350" i="21"/>
  <c r="M351" i="21"/>
  <c r="J352" i="21"/>
  <c r="M352" i="21"/>
  <c r="M353" i="21"/>
  <c r="M354" i="21"/>
  <c r="M355" i="21"/>
  <c r="M356" i="21"/>
  <c r="M357" i="21"/>
  <c r="J358" i="21"/>
  <c r="M358" i="21"/>
  <c r="M359" i="21"/>
  <c r="M360" i="21"/>
  <c r="M361" i="21"/>
  <c r="M362" i="21"/>
  <c r="M363" i="21"/>
  <c r="M364" i="21"/>
  <c r="M365" i="21"/>
  <c r="M366" i="21"/>
  <c r="M367" i="21"/>
  <c r="M368" i="21"/>
  <c r="M369" i="21"/>
  <c r="M370" i="21"/>
  <c r="M371" i="21"/>
  <c r="M372" i="21"/>
  <c r="M373" i="21"/>
  <c r="M374" i="21"/>
  <c r="M375" i="21"/>
  <c r="M376" i="21"/>
  <c r="M377" i="21"/>
  <c r="M378" i="21"/>
  <c r="M379" i="21"/>
  <c r="M380" i="21"/>
  <c r="M381" i="21"/>
  <c r="M382" i="21"/>
  <c r="M383" i="21"/>
  <c r="M384" i="21"/>
  <c r="M385" i="21"/>
  <c r="M386" i="21"/>
  <c r="M387" i="21"/>
  <c r="M388" i="21"/>
  <c r="M389" i="21"/>
  <c r="M390" i="21"/>
  <c r="M391" i="21"/>
  <c r="J392" i="21"/>
  <c r="M392" i="21"/>
  <c r="M393" i="21"/>
  <c r="M394" i="21"/>
  <c r="M395" i="21"/>
  <c r="M396" i="21"/>
  <c r="M397" i="21"/>
  <c r="M398" i="21"/>
  <c r="M399" i="21"/>
  <c r="M400" i="21"/>
  <c r="M401" i="21"/>
  <c r="J402" i="21"/>
  <c r="M402" i="21"/>
  <c r="M403" i="21"/>
  <c r="J404" i="21"/>
  <c r="M404" i="21"/>
  <c r="M405" i="21"/>
  <c r="M406" i="21"/>
  <c r="M407" i="21"/>
  <c r="J408" i="21"/>
  <c r="M408" i="21"/>
  <c r="M409" i="21"/>
  <c r="J410" i="21"/>
  <c r="M410" i="21"/>
  <c r="M411" i="21"/>
  <c r="J412" i="21"/>
  <c r="M412" i="21"/>
  <c r="M413" i="21"/>
  <c r="M414" i="21"/>
  <c r="M415" i="21"/>
  <c r="M416" i="21"/>
  <c r="M417" i="21"/>
  <c r="M418" i="21"/>
  <c r="M419" i="21"/>
  <c r="J420" i="21"/>
  <c r="M420" i="21"/>
  <c r="M421" i="21"/>
  <c r="M422" i="21"/>
  <c r="M423" i="21"/>
  <c r="M424" i="21"/>
  <c r="M425" i="21"/>
  <c r="M426" i="21"/>
  <c r="M427" i="21"/>
  <c r="M428" i="21"/>
  <c r="M429" i="21"/>
  <c r="M430" i="21"/>
  <c r="M431" i="21"/>
  <c r="M432" i="21"/>
  <c r="M433" i="21"/>
  <c r="M434" i="21"/>
  <c r="M435" i="21"/>
  <c r="M436" i="21"/>
  <c r="M437" i="21"/>
  <c r="J438" i="21"/>
  <c r="M438" i="21"/>
  <c r="M439" i="21"/>
  <c r="M440" i="21"/>
  <c r="M441" i="21"/>
  <c r="M442" i="21"/>
  <c r="M443" i="21"/>
  <c r="J444" i="21"/>
  <c r="M444" i="21"/>
  <c r="M445" i="21"/>
  <c r="J446" i="21"/>
  <c r="M446" i="21"/>
  <c r="M447" i="21"/>
  <c r="J448" i="21"/>
  <c r="M448" i="21"/>
  <c r="M449" i="21"/>
  <c r="M450" i="21"/>
  <c r="M451" i="21"/>
  <c r="M452" i="21"/>
  <c r="M453" i="21"/>
  <c r="M454" i="21"/>
  <c r="M455" i="21"/>
  <c r="M456" i="21"/>
  <c r="M457" i="21"/>
  <c r="M458" i="21"/>
  <c r="M459" i="21"/>
  <c r="M460" i="21"/>
  <c r="M461" i="21"/>
  <c r="M462" i="21"/>
  <c r="M463" i="21"/>
  <c r="M464" i="21"/>
  <c r="M465" i="21"/>
  <c r="J466" i="21"/>
  <c r="M466" i="21"/>
  <c r="M467" i="21"/>
  <c r="J468" i="21"/>
  <c r="M468" i="21"/>
  <c r="M469" i="21"/>
  <c r="J470" i="21"/>
  <c r="M470" i="21"/>
  <c r="M471" i="21"/>
  <c r="M472" i="21"/>
  <c r="M473" i="21"/>
  <c r="M474" i="21"/>
  <c r="M475" i="21"/>
  <c r="M476" i="21"/>
  <c r="M477" i="21"/>
  <c r="M478" i="21"/>
  <c r="M479" i="21"/>
  <c r="M480" i="21"/>
  <c r="M481" i="21"/>
  <c r="M482" i="21"/>
  <c r="M483" i="21"/>
  <c r="M484" i="21"/>
  <c r="M485" i="21"/>
  <c r="M486" i="21"/>
  <c r="M487" i="21"/>
  <c r="M488" i="21"/>
  <c r="M489" i="21"/>
  <c r="M490" i="21"/>
  <c r="M491" i="21"/>
  <c r="M492" i="21"/>
  <c r="M493" i="21"/>
  <c r="M494" i="21"/>
  <c r="M495" i="21"/>
  <c r="M496" i="21"/>
  <c r="M497" i="21"/>
  <c r="J498" i="21"/>
  <c r="M498" i="21"/>
  <c r="M499" i="21"/>
  <c r="J500" i="21"/>
  <c r="M500" i="21"/>
  <c r="M501" i="21"/>
  <c r="M502" i="21"/>
  <c r="M503" i="21"/>
  <c r="M504" i="21"/>
  <c r="M505" i="21"/>
  <c r="M506" i="21"/>
  <c r="M507" i="21"/>
  <c r="M508" i="21"/>
  <c r="M509" i="21"/>
  <c r="M510" i="21"/>
  <c r="M511" i="21"/>
  <c r="J512" i="21"/>
  <c r="M512" i="21"/>
  <c r="M513" i="21"/>
  <c r="M514" i="21"/>
  <c r="M515" i="21"/>
  <c r="M516" i="21"/>
  <c r="M517" i="21"/>
  <c r="M518" i="21"/>
  <c r="M519" i="21"/>
  <c r="M520" i="21"/>
  <c r="M521" i="21"/>
  <c r="J522" i="21"/>
  <c r="M522" i="21"/>
  <c r="M523" i="21"/>
  <c r="M524" i="21"/>
  <c r="M525" i="21"/>
  <c r="M526" i="21"/>
  <c r="M527" i="21"/>
  <c r="M528" i="21"/>
  <c r="M529" i="21"/>
  <c r="M530" i="21"/>
  <c r="M531" i="21"/>
  <c r="M532" i="21"/>
  <c r="M533" i="21"/>
  <c r="M534" i="21"/>
  <c r="M535" i="21"/>
  <c r="M536" i="21"/>
  <c r="M537" i="21"/>
  <c r="M538" i="21"/>
  <c r="M539" i="21"/>
  <c r="M540" i="21"/>
  <c r="M541" i="21"/>
  <c r="M542" i="21"/>
  <c r="M543" i="21"/>
  <c r="J544" i="21"/>
  <c r="M544" i="21"/>
  <c r="M545" i="21"/>
  <c r="M546" i="21"/>
  <c r="M547" i="21"/>
  <c r="M548" i="21"/>
  <c r="M549" i="21"/>
  <c r="M550" i="21"/>
  <c r="M551" i="21"/>
  <c r="M552" i="21"/>
  <c r="M553" i="21"/>
  <c r="M554" i="21"/>
  <c r="M555" i="21"/>
  <c r="M556" i="21"/>
  <c r="M557" i="21"/>
  <c r="M558" i="21"/>
  <c r="M559" i="21"/>
  <c r="M560" i="21"/>
  <c r="M561" i="21"/>
  <c r="M562" i="21"/>
  <c r="M563" i="21"/>
  <c r="M564" i="21"/>
  <c r="M565" i="21"/>
  <c r="M566" i="21"/>
  <c r="M567" i="21"/>
  <c r="M568" i="21"/>
  <c r="M569" i="21"/>
  <c r="M570" i="21"/>
  <c r="M571" i="21"/>
  <c r="M572" i="21"/>
  <c r="M573" i="21"/>
  <c r="J574" i="21"/>
  <c r="M574" i="21"/>
  <c r="M575" i="21"/>
  <c r="M576" i="21"/>
  <c r="M577" i="21"/>
  <c r="J578" i="21"/>
  <c r="M578" i="21"/>
  <c r="M579" i="21"/>
  <c r="M580" i="21"/>
  <c r="M581" i="21"/>
  <c r="M582" i="21"/>
  <c r="M583" i="21"/>
  <c r="M584" i="21"/>
  <c r="M585" i="21"/>
  <c r="M586" i="21"/>
  <c r="M587" i="21"/>
  <c r="M588" i="21"/>
  <c r="M589" i="21"/>
  <c r="M590" i="21"/>
  <c r="M591" i="21"/>
  <c r="M592" i="21"/>
  <c r="M593" i="21"/>
  <c r="M594" i="21"/>
  <c r="M595" i="21"/>
  <c r="M596" i="21"/>
  <c r="M597" i="21"/>
  <c r="M598" i="21"/>
  <c r="M599" i="21"/>
  <c r="M600" i="21"/>
  <c r="M601" i="21"/>
  <c r="M602" i="21"/>
  <c r="M603" i="21"/>
  <c r="M604" i="21"/>
  <c r="M605" i="21"/>
  <c r="M606" i="21"/>
  <c r="M607" i="21"/>
  <c r="M608" i="21"/>
  <c r="M609" i="21"/>
  <c r="M610" i="21"/>
  <c r="M611" i="21"/>
  <c r="M612" i="21"/>
  <c r="M613" i="21"/>
  <c r="M614" i="21"/>
  <c r="M615" i="21"/>
  <c r="M616" i="21"/>
  <c r="J26" i="21"/>
  <c r="J30" i="21"/>
  <c r="J62" i="21"/>
  <c r="J74" i="21"/>
  <c r="J78" i="21"/>
  <c r="J126" i="21"/>
  <c r="J190" i="21"/>
  <c r="J206" i="21"/>
  <c r="J230" i="21"/>
  <c r="J300" i="21"/>
  <c r="J304" i="21"/>
  <c r="J342" i="21"/>
  <c r="M18" i="21"/>
  <c r="M19" i="21"/>
  <c r="M20" i="21"/>
  <c r="M21" i="21"/>
  <c r="M22" i="21"/>
  <c r="M23" i="21"/>
  <c r="M17" i="21"/>
  <c r="J22" i="21"/>
  <c r="B113" i="16"/>
  <c r="J532" i="21" l="1"/>
  <c r="J510" i="21"/>
  <c r="J198" i="21"/>
  <c r="J20" i="21"/>
  <c r="J21" i="21"/>
  <c r="J612" i="21"/>
  <c r="J610" i="21"/>
  <c r="J609" i="21"/>
  <c r="J608" i="21"/>
  <c r="J606" i="21"/>
  <c r="J604" i="21"/>
  <c r="J602" i="21"/>
  <c r="J600" i="21"/>
  <c r="J598" i="21"/>
  <c r="J596" i="21"/>
  <c r="J594" i="21"/>
  <c r="J592" i="21"/>
  <c r="J588" i="21"/>
  <c r="J586" i="21"/>
  <c r="J584" i="21"/>
  <c r="J582" i="21"/>
  <c r="J580" i="21"/>
  <c r="J576" i="21"/>
  <c r="J568" i="21"/>
  <c r="J566" i="21"/>
  <c r="J564" i="21"/>
  <c r="J562" i="21"/>
  <c r="J560" i="21"/>
  <c r="J558" i="21"/>
  <c r="J554" i="21"/>
  <c r="J552" i="21"/>
  <c r="J550" i="21"/>
  <c r="J548" i="21"/>
  <c r="J546" i="21"/>
  <c r="J542" i="21"/>
  <c r="J540" i="21"/>
  <c r="J538" i="21"/>
  <c r="J536" i="21"/>
  <c r="J534" i="21"/>
  <c r="J528" i="21"/>
  <c r="J526" i="21"/>
  <c r="J524" i="21"/>
  <c r="J520" i="21"/>
  <c r="J518" i="21"/>
  <c r="J516" i="21"/>
  <c r="J514" i="21"/>
  <c r="J513" i="21"/>
  <c r="J508" i="21"/>
  <c r="J506" i="21"/>
  <c r="J504" i="21"/>
  <c r="J502" i="21"/>
  <c r="J496" i="21"/>
  <c r="J494" i="21"/>
  <c r="J492" i="21"/>
  <c r="J490" i="21"/>
  <c r="J488" i="21"/>
  <c r="J486" i="21"/>
  <c r="J484" i="21"/>
  <c r="J482" i="21"/>
  <c r="J481" i="21"/>
  <c r="J480" i="21"/>
  <c r="J478" i="21"/>
  <c r="J476" i="21"/>
  <c r="J474" i="21"/>
  <c r="J472" i="21"/>
  <c r="J462" i="21"/>
  <c r="J458" i="21"/>
  <c r="J456" i="21"/>
  <c r="J452" i="21"/>
  <c r="J450" i="21"/>
  <c r="J442" i="21"/>
  <c r="J440" i="21"/>
  <c r="J436" i="21"/>
  <c r="J434" i="21"/>
  <c r="J432" i="21"/>
  <c r="J430" i="21"/>
  <c r="J428" i="21"/>
  <c r="J426" i="21"/>
  <c r="J424" i="21"/>
  <c r="J422" i="21"/>
  <c r="J416" i="21"/>
  <c r="J414" i="21"/>
  <c r="J406" i="21"/>
  <c r="J400" i="21"/>
  <c r="J398" i="21"/>
  <c r="J396" i="21"/>
  <c r="J394" i="21"/>
  <c r="J390" i="21"/>
  <c r="J388" i="21"/>
  <c r="J386" i="21"/>
  <c r="J384" i="21"/>
  <c r="J380" i="21"/>
  <c r="J378" i="21"/>
  <c r="J376" i="21"/>
  <c r="J374" i="21"/>
  <c r="J372" i="21"/>
  <c r="J370" i="21"/>
  <c r="J368" i="21"/>
  <c r="J366" i="21"/>
  <c r="J364" i="21"/>
  <c r="J360" i="21"/>
  <c r="J356" i="21"/>
  <c r="J354" i="21"/>
  <c r="J346" i="21"/>
  <c r="J345" i="21"/>
  <c r="J338" i="21"/>
  <c r="J334" i="21"/>
  <c r="J332" i="21"/>
  <c r="J330" i="21"/>
  <c r="J328" i="21"/>
  <c r="J324" i="21"/>
  <c r="J322" i="21"/>
  <c r="J320" i="21"/>
  <c r="J318" i="21"/>
  <c r="J316" i="21"/>
  <c r="J312" i="21"/>
  <c r="J310" i="21"/>
  <c r="J308" i="21"/>
  <c r="J302" i="21"/>
  <c r="J296" i="21"/>
  <c r="J294" i="21"/>
  <c r="J288" i="21"/>
  <c r="J286" i="21"/>
  <c r="J284" i="21"/>
  <c r="J282" i="21"/>
  <c r="J281" i="21"/>
  <c r="J280" i="21"/>
  <c r="J276" i="21"/>
  <c r="J272" i="21"/>
  <c r="J270" i="21"/>
  <c r="J268" i="21"/>
  <c r="J266" i="21"/>
  <c r="J264" i="21"/>
  <c r="J262" i="21"/>
  <c r="J260" i="21"/>
  <c r="J258" i="21"/>
  <c r="J256" i="21"/>
  <c r="J254" i="21"/>
  <c r="J250" i="21"/>
  <c r="J248" i="21"/>
  <c r="J242" i="21"/>
  <c r="J240" i="21"/>
  <c r="J238" i="21"/>
  <c r="J236" i="21"/>
  <c r="J234" i="21"/>
  <c r="J232" i="21"/>
  <c r="J228" i="21"/>
  <c r="J224" i="21"/>
  <c r="J222" i="21"/>
  <c r="J220" i="21"/>
  <c r="J218" i="21"/>
  <c r="J216" i="21"/>
  <c r="J214" i="21"/>
  <c r="J210" i="21"/>
  <c r="J204" i="21"/>
  <c r="J202" i="21"/>
  <c r="J200" i="21"/>
  <c r="J196" i="21"/>
  <c r="J194" i="21"/>
  <c r="J186" i="21"/>
  <c r="J184" i="21"/>
  <c r="J182" i="21"/>
  <c r="J180" i="21"/>
  <c r="J178" i="21"/>
  <c r="J176" i="21"/>
  <c r="J174" i="21"/>
  <c r="J172" i="21"/>
  <c r="J170" i="21"/>
  <c r="J168" i="21"/>
  <c r="J164" i="21"/>
  <c r="J162" i="21"/>
  <c r="J160" i="21"/>
  <c r="J158" i="21"/>
  <c r="J156" i="21"/>
  <c r="J152" i="21"/>
  <c r="J148" i="21"/>
  <c r="J146" i="21"/>
  <c r="J144" i="21"/>
  <c r="J142" i="21"/>
  <c r="J140" i="21"/>
  <c r="J138" i="21"/>
  <c r="J136" i="21"/>
  <c r="J134" i="21"/>
  <c r="J132" i="21"/>
  <c r="J130" i="21"/>
  <c r="J120" i="21"/>
  <c r="J118" i="21"/>
  <c r="J116" i="21"/>
  <c r="J114" i="21"/>
  <c r="J112" i="21"/>
  <c r="J106" i="21"/>
  <c r="J104" i="21"/>
  <c r="J102" i="21"/>
  <c r="J100" i="21"/>
  <c r="J98" i="21"/>
  <c r="J96" i="21"/>
  <c r="J94" i="21"/>
  <c r="J92" i="21"/>
  <c r="J90" i="21"/>
  <c r="J89" i="21"/>
  <c r="J86" i="21"/>
  <c r="J84" i="21"/>
  <c r="J82" i="21"/>
  <c r="J76" i="21"/>
  <c r="J72" i="21"/>
  <c r="J68" i="21"/>
  <c r="J64" i="21"/>
  <c r="J60" i="21"/>
  <c r="J58" i="21"/>
  <c r="J66" i="21"/>
  <c r="J614" i="21"/>
  <c r="J590" i="21"/>
  <c r="J577" i="21"/>
  <c r="J572" i="21"/>
  <c r="J570" i="21"/>
  <c r="J556" i="21"/>
  <c r="J530" i="21"/>
  <c r="J464" i="21"/>
  <c r="J460" i="21"/>
  <c r="J454" i="21"/>
  <c r="J449" i="21"/>
  <c r="J418" i="21"/>
  <c r="J385" i="21"/>
  <c r="J382" i="21"/>
  <c r="J362" i="21"/>
  <c r="J348" i="21"/>
  <c r="J344" i="21"/>
  <c r="J314" i="21"/>
  <c r="J290" i="21"/>
  <c r="J192" i="21"/>
  <c r="J153" i="21"/>
  <c r="J73" i="21"/>
  <c r="J45" i="21"/>
  <c r="J44" i="21"/>
  <c r="J29" i="21"/>
  <c r="J613" i="21"/>
  <c r="J581" i="21"/>
  <c r="J561" i="21"/>
  <c r="J549" i="21"/>
  <c r="J545" i="21"/>
  <c r="J533" i="21"/>
  <c r="J529" i="21"/>
  <c r="J517" i="21"/>
  <c r="J501" i="21"/>
  <c r="J497" i="21"/>
  <c r="J485" i="21"/>
  <c r="J469" i="21"/>
  <c r="J465" i="21"/>
  <c r="J453" i="21"/>
  <c r="J437" i="21"/>
  <c r="J433" i="21"/>
  <c r="J421" i="21"/>
  <c r="J417" i="21"/>
  <c r="J405" i="21"/>
  <c r="J401" i="21"/>
  <c r="J389" i="21"/>
  <c r="J381" i="21"/>
  <c r="J377" i="21"/>
  <c r="J373" i="21"/>
  <c r="J369" i="21"/>
  <c r="J365" i="21"/>
  <c r="J361" i="21"/>
  <c r="J349" i="21"/>
  <c r="J333" i="21"/>
  <c r="J329" i="21"/>
  <c r="J317" i="21"/>
  <c r="J313" i="21"/>
  <c r="J301" i="21"/>
  <c r="J297" i="21"/>
  <c r="J285" i="21"/>
  <c r="J269" i="21"/>
  <c r="J265" i="21"/>
  <c r="J253" i="21"/>
  <c r="J249" i="21"/>
  <c r="J237" i="21"/>
  <c r="J233" i="21"/>
  <c r="J221" i="21"/>
  <c r="J217" i="21"/>
  <c r="J205" i="21"/>
  <c r="J201" i="21"/>
  <c r="J189" i="21"/>
  <c r="J185" i="21"/>
  <c r="J173" i="21"/>
  <c r="J169" i="21"/>
  <c r="J157" i="21"/>
  <c r="J141" i="21"/>
  <c r="J137" i="21"/>
  <c r="J125" i="21"/>
  <c r="J121" i="21"/>
  <c r="J109" i="21"/>
  <c r="J105" i="21"/>
  <c r="J93" i="21"/>
  <c r="J77" i="21"/>
  <c r="J593" i="21"/>
  <c r="J597" i="21"/>
  <c r="J565" i="21"/>
  <c r="J23" i="21"/>
  <c r="J19" i="21"/>
  <c r="J18" i="21"/>
  <c r="J616" i="21"/>
  <c r="J615" i="21"/>
  <c r="J605" i="21"/>
  <c r="J599" i="21"/>
  <c r="J595" i="21"/>
  <c r="J591" i="21"/>
  <c r="J589" i="21"/>
  <c r="J585" i="21"/>
  <c r="J583" i="21"/>
  <c r="J579" i="21"/>
  <c r="J575" i="21"/>
  <c r="J573" i="21"/>
  <c r="J571" i="21"/>
  <c r="J569" i="21"/>
  <c r="J567" i="21"/>
  <c r="J563" i="21"/>
  <c r="J559" i="21"/>
  <c r="J557" i="21"/>
  <c r="J555" i="21"/>
  <c r="J553" i="21"/>
  <c r="J551" i="21"/>
  <c r="J547" i="21"/>
  <c r="J543" i="21"/>
  <c r="J541" i="21"/>
  <c r="J539" i="21"/>
  <c r="J537" i="21"/>
  <c r="J535" i="21"/>
  <c r="J531" i="21"/>
  <c r="J527" i="21"/>
  <c r="J525" i="21"/>
  <c r="J521" i="21"/>
  <c r="J509" i="21"/>
  <c r="J505" i="21"/>
  <c r="J493" i="21"/>
  <c r="J489" i="21"/>
  <c r="J477" i="21"/>
  <c r="J473" i="21"/>
  <c r="J461" i="21"/>
  <c r="J457" i="21"/>
  <c r="J445" i="21"/>
  <c r="J441" i="21"/>
  <c r="J429" i="21"/>
  <c r="J425" i="21"/>
  <c r="J413" i="21"/>
  <c r="J409" i="21"/>
  <c r="J397" i="21"/>
  <c r="J393" i="21"/>
  <c r="J611" i="21"/>
  <c r="J607" i="21"/>
  <c r="J601" i="21"/>
  <c r="J603" i="21"/>
  <c r="J587" i="21"/>
  <c r="J519" i="21"/>
  <c r="J511" i="21"/>
  <c r="J503" i="21"/>
  <c r="J491" i="21"/>
  <c r="J483" i="21"/>
  <c r="J475" i="21"/>
  <c r="J467" i="21"/>
  <c r="J463" i="21"/>
  <c r="J459" i="21"/>
  <c r="J455" i="21"/>
  <c r="J447" i="21"/>
  <c r="J443" i="21"/>
  <c r="J439" i="21"/>
  <c r="J435" i="21"/>
  <c r="J431" i="21"/>
  <c r="J427" i="21"/>
  <c r="J423" i="21"/>
  <c r="J419" i="21"/>
  <c r="J415" i="21"/>
  <c r="J411" i="21"/>
  <c r="J407" i="21"/>
  <c r="J403" i="21"/>
  <c r="J399" i="21"/>
  <c r="J395" i="21"/>
  <c r="J391" i="21"/>
  <c r="J387" i="21"/>
  <c r="J383" i="21"/>
  <c r="J379" i="21"/>
  <c r="J375" i="21"/>
  <c r="J371" i="21"/>
  <c r="J367" i="21"/>
  <c r="J363" i="21"/>
  <c r="J359" i="21"/>
  <c r="J357" i="21"/>
  <c r="J355" i="21"/>
  <c r="J353" i="21"/>
  <c r="J351" i="21"/>
  <c r="J347" i="21"/>
  <c r="J343" i="21"/>
  <c r="J341" i="21"/>
  <c r="J339" i="21"/>
  <c r="J337" i="21"/>
  <c r="J335" i="21"/>
  <c r="J331" i="21"/>
  <c r="J327" i="21"/>
  <c r="J325" i="21"/>
  <c r="J323" i="21"/>
  <c r="J321" i="21"/>
  <c r="J319" i="21"/>
  <c r="J309" i="21"/>
  <c r="J305" i="21"/>
  <c r="J293" i="21"/>
  <c r="J289" i="21"/>
  <c r="J277" i="21"/>
  <c r="J273" i="21"/>
  <c r="J261" i="21"/>
  <c r="J257" i="21"/>
  <c r="J245" i="21"/>
  <c r="J241" i="21"/>
  <c r="J229" i="21"/>
  <c r="J225" i="21"/>
  <c r="J213" i="21"/>
  <c r="J209" i="21"/>
  <c r="J197" i="21"/>
  <c r="J193" i="21"/>
  <c r="J181" i="21"/>
  <c r="J177" i="21"/>
  <c r="J165" i="21"/>
  <c r="J161" i="21"/>
  <c r="J149" i="21"/>
  <c r="J145" i="21"/>
  <c r="J133" i="21"/>
  <c r="J129" i="21"/>
  <c r="J117" i="21"/>
  <c r="J113" i="21"/>
  <c r="J101" i="21"/>
  <c r="J97" i="21"/>
  <c r="J85" i="21"/>
  <c r="J81" i="21"/>
  <c r="J69" i="21"/>
  <c r="J65" i="21"/>
  <c r="J53" i="21"/>
  <c r="J49" i="21"/>
  <c r="J37" i="21"/>
  <c r="J33" i="21"/>
  <c r="J523" i="21"/>
  <c r="J515" i="21"/>
  <c r="J495" i="21"/>
  <c r="J451" i="21"/>
  <c r="J507" i="21"/>
  <c r="J499" i="21"/>
  <c r="J487" i="21"/>
  <c r="J479" i="21"/>
  <c r="J471" i="21"/>
  <c r="J315" i="21"/>
  <c r="J311" i="21"/>
  <c r="J303" i="21"/>
  <c r="J299" i="21"/>
  <c r="J295" i="21"/>
  <c r="J291" i="21"/>
  <c r="J287" i="21"/>
  <c r="J283" i="21"/>
  <c r="J279" i="21"/>
  <c r="J275" i="21"/>
  <c r="J271" i="21"/>
  <c r="J267" i="21"/>
  <c r="J263" i="21"/>
  <c r="J259" i="21"/>
  <c r="J255" i="21"/>
  <c r="J251" i="21"/>
  <c r="J247" i="21"/>
  <c r="J243" i="21"/>
  <c r="J239" i="21"/>
  <c r="J235" i="21"/>
  <c r="J231" i="21"/>
  <c r="J227" i="21"/>
  <c r="J223" i="21"/>
  <c r="J219" i="21"/>
  <c r="J215" i="21"/>
  <c r="J211" i="21"/>
  <c r="J207" i="21"/>
  <c r="J203" i="21"/>
  <c r="J199" i="21"/>
  <c r="J195" i="21"/>
  <c r="J191" i="21"/>
  <c r="J187" i="21"/>
  <c r="J183" i="21"/>
  <c r="J179" i="21"/>
  <c r="J175" i="21"/>
  <c r="J171" i="21"/>
  <c r="J167" i="21"/>
  <c r="J163" i="21"/>
  <c r="J159" i="21"/>
  <c r="J155" i="21"/>
  <c r="J151" i="21"/>
  <c r="J147" i="21"/>
  <c r="J143" i="21"/>
  <c r="J139" i="21"/>
  <c r="J135" i="21"/>
  <c r="J131" i="21"/>
  <c r="J127" i="21"/>
  <c r="J123" i="21"/>
  <c r="J119" i="21"/>
  <c r="J115" i="21"/>
  <c r="J111" i="21"/>
  <c r="J107" i="21"/>
  <c r="J103" i="21"/>
  <c r="J99" i="21"/>
  <c r="J95" i="21"/>
  <c r="J91" i="21"/>
  <c r="J87" i="21"/>
  <c r="J83" i="21"/>
  <c r="J79" i="21"/>
  <c r="J75" i="21"/>
  <c r="J71" i="21"/>
  <c r="J67" i="21"/>
  <c r="J63" i="21"/>
  <c r="J59" i="21"/>
  <c r="J55" i="21"/>
  <c r="J51" i="21"/>
  <c r="J47" i="21"/>
  <c r="J43" i="21"/>
  <c r="J39" i="21"/>
  <c r="J35" i="21"/>
  <c r="J31" i="21"/>
  <c r="J27" i="21"/>
  <c r="J307" i="21"/>
  <c r="J17" i="21"/>
  <c r="B2508" i="16"/>
  <c r="B2504" i="16"/>
  <c r="B2500" i="16"/>
  <c r="B2496" i="16"/>
  <c r="B2492" i="16"/>
  <c r="B2488" i="16"/>
  <c r="B2484" i="16"/>
  <c r="B2480" i="16"/>
  <c r="B2476" i="16"/>
  <c r="B2472" i="16"/>
  <c r="B2468" i="16"/>
  <c r="B2464" i="16"/>
  <c r="B2460" i="16"/>
  <c r="B2456" i="16"/>
  <c r="B2452" i="16"/>
  <c r="B2448" i="16"/>
  <c r="B2444" i="16"/>
  <c r="B2440" i="16"/>
  <c r="B2436" i="16"/>
  <c r="B2432" i="16"/>
  <c r="B2428" i="16"/>
  <c r="B2424" i="16"/>
  <c r="B2420" i="16"/>
  <c r="B2416" i="16"/>
  <c r="B2412" i="16"/>
  <c r="B2408" i="16"/>
  <c r="B2404" i="16"/>
  <c r="B2400" i="16"/>
  <c r="B2396" i="16"/>
  <c r="B2392" i="16"/>
  <c r="B2388" i="16"/>
  <c r="B2384" i="16"/>
  <c r="B2380" i="16"/>
  <c r="B2376" i="16"/>
  <c r="B2372" i="16"/>
  <c r="B2368" i="16"/>
  <c r="B2364" i="16"/>
  <c r="B2360" i="16"/>
  <c r="B2356" i="16"/>
  <c r="B2352" i="16"/>
  <c r="B2348" i="16"/>
  <c r="B2344" i="16"/>
  <c r="B2340" i="16"/>
  <c r="B2336" i="16"/>
  <c r="B2332" i="16"/>
  <c r="B2328" i="16"/>
  <c r="B2324" i="16"/>
  <c r="B2320" i="16"/>
  <c r="B2316" i="16"/>
  <c r="B2312" i="16"/>
  <c r="B2308" i="16"/>
  <c r="B2304" i="16"/>
  <c r="B2300" i="16"/>
  <c r="B2296" i="16"/>
  <c r="B2292" i="16"/>
  <c r="B2288" i="16"/>
  <c r="B2284" i="16"/>
  <c r="B2280" i="16"/>
  <c r="B2276" i="16"/>
  <c r="B2272" i="16"/>
  <c r="B2268" i="16"/>
  <c r="B2264" i="16"/>
  <c r="B2260" i="16"/>
  <c r="B2256" i="16"/>
  <c r="B2252" i="16"/>
  <c r="B2248" i="16"/>
  <c r="B2244" i="16"/>
  <c r="B2240" i="16"/>
  <c r="B2236" i="16"/>
  <c r="B2232" i="16"/>
  <c r="B2228" i="16"/>
  <c r="B2224" i="16"/>
  <c r="B2220" i="16"/>
  <c r="B2216" i="16"/>
  <c r="B2212" i="16"/>
  <c r="B2208" i="16"/>
  <c r="B2204" i="16"/>
  <c r="B2200" i="16"/>
  <c r="B2196" i="16"/>
  <c r="B2192" i="16"/>
  <c r="B2188" i="16"/>
  <c r="B2184" i="16"/>
  <c r="B2180" i="16"/>
  <c r="B2176" i="16"/>
  <c r="B2172" i="16"/>
  <c r="B2168" i="16"/>
  <c r="B2164" i="16"/>
  <c r="B2160" i="16"/>
  <c r="B2156" i="16"/>
  <c r="B2152" i="16"/>
  <c r="B2148" i="16"/>
  <c r="B2144" i="16"/>
  <c r="B2140" i="16"/>
  <c r="B2136" i="16"/>
  <c r="B2132" i="16"/>
  <c r="B2128" i="16"/>
  <c r="B2124" i="16"/>
  <c r="B2120" i="16"/>
  <c r="B2116" i="16"/>
  <c r="B2112" i="16"/>
  <c r="B2108" i="16"/>
  <c r="B2104" i="16"/>
  <c r="B2100" i="16"/>
  <c r="B2096" i="16"/>
  <c r="B2092" i="16"/>
  <c r="B2088" i="16"/>
  <c r="B2084" i="16"/>
  <c r="B2080" i="16"/>
  <c r="B2076" i="16"/>
  <c r="B2072" i="16"/>
  <c r="B2068" i="16"/>
  <c r="B2064" i="16"/>
  <c r="B2060" i="16"/>
  <c r="B2056" i="16"/>
  <c r="B2052" i="16"/>
  <c r="B2048" i="16"/>
  <c r="B2044" i="16"/>
  <c r="B2040" i="16"/>
  <c r="B2036" i="16"/>
  <c r="B2032" i="16"/>
  <c r="B2028" i="16"/>
  <c r="B2024" i="16"/>
  <c r="B2020" i="16"/>
  <c r="B2016" i="16"/>
  <c r="B2012" i="16"/>
  <c r="B2008" i="16"/>
  <c r="B2004" i="16"/>
  <c r="B2000" i="16"/>
  <c r="B1996" i="16"/>
  <c r="B1992" i="16"/>
  <c r="B1988" i="16"/>
  <c r="B1984" i="16"/>
  <c r="B1980" i="16"/>
  <c r="B1976" i="16"/>
  <c r="B1972" i="16"/>
  <c r="B1968" i="16"/>
  <c r="B1964" i="16"/>
  <c r="B1960" i="16"/>
  <c r="B1956" i="16"/>
  <c r="B1952" i="16"/>
  <c r="B1948" i="16"/>
  <c r="B1944" i="16"/>
  <c r="B1940" i="16"/>
  <c r="B1936" i="16"/>
  <c r="B1932" i="16"/>
  <c r="B1928" i="16"/>
  <c r="B1924" i="16"/>
  <c r="B1920" i="16"/>
  <c r="B1916" i="16"/>
  <c r="B1912" i="16"/>
  <c r="B1908" i="16"/>
  <c r="B1904" i="16"/>
  <c r="B1900" i="16"/>
  <c r="B1896" i="16"/>
  <c r="B1892" i="16"/>
  <c r="B1888" i="16"/>
  <c r="B1884" i="16"/>
  <c r="B1880" i="16"/>
  <c r="B1876" i="16"/>
  <c r="B1872" i="16"/>
  <c r="B1868" i="16"/>
  <c r="B1864" i="16"/>
  <c r="B1860" i="16"/>
  <c r="B1856" i="16"/>
  <c r="B1852" i="16"/>
  <c r="B1848" i="16"/>
  <c r="B1844" i="16"/>
  <c r="B1840" i="16"/>
  <c r="B1836" i="16"/>
  <c r="B1832" i="16"/>
  <c r="B1828" i="16"/>
  <c r="B1824" i="16"/>
  <c r="B1820" i="16"/>
  <c r="B1816" i="16"/>
  <c r="B1812" i="16"/>
  <c r="B1808" i="16"/>
  <c r="B1804" i="16"/>
  <c r="B1800" i="16"/>
  <c r="B1796" i="16"/>
  <c r="B1792" i="16"/>
  <c r="B1788" i="16"/>
  <c r="B1784" i="16"/>
  <c r="B1780" i="16"/>
  <c r="B1776" i="16"/>
  <c r="B1772" i="16"/>
  <c r="B1768" i="16"/>
  <c r="B1764" i="16"/>
  <c r="B1760" i="16"/>
  <c r="B1756" i="16"/>
  <c r="B1752" i="16"/>
  <c r="B1748" i="16"/>
  <c r="B1744" i="16"/>
  <c r="B1740" i="16"/>
  <c r="B1736" i="16"/>
  <c r="B1732" i="16"/>
  <c r="B1728" i="16"/>
  <c r="B1724" i="16"/>
  <c r="B1720" i="16"/>
  <c r="B1716" i="16"/>
  <c r="B1712" i="16"/>
  <c r="B1708" i="16"/>
  <c r="B1704" i="16"/>
  <c r="B1700" i="16"/>
  <c r="B1696" i="16"/>
  <c r="B1692" i="16"/>
  <c r="B1688" i="16"/>
  <c r="B1684" i="16"/>
  <c r="B1680" i="16"/>
  <c r="B1676" i="16"/>
  <c r="B1672" i="16"/>
  <c r="B1668" i="16"/>
  <c r="B1664" i="16"/>
  <c r="B1660" i="16"/>
  <c r="B1656" i="16"/>
  <c r="B1652" i="16"/>
  <c r="B1648" i="16"/>
  <c r="B1644" i="16"/>
  <c r="B1640" i="16"/>
  <c r="B1636" i="16"/>
  <c r="B1632" i="16"/>
  <c r="B1628" i="16"/>
  <c r="B1624" i="16"/>
  <c r="B1620" i="16"/>
  <c r="B1616" i="16"/>
  <c r="B1612" i="16"/>
  <c r="B1608" i="16"/>
  <c r="B1604" i="16"/>
  <c r="B1600" i="16"/>
  <c r="B1596" i="16"/>
  <c r="B1592" i="16"/>
  <c r="B1588" i="16"/>
  <c r="B1584" i="16"/>
  <c r="B1580" i="16"/>
  <c r="B1576" i="16"/>
  <c r="B1572" i="16"/>
  <c r="B1568" i="16"/>
  <c r="B1564" i="16"/>
  <c r="B1560" i="16"/>
  <c r="B1556" i="16"/>
  <c r="B1552" i="16"/>
  <c r="B1548" i="16"/>
  <c r="B1544" i="16"/>
  <c r="B1540" i="16"/>
  <c r="B1536" i="16"/>
  <c r="B1532" i="16"/>
  <c r="B1528" i="16"/>
  <c r="B1524" i="16"/>
  <c r="B1520" i="16"/>
  <c r="B1516" i="16"/>
  <c r="B1512" i="16"/>
  <c r="B1508" i="16"/>
  <c r="B1504" i="16"/>
  <c r="B1500" i="16"/>
  <c r="B1496" i="16"/>
  <c r="B1492" i="16"/>
  <c r="B1488" i="16"/>
  <c r="B1484" i="16"/>
  <c r="B1480" i="16"/>
  <c r="B1476" i="16"/>
  <c r="B1472" i="16"/>
  <c r="B1468" i="16"/>
  <c r="B1464" i="16"/>
  <c r="B1460" i="16"/>
  <c r="B1456" i="16"/>
  <c r="B1452" i="16"/>
  <c r="B1448" i="16"/>
  <c r="B1444" i="16"/>
  <c r="B1440" i="16"/>
  <c r="B1436" i="16"/>
  <c r="B1432" i="16"/>
  <c r="B1428" i="16"/>
  <c r="B1424" i="16"/>
  <c r="B1420" i="16"/>
  <c r="B1416" i="16"/>
  <c r="B1412" i="16"/>
  <c r="B1408" i="16"/>
  <c r="B1404" i="16"/>
  <c r="B1400" i="16"/>
  <c r="B1396" i="16"/>
  <c r="B1392" i="16"/>
  <c r="B1388" i="16"/>
  <c r="B1384" i="16"/>
  <c r="B1380" i="16"/>
  <c r="B1376" i="16"/>
  <c r="B1372" i="16"/>
  <c r="B1368" i="16"/>
  <c r="B1364" i="16"/>
  <c r="B1360" i="16"/>
  <c r="B1356" i="16"/>
  <c r="B1352" i="16"/>
  <c r="B1348" i="16"/>
  <c r="B1344" i="16"/>
  <c r="B1340" i="16"/>
  <c r="B1336" i="16"/>
  <c r="B1332" i="16"/>
  <c r="B1328" i="16"/>
  <c r="B1324" i="16"/>
  <c r="B1320" i="16"/>
  <c r="B1316" i="16"/>
  <c r="B1312" i="16"/>
  <c r="B1308" i="16"/>
  <c r="B1304" i="16"/>
  <c r="B1300" i="16"/>
  <c r="B1296" i="16"/>
  <c r="B1292" i="16"/>
  <c r="B1288" i="16"/>
  <c r="B1284" i="16"/>
  <c r="B1280" i="16"/>
  <c r="B1276" i="16"/>
  <c r="B1272" i="16"/>
  <c r="B1268" i="16"/>
  <c r="B1264" i="16"/>
  <c r="B1260" i="16"/>
  <c r="B1256" i="16"/>
  <c r="B1252" i="16"/>
  <c r="B1248" i="16"/>
  <c r="B1244" i="16"/>
  <c r="B1240" i="16"/>
  <c r="B1236" i="16"/>
  <c r="B1232" i="16"/>
  <c r="B1228" i="16"/>
  <c r="B1224" i="16"/>
  <c r="B1220" i="16"/>
  <c r="B1216" i="16"/>
  <c r="B1212" i="16"/>
  <c r="B1208" i="16"/>
  <c r="B1204" i="16"/>
  <c r="B1200" i="16"/>
  <c r="B1196" i="16"/>
  <c r="B1192" i="16"/>
  <c r="B1188" i="16"/>
  <c r="B1184" i="16"/>
  <c r="B1180" i="16"/>
  <c r="B1176" i="16"/>
  <c r="B1172" i="16"/>
  <c r="B1168" i="16"/>
  <c r="B1164" i="16"/>
  <c r="B1160" i="16"/>
  <c r="B1156" i="16"/>
  <c r="B1152" i="16"/>
  <c r="B1148" i="16"/>
  <c r="B1144" i="16"/>
  <c r="B1140" i="16"/>
  <c r="B1136" i="16"/>
  <c r="B1132" i="16"/>
  <c r="B1128" i="16"/>
  <c r="B1124" i="16"/>
  <c r="B1120" i="16"/>
  <c r="B1116" i="16"/>
  <c r="B1112" i="16"/>
  <c r="B1108" i="16"/>
  <c r="B1104" i="16"/>
  <c r="B1100" i="16"/>
  <c r="B1096" i="16"/>
  <c r="B1092" i="16"/>
  <c r="B1088" i="16"/>
  <c r="B1084" i="16"/>
  <c r="B1080" i="16"/>
  <c r="B1076" i="16"/>
  <c r="B1072" i="16"/>
  <c r="B1068" i="16"/>
  <c r="B1064" i="16"/>
  <c r="B1060" i="16"/>
  <c r="B1056" i="16"/>
  <c r="B1052" i="16"/>
  <c r="B1048" i="16"/>
  <c r="B1044" i="16"/>
  <c r="B1040" i="16"/>
  <c r="B1036" i="16"/>
  <c r="B1032" i="16"/>
  <c r="B1028" i="16"/>
  <c r="B1024" i="16"/>
  <c r="B1020" i="16"/>
  <c r="B1016" i="16"/>
  <c r="B1012" i="16"/>
  <c r="B1008" i="16"/>
  <c r="B1004" i="16"/>
  <c r="B1000" i="16"/>
  <c r="B996" i="16"/>
  <c r="B992" i="16"/>
  <c r="B988" i="16"/>
  <c r="B984" i="16"/>
  <c r="B980" i="16"/>
  <c r="B976" i="16"/>
  <c r="B972" i="16"/>
  <c r="B968" i="16"/>
  <c r="B964" i="16"/>
  <c r="B960" i="16"/>
  <c r="B956" i="16"/>
  <c r="B952" i="16"/>
  <c r="B948" i="16"/>
  <c r="B944" i="16"/>
  <c r="B940" i="16"/>
  <c r="B936" i="16"/>
  <c r="B932" i="16"/>
  <c r="B928" i="16"/>
  <c r="B924" i="16"/>
  <c r="B920" i="16"/>
  <c r="B916" i="16"/>
  <c r="B912" i="16"/>
  <c r="B908" i="16"/>
  <c r="B904" i="16"/>
  <c r="B900" i="16"/>
  <c r="B896" i="16"/>
  <c r="B892" i="16"/>
  <c r="B888" i="16"/>
  <c r="B884" i="16"/>
  <c r="B880" i="16"/>
  <c r="B876" i="16"/>
  <c r="B872" i="16"/>
  <c r="B868" i="16"/>
  <c r="B864" i="16"/>
  <c r="B860" i="16"/>
  <c r="B856" i="16"/>
  <c r="B852" i="16"/>
  <c r="B848" i="16"/>
  <c r="B844" i="16"/>
  <c r="B840" i="16"/>
  <c r="B836" i="16"/>
  <c r="B832" i="16"/>
  <c r="B828" i="16"/>
  <c r="B824" i="16"/>
  <c r="B820" i="16"/>
  <c r="B816" i="16"/>
  <c r="B812" i="16"/>
  <c r="B808" i="16"/>
  <c r="B804" i="16"/>
  <c r="B800" i="16"/>
  <c r="B796" i="16"/>
  <c r="B792" i="16"/>
  <c r="B788" i="16"/>
  <c r="B784" i="16"/>
  <c r="B780" i="16"/>
  <c r="B776" i="16"/>
  <c r="B772" i="16"/>
  <c r="B768" i="16"/>
  <c r="B764" i="16"/>
  <c r="B760" i="16"/>
  <c r="B756" i="16"/>
  <c r="B752" i="16"/>
  <c r="B748" i="16"/>
  <c r="B744" i="16"/>
  <c r="B740" i="16"/>
  <c r="B736" i="16"/>
  <c r="B732" i="16"/>
  <c r="B728" i="16"/>
  <c r="B724" i="16"/>
  <c r="B720" i="16"/>
  <c r="B716" i="16"/>
  <c r="B712" i="16"/>
  <c r="B708" i="16"/>
  <c r="B704" i="16"/>
  <c r="B700" i="16"/>
  <c r="B696" i="16"/>
  <c r="B692" i="16"/>
  <c r="B688" i="16"/>
  <c r="B684" i="16"/>
  <c r="B680" i="16"/>
  <c r="B676" i="16"/>
  <c r="B672" i="16"/>
  <c r="B668" i="16"/>
  <c r="B664" i="16"/>
  <c r="B660" i="16"/>
  <c r="B656" i="16"/>
  <c r="B652" i="16"/>
  <c r="B648" i="16"/>
  <c r="B644" i="16"/>
  <c r="B640" i="16"/>
  <c r="B636" i="16"/>
  <c r="B632" i="16"/>
  <c r="B628" i="16"/>
  <c r="B624" i="16"/>
  <c r="B620" i="16"/>
  <c r="B616" i="16"/>
  <c r="B612" i="16"/>
  <c r="B608" i="16"/>
  <c r="B604" i="16"/>
  <c r="B600" i="16"/>
  <c r="B596" i="16"/>
  <c r="B592" i="16"/>
  <c r="B588" i="16"/>
  <c r="B584" i="16"/>
  <c r="B580" i="16"/>
  <c r="B576" i="16"/>
  <c r="B572" i="16"/>
  <c r="B568" i="16"/>
  <c r="B564" i="16"/>
  <c r="B560" i="16"/>
  <c r="B556" i="16"/>
  <c r="B552" i="16"/>
  <c r="B548" i="16"/>
  <c r="B544" i="16"/>
  <c r="B540" i="16"/>
  <c r="B536" i="16"/>
  <c r="B532" i="16"/>
  <c r="B528" i="16"/>
  <c r="B524" i="16"/>
  <c r="B520" i="16"/>
  <c r="B516" i="16"/>
  <c r="B512" i="16"/>
  <c r="B508" i="16"/>
  <c r="B504" i="16"/>
  <c r="B500" i="16"/>
  <c r="B496" i="16"/>
  <c r="B492" i="16"/>
  <c r="B488" i="16"/>
  <c r="B484" i="16"/>
  <c r="B480" i="16"/>
  <c r="B476" i="16"/>
  <c r="B472" i="16"/>
  <c r="B468" i="16"/>
  <c r="B464" i="16"/>
  <c r="B460" i="16"/>
  <c r="B456" i="16"/>
  <c r="B452" i="16"/>
  <c r="B448" i="16"/>
  <c r="B444" i="16"/>
  <c r="B440" i="16"/>
  <c r="B436" i="16"/>
  <c r="B432" i="16"/>
  <c r="B428" i="16"/>
  <c r="B424" i="16"/>
  <c r="B420" i="16"/>
  <c r="B416" i="16"/>
  <c r="B412" i="16"/>
  <c r="B408" i="16"/>
  <c r="B404" i="16"/>
  <c r="B400" i="16"/>
  <c r="B396" i="16"/>
  <c r="B392" i="16"/>
  <c r="B388" i="16"/>
  <c r="B384" i="16"/>
  <c r="B380" i="16"/>
  <c r="B376" i="16"/>
  <c r="B372" i="16"/>
  <c r="B368" i="16"/>
  <c r="B364" i="16"/>
  <c r="B360" i="16"/>
  <c r="B356" i="16"/>
  <c r="B352" i="16"/>
  <c r="B348" i="16"/>
  <c r="B344" i="16"/>
  <c r="B340" i="16"/>
  <c r="B336" i="16"/>
  <c r="B332" i="16"/>
  <c r="B328" i="16"/>
  <c r="B324" i="16"/>
  <c r="B320" i="16"/>
  <c r="B316" i="16"/>
  <c r="B312" i="16"/>
  <c r="B308" i="16"/>
  <c r="B304" i="16"/>
  <c r="B300" i="16"/>
  <c r="B296" i="16"/>
  <c r="B292" i="16"/>
  <c r="B288" i="16"/>
  <c r="B284" i="16"/>
  <c r="B280" i="16"/>
  <c r="B276" i="16"/>
  <c r="B272" i="16"/>
  <c r="B268" i="16"/>
  <c r="B264" i="16"/>
  <c r="B260" i="16"/>
  <c r="B256" i="16"/>
  <c r="B252" i="16"/>
  <c r="B248" i="16"/>
  <c r="B244" i="16"/>
  <c r="B240" i="16"/>
  <c r="B236" i="16"/>
  <c r="B232" i="16"/>
  <c r="B228" i="16"/>
  <c r="B224" i="16"/>
  <c r="B220" i="16"/>
  <c r="B216" i="16"/>
  <c r="B212" i="16"/>
  <c r="B208" i="16"/>
  <c r="B204" i="16"/>
  <c r="B200" i="16"/>
  <c r="B196" i="16"/>
  <c r="B192" i="16"/>
  <c r="B188" i="16"/>
  <c r="B184" i="16"/>
  <c r="B180" i="16"/>
  <c r="B176" i="16"/>
  <c r="B172" i="16"/>
  <c r="B168" i="16"/>
  <c r="B164" i="16"/>
  <c r="B160" i="16"/>
  <c r="B156" i="16"/>
  <c r="B152" i="16"/>
  <c r="B148" i="16"/>
  <c r="B144" i="16"/>
  <c r="B140" i="16"/>
  <c r="B136" i="16"/>
  <c r="B132" i="16"/>
  <c r="B128" i="16"/>
  <c r="B124" i="16"/>
  <c r="B120" i="16"/>
  <c r="B116" i="16"/>
  <c r="B112" i="16"/>
  <c r="B2511" i="16" l="1"/>
  <c r="B2510" i="16"/>
  <c r="B2509" i="16"/>
  <c r="B2507" i="16"/>
  <c r="B2506" i="16"/>
  <c r="B2505" i="16"/>
  <c r="B2503" i="16"/>
  <c r="B2502" i="16"/>
  <c r="B2501" i="16"/>
  <c r="B2499" i="16"/>
  <c r="B2498" i="16"/>
  <c r="B2497" i="16"/>
  <c r="B2495" i="16"/>
  <c r="B2494" i="16"/>
  <c r="B2493" i="16"/>
  <c r="B2491" i="16"/>
  <c r="B2490" i="16"/>
  <c r="B2489" i="16"/>
  <c r="B2487" i="16"/>
  <c r="B2486" i="16"/>
  <c r="B2485" i="16"/>
  <c r="B2483" i="16"/>
  <c r="B2482" i="16"/>
  <c r="B2481" i="16"/>
  <c r="B2479" i="16"/>
  <c r="B2478" i="16"/>
  <c r="B2477" i="16"/>
  <c r="B2475" i="16"/>
  <c r="B2474" i="16"/>
  <c r="B2473" i="16"/>
  <c r="B2471" i="16"/>
  <c r="B2470" i="16"/>
  <c r="B2469" i="16"/>
  <c r="B2467" i="16"/>
  <c r="B2466" i="16"/>
  <c r="B2465" i="16"/>
  <c r="B2463" i="16"/>
  <c r="B2462" i="16"/>
  <c r="B2461" i="16"/>
  <c r="B2459" i="16"/>
  <c r="B2458" i="16"/>
  <c r="B2457" i="16"/>
  <c r="B2455" i="16"/>
  <c r="B2454" i="16"/>
  <c r="B2453" i="16"/>
  <c r="B2451" i="16"/>
  <c r="B2450" i="16"/>
  <c r="B2449" i="16"/>
  <c r="B2447" i="16"/>
  <c r="B2446" i="16"/>
  <c r="B2445" i="16"/>
  <c r="B2443" i="16"/>
  <c r="B2442" i="16"/>
  <c r="B2441" i="16"/>
  <c r="B2439" i="16"/>
  <c r="B2438" i="16"/>
  <c r="B2437" i="16"/>
  <c r="B2435" i="16"/>
  <c r="B2434" i="16"/>
  <c r="B2433" i="16"/>
  <c r="B2431" i="16"/>
  <c r="B2430" i="16"/>
  <c r="B2429" i="16"/>
  <c r="B2427" i="16"/>
  <c r="B2426" i="16"/>
  <c r="B2425" i="16"/>
  <c r="B2423" i="16"/>
  <c r="B2422" i="16"/>
  <c r="B2421" i="16"/>
  <c r="B2419" i="16"/>
  <c r="B2418" i="16"/>
  <c r="B2417" i="16"/>
  <c r="B2415" i="16"/>
  <c r="B2414" i="16"/>
  <c r="B2413" i="16"/>
  <c r="B2411" i="16"/>
  <c r="B2410" i="16"/>
  <c r="B2409" i="16"/>
  <c r="B2407" i="16"/>
  <c r="B2406" i="16"/>
  <c r="B2405" i="16"/>
  <c r="B2403" i="16"/>
  <c r="B2402" i="16"/>
  <c r="B2401" i="16"/>
  <c r="B2399" i="16"/>
  <c r="B2398" i="16"/>
  <c r="B2397" i="16"/>
  <c r="B2395" i="16"/>
  <c r="B2394" i="16"/>
  <c r="B2393" i="16"/>
  <c r="B2391" i="16"/>
  <c r="B2390" i="16"/>
  <c r="B2389" i="16"/>
  <c r="B2387" i="16"/>
  <c r="B2386" i="16"/>
  <c r="B2385" i="16"/>
  <c r="B2383" i="16"/>
  <c r="B2382" i="16"/>
  <c r="B2381" i="16"/>
  <c r="B2379" i="16"/>
  <c r="B2378" i="16"/>
  <c r="B2377" i="16"/>
  <c r="B2375" i="16"/>
  <c r="B2374" i="16"/>
  <c r="B2373" i="16"/>
  <c r="B2371" i="16"/>
  <c r="B2370" i="16"/>
  <c r="B2369" i="16"/>
  <c r="B2367" i="16"/>
  <c r="B2366" i="16"/>
  <c r="B2365" i="16"/>
  <c r="B2363" i="16"/>
  <c r="B2362" i="16"/>
  <c r="B2361" i="16"/>
  <c r="B2359" i="16"/>
  <c r="B2358" i="16"/>
  <c r="B2357" i="16"/>
  <c r="B2355" i="16"/>
  <c r="B2354" i="16"/>
  <c r="B2353" i="16"/>
  <c r="B2351" i="16"/>
  <c r="B2350" i="16"/>
  <c r="B2349" i="16"/>
  <c r="B2347" i="16"/>
  <c r="B2346" i="16"/>
  <c r="B2345" i="16"/>
  <c r="B2343" i="16"/>
  <c r="B2342" i="16"/>
  <c r="B2341" i="16"/>
  <c r="B2339" i="16"/>
  <c r="B2338" i="16"/>
  <c r="B2337" i="16"/>
  <c r="B2335" i="16"/>
  <c r="B2334" i="16"/>
  <c r="B2333" i="16"/>
  <c r="B2331" i="16"/>
  <c r="B2330" i="16"/>
  <c r="B2329" i="16"/>
  <c r="B2327" i="16"/>
  <c r="B2326" i="16"/>
  <c r="B2325" i="16"/>
  <c r="B2323" i="16"/>
  <c r="B2322" i="16"/>
  <c r="B2321" i="16"/>
  <c r="B2319" i="16"/>
  <c r="B2318" i="16"/>
  <c r="B2317" i="16"/>
  <c r="B2315" i="16"/>
  <c r="B2314" i="16"/>
  <c r="B2313" i="16"/>
  <c r="B2311" i="16"/>
  <c r="B2310" i="16"/>
  <c r="B2309" i="16"/>
  <c r="B2307" i="16"/>
  <c r="B2306" i="16"/>
  <c r="B2305" i="16"/>
  <c r="B2303" i="16"/>
  <c r="B2302" i="16"/>
  <c r="B2301" i="16"/>
  <c r="B2299" i="16"/>
  <c r="B2298" i="16"/>
  <c r="B2297" i="16"/>
  <c r="B2295" i="16"/>
  <c r="B2294" i="16"/>
  <c r="B2293" i="16"/>
  <c r="B2291" i="16"/>
  <c r="B2290" i="16"/>
  <c r="B2289" i="16"/>
  <c r="B2287" i="16"/>
  <c r="B2286" i="16"/>
  <c r="B2285" i="16"/>
  <c r="B2283" i="16"/>
  <c r="B2282" i="16"/>
  <c r="B2281" i="16"/>
  <c r="B2279" i="16"/>
  <c r="B2278" i="16"/>
  <c r="B2277" i="16"/>
  <c r="B2275" i="16"/>
  <c r="B2274" i="16"/>
  <c r="B2273" i="16"/>
  <c r="B2271" i="16"/>
  <c r="B2270" i="16"/>
  <c r="B2269" i="16"/>
  <c r="B2267" i="16"/>
  <c r="B2266" i="16"/>
  <c r="B2265" i="16"/>
  <c r="B2263" i="16"/>
  <c r="B2262" i="16"/>
  <c r="B2261" i="16"/>
  <c r="B2259" i="16"/>
  <c r="B2258" i="16"/>
  <c r="B2257" i="16"/>
  <c r="B2255" i="16"/>
  <c r="B2254" i="16"/>
  <c r="B2253" i="16"/>
  <c r="B2251" i="16"/>
  <c r="B2250" i="16"/>
  <c r="B2249" i="16"/>
  <c r="B2247" i="16"/>
  <c r="B2246" i="16"/>
  <c r="B2245" i="16"/>
  <c r="B2243" i="16"/>
  <c r="B2242" i="16"/>
  <c r="B2241" i="16"/>
  <c r="B2239" i="16"/>
  <c r="B2238" i="16"/>
  <c r="B2237" i="16"/>
  <c r="B2235" i="16"/>
  <c r="B2234" i="16"/>
  <c r="B2233" i="16"/>
  <c r="B2231" i="16"/>
  <c r="B2230" i="16"/>
  <c r="B2229" i="16"/>
  <c r="B2227" i="16"/>
  <c r="B2226" i="16"/>
  <c r="B2225" i="16"/>
  <c r="B2223" i="16"/>
  <c r="B2222" i="16"/>
  <c r="B2221" i="16"/>
  <c r="B2219" i="16"/>
  <c r="B2218" i="16"/>
  <c r="B2217" i="16"/>
  <c r="B2215" i="16"/>
  <c r="B2214" i="16"/>
  <c r="B2213" i="16"/>
  <c r="B2211" i="16"/>
  <c r="B2210" i="16"/>
  <c r="B2209" i="16"/>
  <c r="B2207" i="16"/>
  <c r="B2206" i="16"/>
  <c r="B2205" i="16"/>
  <c r="B2203" i="16"/>
  <c r="B2202" i="16"/>
  <c r="B2201" i="16"/>
  <c r="B2199" i="16"/>
  <c r="B2198" i="16"/>
  <c r="B2197" i="16"/>
  <c r="B2195" i="16"/>
  <c r="B2194" i="16"/>
  <c r="B2193" i="16"/>
  <c r="B2191" i="16"/>
  <c r="B2190" i="16"/>
  <c r="B2189" i="16"/>
  <c r="B2187" i="16"/>
  <c r="B2186" i="16"/>
  <c r="B2185" i="16"/>
  <c r="B2183" i="16"/>
  <c r="B2182" i="16"/>
  <c r="B2181" i="16"/>
  <c r="B2179" i="16"/>
  <c r="B2178" i="16"/>
  <c r="B2177" i="16"/>
  <c r="B2175" i="16"/>
  <c r="B2174" i="16"/>
  <c r="B2173" i="16"/>
  <c r="B2171" i="16"/>
  <c r="B2170" i="16"/>
  <c r="B2169" i="16"/>
  <c r="B2167" i="16"/>
  <c r="B2166" i="16"/>
  <c r="B2165" i="16"/>
  <c r="B2163" i="16"/>
  <c r="B2162" i="16"/>
  <c r="B2161" i="16"/>
  <c r="B2159" i="16"/>
  <c r="B2158" i="16"/>
  <c r="B2157" i="16"/>
  <c r="B2155" i="16"/>
  <c r="B2154" i="16"/>
  <c r="B2153" i="16"/>
  <c r="B2151" i="16"/>
  <c r="B2150" i="16"/>
  <c r="B2149" i="16"/>
  <c r="B2147" i="16"/>
  <c r="B2146" i="16"/>
  <c r="B2145" i="16"/>
  <c r="B2143" i="16"/>
  <c r="B2142" i="16"/>
  <c r="B2141" i="16"/>
  <c r="B2139" i="16"/>
  <c r="B2138" i="16"/>
  <c r="B2137" i="16"/>
  <c r="B2135" i="16"/>
  <c r="B2134" i="16"/>
  <c r="B2133" i="16"/>
  <c r="B2131" i="16"/>
  <c r="B2130" i="16"/>
  <c r="B2129" i="16"/>
  <c r="B2127" i="16"/>
  <c r="B2126" i="16"/>
  <c r="B2125" i="16"/>
  <c r="B2123" i="16"/>
  <c r="B2122" i="16"/>
  <c r="B2121" i="16"/>
  <c r="B2119" i="16"/>
  <c r="B2118" i="16"/>
  <c r="B2117" i="16"/>
  <c r="B2115" i="16"/>
  <c r="B2114" i="16"/>
  <c r="B2113" i="16"/>
  <c r="B2111" i="16"/>
  <c r="B2110" i="16"/>
  <c r="B2109" i="16"/>
  <c r="B2107" i="16"/>
  <c r="B2106" i="16"/>
  <c r="B2105" i="16"/>
  <c r="B2103" i="16"/>
  <c r="B2102" i="16"/>
  <c r="B2101" i="16"/>
  <c r="B2099" i="16"/>
  <c r="B2098" i="16"/>
  <c r="B2097" i="16"/>
  <c r="B2095" i="16"/>
  <c r="B2094" i="16"/>
  <c r="B2093" i="16"/>
  <c r="B2091" i="16"/>
  <c r="B2090" i="16"/>
  <c r="B2089" i="16"/>
  <c r="B2087" i="16"/>
  <c r="B2086" i="16"/>
  <c r="B2085" i="16"/>
  <c r="B2083" i="16"/>
  <c r="B2082" i="16"/>
  <c r="B2081" i="16"/>
  <c r="B2079" i="16"/>
  <c r="B2078" i="16"/>
  <c r="B2077" i="16"/>
  <c r="B2075" i="16"/>
  <c r="B2074" i="16"/>
  <c r="B2073" i="16"/>
  <c r="B2071" i="16"/>
  <c r="B2070" i="16"/>
  <c r="B2069" i="16"/>
  <c r="B2067" i="16"/>
  <c r="B2066" i="16"/>
  <c r="B2065" i="16"/>
  <c r="B2063" i="16"/>
  <c r="B2062" i="16"/>
  <c r="B2061" i="16"/>
  <c r="B2059" i="16"/>
  <c r="B2058" i="16"/>
  <c r="B2057" i="16"/>
  <c r="B2055" i="16"/>
  <c r="B2054" i="16"/>
  <c r="B2053" i="16"/>
  <c r="B2051" i="16"/>
  <c r="B2050" i="16"/>
  <c r="B2049" i="16"/>
  <c r="B2047" i="16"/>
  <c r="B2046" i="16"/>
  <c r="B2045" i="16"/>
  <c r="B2043" i="16"/>
  <c r="B2042" i="16"/>
  <c r="B2041" i="16"/>
  <c r="B2039" i="16"/>
  <c r="B2038" i="16"/>
  <c r="B2037" i="16"/>
  <c r="B2035" i="16"/>
  <c r="B2034" i="16"/>
  <c r="B2033" i="16"/>
  <c r="B2031" i="16"/>
  <c r="B2030" i="16"/>
  <c r="B2029" i="16"/>
  <c r="B2027" i="16"/>
  <c r="B2026" i="16"/>
  <c r="B2025" i="16"/>
  <c r="B2023" i="16"/>
  <c r="B2022" i="16"/>
  <c r="B2021" i="16"/>
  <c r="B2019" i="16"/>
  <c r="B2018" i="16"/>
  <c r="B2017" i="16"/>
  <c r="B2015" i="16"/>
  <c r="B2014" i="16"/>
  <c r="B2013" i="16"/>
  <c r="B2011" i="16"/>
  <c r="B2010" i="16"/>
  <c r="B2009" i="16"/>
  <c r="B2007" i="16"/>
  <c r="B2006" i="16"/>
  <c r="B2005" i="16"/>
  <c r="B2003" i="16"/>
  <c r="B2002" i="16"/>
  <c r="B2001" i="16"/>
  <c r="B1999" i="16"/>
  <c r="B1998" i="16"/>
  <c r="B1997" i="16"/>
  <c r="B1995" i="16"/>
  <c r="B1994" i="16"/>
  <c r="B1993" i="16"/>
  <c r="B1991" i="16"/>
  <c r="B1990" i="16"/>
  <c r="B1989" i="16"/>
  <c r="B1987" i="16"/>
  <c r="B1986" i="16"/>
  <c r="B1985" i="16"/>
  <c r="B1983" i="16"/>
  <c r="B1982" i="16"/>
  <c r="B1981" i="16"/>
  <c r="B1979" i="16"/>
  <c r="B1978" i="16"/>
  <c r="B1977" i="16"/>
  <c r="B1975" i="16"/>
  <c r="B1974" i="16"/>
  <c r="B1973" i="16"/>
  <c r="B1971" i="16"/>
  <c r="B1970" i="16"/>
  <c r="B1969" i="16"/>
  <c r="B1967" i="16"/>
  <c r="B1966" i="16"/>
  <c r="B1965" i="16"/>
  <c r="B1963" i="16"/>
  <c r="B1962" i="16"/>
  <c r="B1961" i="16"/>
  <c r="B1959" i="16"/>
  <c r="B1958" i="16"/>
  <c r="B1957" i="16"/>
  <c r="B1955" i="16"/>
  <c r="B1954" i="16"/>
  <c r="B1953" i="16"/>
  <c r="B1951" i="16"/>
  <c r="B1950" i="16"/>
  <c r="B1949" i="16"/>
  <c r="B1947" i="16"/>
  <c r="B1946" i="16"/>
  <c r="B1945" i="16"/>
  <c r="B1943" i="16"/>
  <c r="B1942" i="16"/>
  <c r="B1941" i="16"/>
  <c r="B1939" i="16"/>
  <c r="B1938" i="16"/>
  <c r="B1937" i="16"/>
  <c r="B1935" i="16"/>
  <c r="B1934" i="16"/>
  <c r="B1933" i="16"/>
  <c r="B1931" i="16"/>
  <c r="B1930" i="16"/>
  <c r="B1929" i="16"/>
  <c r="B1927" i="16"/>
  <c r="B1926" i="16"/>
  <c r="B1925" i="16"/>
  <c r="B1923" i="16"/>
  <c r="B1922" i="16"/>
  <c r="B1921" i="16"/>
  <c r="B1919" i="16"/>
  <c r="B1918" i="16"/>
  <c r="B1917" i="16"/>
  <c r="B1915" i="16"/>
  <c r="B1914" i="16"/>
  <c r="B1913" i="16"/>
  <c r="B1911" i="16"/>
  <c r="B1910" i="16"/>
  <c r="B1909" i="16"/>
  <c r="B1907" i="16"/>
  <c r="B1906" i="16"/>
  <c r="B1905" i="16"/>
  <c r="B1903" i="16"/>
  <c r="B1902" i="16"/>
  <c r="B1901" i="16"/>
  <c r="B1899" i="16"/>
  <c r="B1898" i="16"/>
  <c r="B1897" i="16"/>
  <c r="B1895" i="16"/>
  <c r="B1894" i="16"/>
  <c r="B1893" i="16"/>
  <c r="B1891" i="16"/>
  <c r="B1890" i="16"/>
  <c r="B1889" i="16"/>
  <c r="B1887" i="16"/>
  <c r="B1886" i="16"/>
  <c r="B1885" i="16"/>
  <c r="B1883" i="16"/>
  <c r="B1882" i="16"/>
  <c r="B1881" i="16"/>
  <c r="B1879" i="16"/>
  <c r="B1878" i="16"/>
  <c r="B1877" i="16"/>
  <c r="B1875" i="16"/>
  <c r="B1874" i="16"/>
  <c r="B1873" i="16"/>
  <c r="B1871" i="16"/>
  <c r="B1870" i="16"/>
  <c r="B1869" i="16"/>
  <c r="B1867" i="16"/>
  <c r="B1866" i="16"/>
  <c r="B1865" i="16"/>
  <c r="B1863" i="16"/>
  <c r="B1862" i="16"/>
  <c r="B1861" i="16"/>
  <c r="B1859" i="16"/>
  <c r="B1858" i="16"/>
  <c r="B1857" i="16"/>
  <c r="B1855" i="16"/>
  <c r="B1854" i="16"/>
  <c r="B1853" i="16"/>
  <c r="B1851" i="16"/>
  <c r="B1850" i="16"/>
  <c r="B1849" i="16"/>
  <c r="B1847" i="16"/>
  <c r="B1846" i="16"/>
  <c r="B1845" i="16"/>
  <c r="B1843" i="16"/>
  <c r="B1842" i="16"/>
  <c r="B1841" i="16"/>
  <c r="B1839" i="16"/>
  <c r="B1838" i="16"/>
  <c r="B1837" i="16"/>
  <c r="B1835" i="16"/>
  <c r="B1834" i="16"/>
  <c r="B1833" i="16"/>
  <c r="B1831" i="16"/>
  <c r="B1830" i="16"/>
  <c r="B1829" i="16"/>
  <c r="B1827" i="16"/>
  <c r="B1826" i="16"/>
  <c r="B1825" i="16"/>
  <c r="B1823" i="16"/>
  <c r="B1822" i="16"/>
  <c r="B1821" i="16"/>
  <c r="B1819" i="16"/>
  <c r="B1818" i="16"/>
  <c r="B1817" i="16"/>
  <c r="B1815" i="16"/>
  <c r="B1814" i="16"/>
  <c r="B1813" i="16"/>
  <c r="B1811" i="16"/>
  <c r="B1810" i="16"/>
  <c r="B1809" i="16"/>
  <c r="B1807" i="16"/>
  <c r="B1806" i="16"/>
  <c r="B1805" i="16"/>
  <c r="B1803" i="16"/>
  <c r="B1802" i="16"/>
  <c r="B1801" i="16"/>
  <c r="B1799" i="16"/>
  <c r="B1798" i="16"/>
  <c r="B1797" i="16"/>
  <c r="B1795" i="16"/>
  <c r="B1794" i="16"/>
  <c r="B1793" i="16"/>
  <c r="B1791" i="16"/>
  <c r="B1790" i="16"/>
  <c r="B1789" i="16"/>
  <c r="B1787" i="16"/>
  <c r="B1786" i="16"/>
  <c r="B1785" i="16"/>
  <c r="B1783" i="16"/>
  <c r="B1782" i="16"/>
  <c r="B1781" i="16"/>
  <c r="B1779" i="16"/>
  <c r="B1778" i="16"/>
  <c r="B1777" i="16"/>
  <c r="B1775" i="16"/>
  <c r="B1774" i="16"/>
  <c r="B1773" i="16"/>
  <c r="B1771" i="16"/>
  <c r="B1770" i="16"/>
  <c r="B1769" i="16"/>
  <c r="B1767" i="16"/>
  <c r="B1766" i="16"/>
  <c r="B1765" i="16"/>
  <c r="B1763" i="16"/>
  <c r="B1762" i="16"/>
  <c r="B1761" i="16"/>
  <c r="B1759" i="16"/>
  <c r="B1758" i="16"/>
  <c r="B1757" i="16"/>
  <c r="B1755" i="16"/>
  <c r="B1754" i="16"/>
  <c r="B1753" i="16"/>
  <c r="B1751" i="16"/>
  <c r="B1750" i="16"/>
  <c r="B1749" i="16"/>
  <c r="B1747" i="16"/>
  <c r="B1746" i="16"/>
  <c r="B1745" i="16"/>
  <c r="B1743" i="16"/>
  <c r="B1742" i="16"/>
  <c r="B1741" i="16"/>
  <c r="B1739" i="16"/>
  <c r="B1738" i="16"/>
  <c r="B1737" i="16"/>
  <c r="B1735" i="16"/>
  <c r="B1734" i="16"/>
  <c r="B1733" i="16"/>
  <c r="B1731" i="16"/>
  <c r="B1730" i="16"/>
  <c r="B1729" i="16"/>
  <c r="B1727" i="16"/>
  <c r="B1726" i="16"/>
  <c r="B1725" i="16"/>
  <c r="B1723" i="16"/>
  <c r="B1722" i="16"/>
  <c r="B1721" i="16"/>
  <c r="B1719" i="16"/>
  <c r="B1718" i="16"/>
  <c r="B1717" i="16"/>
  <c r="B1715" i="16"/>
  <c r="B1714" i="16"/>
  <c r="B1713" i="16"/>
  <c r="B1711" i="16"/>
  <c r="B1710" i="16"/>
  <c r="B1709" i="16"/>
  <c r="B1707" i="16"/>
  <c r="B1706" i="16"/>
  <c r="B1705" i="16"/>
  <c r="B1703" i="16"/>
  <c r="B1702" i="16"/>
  <c r="B1701" i="16"/>
  <c r="B1699" i="16"/>
  <c r="B1698" i="16"/>
  <c r="B1697" i="16"/>
  <c r="B1695" i="16"/>
  <c r="B1694" i="16"/>
  <c r="B1693" i="16"/>
  <c r="B1691" i="16"/>
  <c r="B1690" i="16"/>
  <c r="B1689" i="16"/>
  <c r="B1687" i="16"/>
  <c r="B1686" i="16"/>
  <c r="B1685" i="16"/>
  <c r="B1683" i="16"/>
  <c r="B1682" i="16"/>
  <c r="B1681" i="16"/>
  <c r="B1679" i="16"/>
  <c r="B1678" i="16"/>
  <c r="B1677" i="16"/>
  <c r="B1675" i="16"/>
  <c r="B1674" i="16"/>
  <c r="B1673" i="16"/>
  <c r="B1671" i="16"/>
  <c r="B1670" i="16"/>
  <c r="B1669" i="16"/>
  <c r="B1667" i="16"/>
  <c r="B1666" i="16"/>
  <c r="B1665" i="16"/>
  <c r="B1663" i="16"/>
  <c r="B1662" i="16"/>
  <c r="B1661" i="16"/>
  <c r="B1659" i="16"/>
  <c r="B1658" i="16"/>
  <c r="B1657" i="16"/>
  <c r="B1655" i="16"/>
  <c r="B1654" i="16"/>
  <c r="B1653" i="16"/>
  <c r="B1651" i="16"/>
  <c r="B1650" i="16"/>
  <c r="B1649" i="16"/>
  <c r="B1647" i="16"/>
  <c r="B1646" i="16"/>
  <c r="B1645" i="16"/>
  <c r="B1643" i="16"/>
  <c r="B1642" i="16"/>
  <c r="B1641" i="16"/>
  <c r="B1639" i="16"/>
  <c r="B1638" i="16"/>
  <c r="B1637" i="16"/>
  <c r="B1635" i="16"/>
  <c r="B1634" i="16"/>
  <c r="B1633" i="16"/>
  <c r="B1631" i="16"/>
  <c r="B1630" i="16"/>
  <c r="B1629" i="16"/>
  <c r="B1627" i="16"/>
  <c r="B1626" i="16"/>
  <c r="B1625" i="16"/>
  <c r="B1623" i="16"/>
  <c r="B1622" i="16"/>
  <c r="B1621" i="16"/>
  <c r="B1619" i="16"/>
  <c r="B1618" i="16"/>
  <c r="B1617" i="16"/>
  <c r="B1615" i="16"/>
  <c r="B1614" i="16"/>
  <c r="B1613" i="16"/>
  <c r="B1611" i="16"/>
  <c r="B1610" i="16"/>
  <c r="B1609" i="16"/>
  <c r="B1607" i="16"/>
  <c r="B1606" i="16"/>
  <c r="B1605" i="16"/>
  <c r="B1603" i="16"/>
  <c r="B1602" i="16"/>
  <c r="B1601" i="16"/>
  <c r="B1599" i="16"/>
  <c r="B1598" i="16"/>
  <c r="B1597" i="16"/>
  <c r="B1595" i="16"/>
  <c r="B1594" i="16"/>
  <c r="B1593" i="16"/>
  <c r="B1591" i="16"/>
  <c r="B1590" i="16"/>
  <c r="B1589" i="16"/>
  <c r="B1587" i="16"/>
  <c r="B1586" i="16"/>
  <c r="B1585" i="16"/>
  <c r="B1583" i="16"/>
  <c r="B1582" i="16"/>
  <c r="B1581" i="16"/>
  <c r="B1579" i="16"/>
  <c r="B1578" i="16"/>
  <c r="B1577" i="16"/>
  <c r="B1575" i="16"/>
  <c r="B1574" i="16"/>
  <c r="B1573" i="16"/>
  <c r="B1571" i="16"/>
  <c r="B1570" i="16"/>
  <c r="B1569" i="16"/>
  <c r="B1567" i="16"/>
  <c r="B1566" i="16"/>
  <c r="B1565" i="16"/>
  <c r="B1563" i="16"/>
  <c r="B1562" i="16"/>
  <c r="B1561" i="16"/>
  <c r="B1559" i="16"/>
  <c r="B1558" i="16"/>
  <c r="B1557" i="16"/>
  <c r="B1555" i="16"/>
  <c r="B1554" i="16"/>
  <c r="B1553" i="16"/>
  <c r="B1551" i="16"/>
  <c r="B1550" i="16"/>
  <c r="B1549" i="16"/>
  <c r="B1547" i="16"/>
  <c r="B1546" i="16"/>
  <c r="B1545" i="16"/>
  <c r="B1543" i="16"/>
  <c r="B1542" i="16"/>
  <c r="B1541" i="16"/>
  <c r="B1539" i="16"/>
  <c r="B1538" i="16"/>
  <c r="B1537" i="16"/>
  <c r="B1535" i="16"/>
  <c r="B1534" i="16"/>
  <c r="B1533" i="16"/>
  <c r="B1531" i="16"/>
  <c r="B1530" i="16"/>
  <c r="B1529" i="16"/>
  <c r="B1527" i="16"/>
  <c r="B1526" i="16"/>
  <c r="B1525" i="16"/>
  <c r="B1523" i="16"/>
  <c r="B1522" i="16"/>
  <c r="B1521" i="16"/>
  <c r="B1519" i="16"/>
  <c r="B1518" i="16"/>
  <c r="B1517" i="16"/>
  <c r="B1515" i="16"/>
  <c r="B1514" i="16"/>
  <c r="B1513" i="16"/>
  <c r="B1511" i="16"/>
  <c r="B1510" i="16"/>
  <c r="B1509" i="16"/>
  <c r="B1507" i="16"/>
  <c r="B1506" i="16"/>
  <c r="B1505" i="16"/>
  <c r="B1503" i="16"/>
  <c r="B1502" i="16"/>
  <c r="B1501" i="16"/>
  <c r="B1499" i="16"/>
  <c r="B1498" i="16"/>
  <c r="B1497" i="16"/>
  <c r="B1495" i="16"/>
  <c r="B1494" i="16"/>
  <c r="B1493" i="16"/>
  <c r="B1491" i="16"/>
  <c r="B1490" i="16"/>
  <c r="B1489" i="16"/>
  <c r="B1487" i="16"/>
  <c r="B1486" i="16"/>
  <c r="B1485" i="16"/>
  <c r="B1483" i="16"/>
  <c r="B1482" i="16"/>
  <c r="B1481" i="16"/>
  <c r="B1479" i="16"/>
  <c r="B1478" i="16"/>
  <c r="B1477" i="16"/>
  <c r="B1475" i="16"/>
  <c r="B1474" i="16"/>
  <c r="B1473" i="16"/>
  <c r="B1471" i="16"/>
  <c r="B1470" i="16"/>
  <c r="B1469" i="16"/>
  <c r="B1467" i="16"/>
  <c r="B1466" i="16"/>
  <c r="B1465" i="16"/>
  <c r="B1463" i="16"/>
  <c r="B1462" i="16"/>
  <c r="B1461" i="16"/>
  <c r="B1459" i="16"/>
  <c r="B1458" i="16"/>
  <c r="B1457" i="16"/>
  <c r="B1455" i="16"/>
  <c r="B1454" i="16"/>
  <c r="B1453" i="16"/>
  <c r="B1451" i="16"/>
  <c r="B1450" i="16"/>
  <c r="B1449" i="16"/>
  <c r="B1447" i="16"/>
  <c r="B1446" i="16"/>
  <c r="B1445" i="16"/>
  <c r="B1443" i="16"/>
  <c r="B1442" i="16"/>
  <c r="B1441" i="16"/>
  <c r="B1439" i="16"/>
  <c r="B1438" i="16"/>
  <c r="B1437" i="16"/>
  <c r="B1435" i="16"/>
  <c r="B1434" i="16"/>
  <c r="B1433" i="16"/>
  <c r="B1431" i="16"/>
  <c r="B1430" i="16"/>
  <c r="B1429" i="16"/>
  <c r="B1427" i="16"/>
  <c r="B1426" i="16"/>
  <c r="B1425" i="16"/>
  <c r="B1423" i="16"/>
  <c r="B1422" i="16"/>
  <c r="B1421" i="16"/>
  <c r="B1419" i="16"/>
  <c r="B1418" i="16"/>
  <c r="B1417" i="16"/>
  <c r="B1415" i="16"/>
  <c r="B1414" i="16"/>
  <c r="B1413" i="16"/>
  <c r="B1411" i="16"/>
  <c r="B1410" i="16"/>
  <c r="B1409" i="16"/>
  <c r="B1407" i="16"/>
  <c r="B1406" i="16"/>
  <c r="B1405" i="16"/>
  <c r="B1403" i="16"/>
  <c r="B1402" i="16"/>
  <c r="B1401" i="16"/>
  <c r="B1399" i="16"/>
  <c r="B1398" i="16"/>
  <c r="B1397" i="16"/>
  <c r="B1395" i="16"/>
  <c r="B1394" i="16"/>
  <c r="B1393" i="16"/>
  <c r="B1391" i="16"/>
  <c r="B1390" i="16"/>
  <c r="B1389" i="16"/>
  <c r="B1387" i="16"/>
  <c r="B1386" i="16"/>
  <c r="B1385" i="16"/>
  <c r="B1383" i="16"/>
  <c r="B1382" i="16"/>
  <c r="B1381" i="16"/>
  <c r="B1379" i="16"/>
  <c r="B1378" i="16"/>
  <c r="B1377" i="16"/>
  <c r="B1375" i="16"/>
  <c r="B1374" i="16"/>
  <c r="B1373" i="16"/>
  <c r="B1371" i="16"/>
  <c r="B1370" i="16"/>
  <c r="B1369" i="16"/>
  <c r="B1367" i="16"/>
  <c r="B1366" i="16"/>
  <c r="B1365" i="16"/>
  <c r="B1363" i="16"/>
  <c r="B1362" i="16"/>
  <c r="B1361" i="16"/>
  <c r="B1359" i="16"/>
  <c r="B1358" i="16"/>
  <c r="B1357" i="16"/>
  <c r="B1355" i="16"/>
  <c r="B1354" i="16"/>
  <c r="B1353" i="16"/>
  <c r="B1351" i="16"/>
  <c r="B1350" i="16"/>
  <c r="B1349" i="16"/>
  <c r="B1347" i="16"/>
  <c r="B1346" i="16"/>
  <c r="B1345" i="16"/>
  <c r="B1343" i="16"/>
  <c r="B1342" i="16"/>
  <c r="B1341" i="16"/>
  <c r="B1339" i="16"/>
  <c r="B1338" i="16"/>
  <c r="B1337" i="16"/>
  <c r="B1335" i="16"/>
  <c r="B1334" i="16"/>
  <c r="B1333" i="16"/>
  <c r="B1331" i="16"/>
  <c r="B1330" i="16"/>
  <c r="B1329" i="16"/>
  <c r="B1327" i="16"/>
  <c r="B1326" i="16"/>
  <c r="B1325" i="16"/>
  <c r="B1323" i="16"/>
  <c r="B1322" i="16"/>
  <c r="B1321" i="16"/>
  <c r="B1319" i="16"/>
  <c r="B1318" i="16"/>
  <c r="B1317" i="16"/>
  <c r="B1315" i="16"/>
  <c r="B1314" i="16"/>
  <c r="B1313" i="16"/>
  <c r="B1311" i="16"/>
  <c r="B1310" i="16"/>
  <c r="B1309" i="16"/>
  <c r="B1307" i="16"/>
  <c r="B1306" i="16"/>
  <c r="B1305" i="16"/>
  <c r="B1303" i="16"/>
  <c r="B1302" i="16"/>
  <c r="B1301" i="16"/>
  <c r="B1299" i="16"/>
  <c r="B1298" i="16"/>
  <c r="B1297" i="16"/>
  <c r="B1295" i="16"/>
  <c r="B1294" i="16"/>
  <c r="B1293" i="16"/>
  <c r="B1291" i="16"/>
  <c r="B1290" i="16"/>
  <c r="B1289" i="16"/>
  <c r="B1287" i="16"/>
  <c r="B1286" i="16"/>
  <c r="B1285" i="16"/>
  <c r="B1283" i="16"/>
  <c r="B1282" i="16"/>
  <c r="B1281" i="16"/>
  <c r="B1279" i="16"/>
  <c r="B1278" i="16"/>
  <c r="B1277" i="16"/>
  <c r="B1275" i="16"/>
  <c r="B1274" i="16"/>
  <c r="B1273" i="16"/>
  <c r="B1271" i="16"/>
  <c r="B1270" i="16"/>
  <c r="B1269" i="16"/>
  <c r="B1267" i="16"/>
  <c r="B1266" i="16"/>
  <c r="B1265" i="16"/>
  <c r="B1263" i="16"/>
  <c r="B1262" i="16"/>
  <c r="B1261" i="16"/>
  <c r="B1259" i="16"/>
  <c r="B1258" i="16"/>
  <c r="B1257" i="16"/>
  <c r="B1255" i="16"/>
  <c r="B1254" i="16"/>
  <c r="B1253" i="16"/>
  <c r="B1251" i="16"/>
  <c r="B1250" i="16"/>
  <c r="B1249" i="16"/>
  <c r="B1247" i="16"/>
  <c r="B1246" i="16"/>
  <c r="B1245" i="16"/>
  <c r="H617" i="21"/>
  <c r="B34" i="16" l="1"/>
  <c r="B95" i="16"/>
  <c r="B104" i="16"/>
  <c r="B107" i="16"/>
  <c r="B109" i="16"/>
  <c r="B108" i="16"/>
  <c r="B3" i="16"/>
  <c r="B2" i="16"/>
  <c r="B1243" i="16" l="1"/>
  <c r="B1242" i="16"/>
  <c r="B1241" i="16"/>
  <c r="B1239" i="16"/>
  <c r="B1238" i="16"/>
  <c r="B1237" i="16"/>
  <c r="B1235" i="16"/>
  <c r="B1234" i="16"/>
  <c r="B1233" i="16"/>
  <c r="B1231" i="16"/>
  <c r="B1230" i="16"/>
  <c r="B1229" i="16"/>
  <c r="B1227" i="16"/>
  <c r="B1226" i="16"/>
  <c r="B1225" i="16"/>
  <c r="B1223" i="16"/>
  <c r="B1222" i="16"/>
  <c r="B1221" i="16"/>
  <c r="B1219" i="16"/>
  <c r="B1218" i="16"/>
  <c r="B1217" i="16"/>
  <c r="B1215" i="16"/>
  <c r="B1214" i="16"/>
  <c r="B1213" i="16"/>
  <c r="B1211" i="16"/>
  <c r="B1210" i="16"/>
  <c r="B1209" i="16"/>
  <c r="B1207" i="16"/>
  <c r="B1206" i="16"/>
  <c r="B1205" i="16"/>
  <c r="B1203" i="16"/>
  <c r="B1202" i="16"/>
  <c r="B1201" i="16"/>
  <c r="B1199" i="16"/>
  <c r="B1198" i="16"/>
  <c r="B1197" i="16"/>
  <c r="B1195" i="16"/>
  <c r="B1194" i="16"/>
  <c r="B1193" i="16"/>
  <c r="B1191" i="16"/>
  <c r="B1190" i="16"/>
  <c r="B1189" i="16"/>
  <c r="B1187" i="16"/>
  <c r="B1186" i="16"/>
  <c r="B1185" i="16"/>
  <c r="B1183" i="16"/>
  <c r="B1182" i="16"/>
  <c r="B1181" i="16"/>
  <c r="B1179" i="16"/>
  <c r="B1178" i="16"/>
  <c r="B1177" i="16"/>
  <c r="B1175" i="16"/>
  <c r="B1174" i="16"/>
  <c r="B1173" i="16"/>
  <c r="B1171" i="16"/>
  <c r="B1170" i="16"/>
  <c r="B1169" i="16"/>
  <c r="B1167" i="16"/>
  <c r="B1166" i="16"/>
  <c r="B1165" i="16"/>
  <c r="B1163" i="16"/>
  <c r="B1162" i="16"/>
  <c r="B1161" i="16"/>
  <c r="B1159" i="16"/>
  <c r="B1158" i="16"/>
  <c r="B1157" i="16"/>
  <c r="B1155" i="16"/>
  <c r="B1154" i="16"/>
  <c r="B1153" i="16"/>
  <c r="B1151" i="16"/>
  <c r="B1150" i="16"/>
  <c r="B1149" i="16"/>
  <c r="B1147" i="16"/>
  <c r="B1146" i="16"/>
  <c r="B1145" i="16"/>
  <c r="B1143" i="16"/>
  <c r="B1142" i="16"/>
  <c r="B1141" i="16"/>
  <c r="B1139" i="16"/>
  <c r="B1138" i="16"/>
  <c r="B1137" i="16"/>
  <c r="B1135" i="16"/>
  <c r="B1134" i="16"/>
  <c r="B1133" i="16"/>
  <c r="B1131" i="16"/>
  <c r="B1130" i="16"/>
  <c r="B1129" i="16"/>
  <c r="B1127" i="16"/>
  <c r="B1126" i="16"/>
  <c r="B1125" i="16"/>
  <c r="B1123" i="16"/>
  <c r="B1122" i="16"/>
  <c r="B1121" i="16"/>
  <c r="B1119" i="16"/>
  <c r="B1118" i="16"/>
  <c r="B1117" i="16"/>
  <c r="B1115" i="16"/>
  <c r="B1114" i="16"/>
  <c r="B1113" i="16"/>
  <c r="B1111" i="16"/>
  <c r="B1110" i="16"/>
  <c r="B1109" i="16"/>
  <c r="B1107" i="16"/>
  <c r="B1106" i="16"/>
  <c r="B1105" i="16"/>
  <c r="B1103" i="16"/>
  <c r="B1102" i="16"/>
  <c r="B1101" i="16"/>
  <c r="B1099" i="16"/>
  <c r="B1098" i="16"/>
  <c r="B1097" i="16"/>
  <c r="B1095" i="16"/>
  <c r="B1094" i="16"/>
  <c r="B1093" i="16"/>
  <c r="B1091" i="16"/>
  <c r="B1090" i="16"/>
  <c r="B1089" i="16"/>
  <c r="B1087" i="16"/>
  <c r="B1086" i="16"/>
  <c r="B1085" i="16"/>
  <c r="B1083" i="16"/>
  <c r="B1082" i="16"/>
  <c r="B1081" i="16"/>
  <c r="B1079" i="16"/>
  <c r="B1078" i="16"/>
  <c r="B1077" i="16"/>
  <c r="B1075" i="16"/>
  <c r="B1074" i="16"/>
  <c r="B1073" i="16"/>
  <c r="B1071" i="16"/>
  <c r="B1070" i="16"/>
  <c r="B1069" i="16"/>
  <c r="B1067" i="16"/>
  <c r="B1066" i="16"/>
  <c r="B1065" i="16"/>
  <c r="B1063" i="16"/>
  <c r="B1062" i="16"/>
  <c r="B1061" i="16"/>
  <c r="B1059" i="16"/>
  <c r="B1058" i="16"/>
  <c r="B1057" i="16"/>
  <c r="B1055" i="16"/>
  <c r="B1054" i="16"/>
  <c r="B1053" i="16"/>
  <c r="B1051" i="16"/>
  <c r="B1050" i="16"/>
  <c r="B1049" i="16"/>
  <c r="B1047" i="16"/>
  <c r="B1046" i="16"/>
  <c r="B1045" i="16"/>
  <c r="B1043" i="16"/>
  <c r="B1042" i="16"/>
  <c r="B1041" i="16"/>
  <c r="B1039" i="16"/>
  <c r="B1038" i="16"/>
  <c r="B1037" i="16"/>
  <c r="B1035" i="16"/>
  <c r="B1034" i="16"/>
  <c r="B1033" i="16"/>
  <c r="B1031" i="16"/>
  <c r="B1030" i="16"/>
  <c r="B1029" i="16"/>
  <c r="B1027" i="16"/>
  <c r="B1026" i="16"/>
  <c r="B1025" i="16"/>
  <c r="B1023" i="16"/>
  <c r="B1022" i="16"/>
  <c r="B1021" i="16"/>
  <c r="B1019" i="16"/>
  <c r="B1018" i="16"/>
  <c r="B1017" i="16"/>
  <c r="B1015" i="16"/>
  <c r="B1014" i="16"/>
  <c r="B1013" i="16"/>
  <c r="B1011" i="16"/>
  <c r="B1010" i="16"/>
  <c r="B1009" i="16"/>
  <c r="B1007" i="16"/>
  <c r="B1006" i="16"/>
  <c r="B1005" i="16"/>
  <c r="B1003" i="16"/>
  <c r="B1002" i="16"/>
  <c r="B1001" i="16"/>
  <c r="B999" i="16"/>
  <c r="B998" i="16"/>
  <c r="B997" i="16"/>
  <c r="B995" i="16"/>
  <c r="B994" i="16"/>
  <c r="B993" i="16"/>
  <c r="B991" i="16"/>
  <c r="B990" i="16"/>
  <c r="B989" i="16"/>
  <c r="B987" i="16"/>
  <c r="B986" i="16"/>
  <c r="B985" i="16"/>
  <c r="B983" i="16"/>
  <c r="B982" i="16"/>
  <c r="B981" i="16"/>
  <c r="B979" i="16"/>
  <c r="B978" i="16"/>
  <c r="B977" i="16"/>
  <c r="B975" i="16"/>
  <c r="B974" i="16"/>
  <c r="B973" i="16"/>
  <c r="B971" i="16"/>
  <c r="B970" i="16"/>
  <c r="B969" i="16"/>
  <c r="B967" i="16"/>
  <c r="B966" i="16"/>
  <c r="B965" i="16"/>
  <c r="B963" i="16"/>
  <c r="B962" i="16"/>
  <c r="B961" i="16"/>
  <c r="B959" i="16"/>
  <c r="B958" i="16"/>
  <c r="B957" i="16"/>
  <c r="B955" i="16"/>
  <c r="B954" i="16"/>
  <c r="B953" i="16"/>
  <c r="B951" i="16"/>
  <c r="B950" i="16"/>
  <c r="B949" i="16"/>
  <c r="B947" i="16"/>
  <c r="B946" i="16"/>
  <c r="B945" i="16"/>
  <c r="B943" i="16"/>
  <c r="B942" i="16"/>
  <c r="B941" i="16"/>
  <c r="B939" i="16"/>
  <c r="B938" i="16"/>
  <c r="B937" i="16"/>
  <c r="B935" i="16"/>
  <c r="B934" i="16"/>
  <c r="B933" i="16"/>
  <c r="B931" i="16"/>
  <c r="B930" i="16"/>
  <c r="B929" i="16"/>
  <c r="B927" i="16"/>
  <c r="B926" i="16"/>
  <c r="B925" i="16"/>
  <c r="B923" i="16"/>
  <c r="B922" i="16"/>
  <c r="B921" i="16"/>
  <c r="B919" i="16"/>
  <c r="B918" i="16"/>
  <c r="B917" i="16"/>
  <c r="B915" i="16"/>
  <c r="B914" i="16"/>
  <c r="B913" i="16"/>
  <c r="B911" i="16"/>
  <c r="B910" i="16"/>
  <c r="B909" i="16"/>
  <c r="B907" i="16"/>
  <c r="B906" i="16"/>
  <c r="B905" i="16"/>
  <c r="B903" i="16"/>
  <c r="B902" i="16"/>
  <c r="B901" i="16"/>
  <c r="B899" i="16"/>
  <c r="B898" i="16"/>
  <c r="B897" i="16"/>
  <c r="B895" i="16"/>
  <c r="B894" i="16"/>
  <c r="B893" i="16"/>
  <c r="B891" i="16"/>
  <c r="B890" i="16"/>
  <c r="B889" i="16"/>
  <c r="B887" i="16"/>
  <c r="B886" i="16"/>
  <c r="B885" i="16"/>
  <c r="B883" i="16"/>
  <c r="B882" i="16"/>
  <c r="B881" i="16"/>
  <c r="B879" i="16"/>
  <c r="B878" i="16"/>
  <c r="B877" i="16"/>
  <c r="B875" i="16"/>
  <c r="B874" i="16"/>
  <c r="B873" i="16"/>
  <c r="B871" i="16"/>
  <c r="B870" i="16"/>
  <c r="B869" i="16"/>
  <c r="B867" i="16"/>
  <c r="B866" i="16"/>
  <c r="B865" i="16"/>
  <c r="B863" i="16"/>
  <c r="B862" i="16"/>
  <c r="B861" i="16"/>
  <c r="B859" i="16"/>
  <c r="B858" i="16"/>
  <c r="B857" i="16"/>
  <c r="B855" i="16"/>
  <c r="B854" i="16"/>
  <c r="B853" i="16"/>
  <c r="B851" i="16"/>
  <c r="B850" i="16"/>
  <c r="B849" i="16"/>
  <c r="B847" i="16"/>
  <c r="B846" i="16"/>
  <c r="B845" i="16"/>
  <c r="B843" i="16"/>
  <c r="B842" i="16"/>
  <c r="B841" i="16"/>
  <c r="B839" i="16"/>
  <c r="B838" i="16"/>
  <c r="B837" i="16"/>
  <c r="B835" i="16"/>
  <c r="B834" i="16"/>
  <c r="B833" i="16"/>
  <c r="B831" i="16"/>
  <c r="B830" i="16"/>
  <c r="B829" i="16"/>
  <c r="B827" i="16"/>
  <c r="B826" i="16"/>
  <c r="B825" i="16"/>
  <c r="B823" i="16"/>
  <c r="B822" i="16"/>
  <c r="B821" i="16"/>
  <c r="B819" i="16"/>
  <c r="B818" i="16"/>
  <c r="B817" i="16"/>
  <c r="B815" i="16"/>
  <c r="B814" i="16"/>
  <c r="B813" i="16"/>
  <c r="B811" i="16"/>
  <c r="B810" i="16"/>
  <c r="B809" i="16"/>
  <c r="B807" i="16"/>
  <c r="B806" i="16"/>
  <c r="B805" i="16"/>
  <c r="B803" i="16"/>
  <c r="B802" i="16"/>
  <c r="B801" i="16"/>
  <c r="B799" i="16"/>
  <c r="B798" i="16"/>
  <c r="B797" i="16"/>
  <c r="B795" i="16"/>
  <c r="B794" i="16"/>
  <c r="B793" i="16"/>
  <c r="B791" i="16"/>
  <c r="B790" i="16"/>
  <c r="B789" i="16"/>
  <c r="B787" i="16"/>
  <c r="B786" i="16"/>
  <c r="B785" i="16"/>
  <c r="B783" i="16"/>
  <c r="B782" i="16"/>
  <c r="B781" i="16"/>
  <c r="B779" i="16"/>
  <c r="B778" i="16"/>
  <c r="B777" i="16"/>
  <c r="B775" i="16"/>
  <c r="B774" i="16"/>
  <c r="B773" i="16"/>
  <c r="B771" i="16"/>
  <c r="B770" i="16"/>
  <c r="B769" i="16"/>
  <c r="B767" i="16"/>
  <c r="B766" i="16"/>
  <c r="B765" i="16"/>
  <c r="B763" i="16"/>
  <c r="B762" i="16"/>
  <c r="B761" i="16"/>
  <c r="B759" i="16"/>
  <c r="B758" i="16"/>
  <c r="B757" i="16"/>
  <c r="B755" i="16"/>
  <c r="B754" i="16"/>
  <c r="B753" i="16"/>
  <c r="B751" i="16"/>
  <c r="B750" i="16"/>
  <c r="B749" i="16"/>
  <c r="B747" i="16"/>
  <c r="B746" i="16"/>
  <c r="B745" i="16"/>
  <c r="B743" i="16"/>
  <c r="B742" i="16"/>
  <c r="B741" i="16"/>
  <c r="B739" i="16"/>
  <c r="B738" i="16"/>
  <c r="B737" i="16"/>
  <c r="B735" i="16"/>
  <c r="B734" i="16"/>
  <c r="B733" i="16"/>
  <c r="B731" i="16"/>
  <c r="B730" i="16"/>
  <c r="B729" i="16"/>
  <c r="B727" i="16"/>
  <c r="B726" i="16"/>
  <c r="B725" i="16"/>
  <c r="B723" i="16"/>
  <c r="B722" i="16"/>
  <c r="B721" i="16"/>
  <c r="B719" i="16"/>
  <c r="B718" i="16"/>
  <c r="B717" i="16"/>
  <c r="B715" i="16"/>
  <c r="B714" i="16"/>
  <c r="B713" i="16"/>
  <c r="B711" i="16"/>
  <c r="B710" i="16"/>
  <c r="B709" i="16"/>
  <c r="B707" i="16"/>
  <c r="B706" i="16"/>
  <c r="B705" i="16"/>
  <c r="B703" i="16"/>
  <c r="B702" i="16"/>
  <c r="B701" i="16"/>
  <c r="B699" i="16"/>
  <c r="B698" i="16"/>
  <c r="B697" i="16"/>
  <c r="B695" i="16"/>
  <c r="B694" i="16"/>
  <c r="B693" i="16"/>
  <c r="B691" i="16"/>
  <c r="B690" i="16"/>
  <c r="B689" i="16"/>
  <c r="B687" i="16"/>
  <c r="B686" i="16"/>
  <c r="B685" i="16"/>
  <c r="B683" i="16"/>
  <c r="B682" i="16"/>
  <c r="B681" i="16"/>
  <c r="B679" i="16"/>
  <c r="B678" i="16"/>
  <c r="B677" i="16"/>
  <c r="B675" i="16"/>
  <c r="B674" i="16"/>
  <c r="B673" i="16"/>
  <c r="B671" i="16"/>
  <c r="B670" i="16"/>
  <c r="B669" i="16"/>
  <c r="B667" i="16"/>
  <c r="B666" i="16"/>
  <c r="B665" i="16"/>
  <c r="B663" i="16"/>
  <c r="B662" i="16"/>
  <c r="B661" i="16"/>
  <c r="B659" i="16"/>
  <c r="B658" i="16"/>
  <c r="B657" i="16"/>
  <c r="B655" i="16"/>
  <c r="B654" i="16"/>
  <c r="B653" i="16"/>
  <c r="B651" i="16"/>
  <c r="B650" i="16"/>
  <c r="B649" i="16"/>
  <c r="B647" i="16"/>
  <c r="B646" i="16"/>
  <c r="B645" i="16"/>
  <c r="B643" i="16"/>
  <c r="B642" i="16"/>
  <c r="B641" i="16"/>
  <c r="B639" i="16"/>
  <c r="B638" i="16"/>
  <c r="B637" i="16"/>
  <c r="B635" i="16"/>
  <c r="B634" i="16"/>
  <c r="B633" i="16"/>
  <c r="B631" i="16"/>
  <c r="B630" i="16"/>
  <c r="B629" i="16"/>
  <c r="B627" i="16"/>
  <c r="B626" i="16"/>
  <c r="B625" i="16"/>
  <c r="B623" i="16"/>
  <c r="B622" i="16"/>
  <c r="B621" i="16"/>
  <c r="B619" i="16"/>
  <c r="B618" i="16"/>
  <c r="B617" i="16"/>
  <c r="B615" i="16"/>
  <c r="B614" i="16"/>
  <c r="B613" i="16"/>
  <c r="B611" i="16"/>
  <c r="B610" i="16"/>
  <c r="B609" i="16"/>
  <c r="B607" i="16"/>
  <c r="B606" i="16"/>
  <c r="B605" i="16"/>
  <c r="B603" i="16"/>
  <c r="B602" i="16"/>
  <c r="B601" i="16"/>
  <c r="B599" i="16"/>
  <c r="B598" i="16"/>
  <c r="B597" i="16"/>
  <c r="B595" i="16"/>
  <c r="B594" i="16"/>
  <c r="B593" i="16"/>
  <c r="B591" i="16"/>
  <c r="B590" i="16"/>
  <c r="B589" i="16"/>
  <c r="B587" i="16"/>
  <c r="B586" i="16"/>
  <c r="B585" i="16"/>
  <c r="B583" i="16"/>
  <c r="B582" i="16"/>
  <c r="B581" i="16"/>
  <c r="B579" i="16"/>
  <c r="B578" i="16"/>
  <c r="B577" i="16"/>
  <c r="B575" i="16"/>
  <c r="B574" i="16"/>
  <c r="B573" i="16"/>
  <c r="B571" i="16"/>
  <c r="B570" i="16"/>
  <c r="B569" i="16"/>
  <c r="B567" i="16"/>
  <c r="B566" i="16"/>
  <c r="B565" i="16"/>
  <c r="B563" i="16"/>
  <c r="B562" i="16"/>
  <c r="B561" i="16"/>
  <c r="B559" i="16"/>
  <c r="B558" i="16"/>
  <c r="B557" i="16"/>
  <c r="B555" i="16"/>
  <c r="B554" i="16"/>
  <c r="B553" i="16"/>
  <c r="B551" i="16"/>
  <c r="B550" i="16"/>
  <c r="B549" i="16"/>
  <c r="B547" i="16"/>
  <c r="B546" i="16"/>
  <c r="B545" i="16"/>
  <c r="B543" i="16"/>
  <c r="B542" i="16"/>
  <c r="B541" i="16"/>
  <c r="B539" i="16"/>
  <c r="B538" i="16"/>
  <c r="B537" i="16"/>
  <c r="B535" i="16"/>
  <c r="B534" i="16"/>
  <c r="B533" i="16"/>
  <c r="B531" i="16"/>
  <c r="B530" i="16"/>
  <c r="B529" i="16"/>
  <c r="B527" i="16"/>
  <c r="B526" i="16"/>
  <c r="B525" i="16"/>
  <c r="B523" i="16"/>
  <c r="B522" i="16"/>
  <c r="B521" i="16"/>
  <c r="B519" i="16"/>
  <c r="B518" i="16"/>
  <c r="B517" i="16"/>
  <c r="B515" i="16"/>
  <c r="B514" i="16"/>
  <c r="B513" i="16"/>
  <c r="B511" i="16"/>
  <c r="B510" i="16"/>
  <c r="B509" i="16"/>
  <c r="B507" i="16"/>
  <c r="B506" i="16"/>
  <c r="B505" i="16"/>
  <c r="B503" i="16"/>
  <c r="B502" i="16"/>
  <c r="B501" i="16"/>
  <c r="B499" i="16"/>
  <c r="B498" i="16"/>
  <c r="B497" i="16"/>
  <c r="B495" i="16"/>
  <c r="B494" i="16"/>
  <c r="B493" i="16"/>
  <c r="B491" i="16"/>
  <c r="B490" i="16"/>
  <c r="B489" i="16"/>
  <c r="B487" i="16"/>
  <c r="B486" i="16"/>
  <c r="B485" i="16"/>
  <c r="B483" i="16"/>
  <c r="B482" i="16"/>
  <c r="B481" i="16"/>
  <c r="B479" i="16"/>
  <c r="B478" i="16"/>
  <c r="B477" i="16"/>
  <c r="B475" i="16"/>
  <c r="B474" i="16"/>
  <c r="B473" i="16"/>
  <c r="B471" i="16"/>
  <c r="B470" i="16"/>
  <c r="B469" i="16"/>
  <c r="B467" i="16"/>
  <c r="B466" i="16"/>
  <c r="B465" i="16"/>
  <c r="B463" i="16"/>
  <c r="B462" i="16"/>
  <c r="B461" i="16"/>
  <c r="B459" i="16"/>
  <c r="B458" i="16"/>
  <c r="B457" i="16"/>
  <c r="B455" i="16"/>
  <c r="B454" i="16"/>
  <c r="B453" i="16"/>
  <c r="B451" i="16"/>
  <c r="B450" i="16"/>
  <c r="B449" i="16"/>
  <c r="B447" i="16"/>
  <c r="B446" i="16"/>
  <c r="B445" i="16"/>
  <c r="B443" i="16"/>
  <c r="B442" i="16"/>
  <c r="B441" i="16"/>
  <c r="B439" i="16"/>
  <c r="B438" i="16"/>
  <c r="B437" i="16"/>
  <c r="B435" i="16"/>
  <c r="B434" i="16"/>
  <c r="B433" i="16"/>
  <c r="B431" i="16"/>
  <c r="B430" i="16"/>
  <c r="B429" i="16"/>
  <c r="B427" i="16"/>
  <c r="B426" i="16"/>
  <c r="B425" i="16"/>
  <c r="B423" i="16"/>
  <c r="B422" i="16"/>
  <c r="B421" i="16"/>
  <c r="B419" i="16"/>
  <c r="B418" i="16"/>
  <c r="B417" i="16"/>
  <c r="B415" i="16"/>
  <c r="B414" i="16"/>
  <c r="B413" i="16"/>
  <c r="B411" i="16"/>
  <c r="B410" i="16"/>
  <c r="B409" i="16"/>
  <c r="B407" i="16"/>
  <c r="B406" i="16"/>
  <c r="B405" i="16"/>
  <c r="B403" i="16"/>
  <c r="B402" i="16"/>
  <c r="B401" i="16"/>
  <c r="B399" i="16"/>
  <c r="B398" i="16"/>
  <c r="B397" i="16"/>
  <c r="B395" i="16"/>
  <c r="B394" i="16"/>
  <c r="B393" i="16"/>
  <c r="B391" i="16"/>
  <c r="B390" i="16"/>
  <c r="B389" i="16"/>
  <c r="B387" i="16"/>
  <c r="B386" i="16"/>
  <c r="B385" i="16"/>
  <c r="B383" i="16"/>
  <c r="B382" i="16"/>
  <c r="B381" i="16"/>
  <c r="B379" i="16"/>
  <c r="B378" i="16"/>
  <c r="B377" i="16"/>
  <c r="B375" i="16"/>
  <c r="B374" i="16"/>
  <c r="B373" i="16"/>
  <c r="B371" i="16"/>
  <c r="B370" i="16"/>
  <c r="B369" i="16"/>
  <c r="B367" i="16"/>
  <c r="B366" i="16"/>
  <c r="B365" i="16"/>
  <c r="B363" i="16"/>
  <c r="B362" i="16"/>
  <c r="B361" i="16"/>
  <c r="B359" i="16"/>
  <c r="B358" i="16"/>
  <c r="B357" i="16"/>
  <c r="B355" i="16"/>
  <c r="B354" i="16"/>
  <c r="B353" i="16"/>
  <c r="B351" i="16"/>
  <c r="B350" i="16"/>
  <c r="B349" i="16"/>
  <c r="B347" i="16"/>
  <c r="B346" i="16"/>
  <c r="B345" i="16"/>
  <c r="B343" i="16"/>
  <c r="B342" i="16"/>
  <c r="B341" i="16"/>
  <c r="B339" i="16"/>
  <c r="B338" i="16"/>
  <c r="B337" i="16"/>
  <c r="B335" i="16"/>
  <c r="B334" i="16"/>
  <c r="B333" i="16"/>
  <c r="B331" i="16"/>
  <c r="B330" i="16"/>
  <c r="B329" i="16"/>
  <c r="B327" i="16"/>
  <c r="B326" i="16"/>
  <c r="B325" i="16"/>
  <c r="B323" i="16"/>
  <c r="B322" i="16"/>
  <c r="B321" i="16"/>
  <c r="B319" i="16"/>
  <c r="B318" i="16"/>
  <c r="B317" i="16"/>
  <c r="B315" i="16"/>
  <c r="B314" i="16"/>
  <c r="B313" i="16"/>
  <c r="B311" i="16"/>
  <c r="B310" i="16"/>
  <c r="B309" i="16"/>
  <c r="B307" i="16"/>
  <c r="B306" i="16"/>
  <c r="B305" i="16"/>
  <c r="B303" i="16"/>
  <c r="B302" i="16"/>
  <c r="B301" i="16"/>
  <c r="B299" i="16"/>
  <c r="B298" i="16"/>
  <c r="B297" i="16"/>
  <c r="B295" i="16"/>
  <c r="B294" i="16"/>
  <c r="B293" i="16"/>
  <c r="B291" i="16"/>
  <c r="B290" i="16"/>
  <c r="B289" i="16"/>
  <c r="B287" i="16"/>
  <c r="B286" i="16"/>
  <c r="B285" i="16"/>
  <c r="B283" i="16"/>
  <c r="B282" i="16"/>
  <c r="B281" i="16"/>
  <c r="B279" i="16"/>
  <c r="B278" i="16"/>
  <c r="B277" i="16"/>
  <c r="B275" i="16"/>
  <c r="B274" i="16"/>
  <c r="B273" i="16"/>
  <c r="B271" i="16"/>
  <c r="B270" i="16"/>
  <c r="B269" i="16"/>
  <c r="B267" i="16"/>
  <c r="B266" i="16"/>
  <c r="B265" i="16"/>
  <c r="B263" i="16"/>
  <c r="B262" i="16"/>
  <c r="B261" i="16"/>
  <c r="B259" i="16"/>
  <c r="B258" i="16"/>
  <c r="B257" i="16"/>
  <c r="B255" i="16"/>
  <c r="B254" i="16"/>
  <c r="B253" i="16"/>
  <c r="B251" i="16"/>
  <c r="B250" i="16"/>
  <c r="B249" i="16"/>
  <c r="B247" i="16"/>
  <c r="B246" i="16"/>
  <c r="B245" i="16"/>
  <c r="B243" i="16"/>
  <c r="B242" i="16"/>
  <c r="B241" i="16"/>
  <c r="B239" i="16"/>
  <c r="B238" i="16"/>
  <c r="B237" i="16"/>
  <c r="B235" i="16"/>
  <c r="B234" i="16"/>
  <c r="B233" i="16"/>
  <c r="B231" i="16"/>
  <c r="B230" i="16"/>
  <c r="B229" i="16"/>
  <c r="B227" i="16"/>
  <c r="B226" i="16"/>
  <c r="B225" i="16"/>
  <c r="B223" i="16"/>
  <c r="B222" i="16"/>
  <c r="B221" i="16"/>
  <c r="B219" i="16"/>
  <c r="B218" i="16"/>
  <c r="B217" i="16"/>
  <c r="B215" i="16"/>
  <c r="B214" i="16"/>
  <c r="B213" i="16"/>
  <c r="B211" i="16"/>
  <c r="B210" i="16"/>
  <c r="B209" i="16"/>
  <c r="B207" i="16"/>
  <c r="B206" i="16"/>
  <c r="B205" i="16"/>
  <c r="B203" i="16"/>
  <c r="B202" i="16"/>
  <c r="B201" i="16"/>
  <c r="B199" i="16"/>
  <c r="B198" i="16"/>
  <c r="B197" i="16"/>
  <c r="B195" i="16"/>
  <c r="B194" i="16"/>
  <c r="B193" i="16"/>
  <c r="B191" i="16"/>
  <c r="B190" i="16"/>
  <c r="B189" i="16"/>
  <c r="B187" i="16"/>
  <c r="B186" i="16"/>
  <c r="B185" i="16"/>
  <c r="B183" i="16"/>
  <c r="B182" i="16"/>
  <c r="B181" i="16"/>
  <c r="B179" i="16"/>
  <c r="B178" i="16"/>
  <c r="B177" i="16"/>
  <c r="B175" i="16"/>
  <c r="B174" i="16"/>
  <c r="B173" i="16"/>
  <c r="B171" i="16"/>
  <c r="B170" i="16"/>
  <c r="B169" i="16"/>
  <c r="B167" i="16"/>
  <c r="B166" i="16"/>
  <c r="B165" i="16"/>
  <c r="B163" i="16"/>
  <c r="B162" i="16"/>
  <c r="B161" i="16"/>
  <c r="B159" i="16"/>
  <c r="B158" i="16"/>
  <c r="B157" i="16"/>
  <c r="B155" i="16"/>
  <c r="B154" i="16"/>
  <c r="B153" i="16"/>
  <c r="B151" i="16"/>
  <c r="B150" i="16"/>
  <c r="B149" i="16"/>
  <c r="B147" i="16"/>
  <c r="B146" i="16"/>
  <c r="B145" i="16"/>
  <c r="B143" i="16"/>
  <c r="B142" i="16"/>
  <c r="B141" i="16"/>
  <c r="B139" i="16"/>
  <c r="B138" i="16"/>
  <c r="B137" i="16"/>
  <c r="B135" i="16"/>
  <c r="B134" i="16"/>
  <c r="B133" i="16"/>
  <c r="B131" i="16"/>
  <c r="B130" i="16"/>
  <c r="B129" i="16"/>
  <c r="B127" i="16"/>
  <c r="B126" i="16"/>
  <c r="B125" i="16"/>
  <c r="B123" i="16"/>
  <c r="B122" i="16"/>
  <c r="B121" i="16"/>
  <c r="B119" i="16"/>
  <c r="B118" i="16"/>
  <c r="B117" i="16"/>
  <c r="B115" i="16"/>
  <c r="B114" i="16"/>
  <c r="B105" i="16" l="1"/>
  <c r="B106" i="16"/>
  <c r="C4" i="15" l="1"/>
  <c r="D4" i="15"/>
  <c r="E4" i="15"/>
  <c r="F4" i="15"/>
  <c r="C5" i="15"/>
  <c r="D5" i="15"/>
  <c r="E5" i="15"/>
  <c r="F5" i="15"/>
  <c r="C6" i="15"/>
  <c r="D6" i="15"/>
  <c r="E6" i="15"/>
  <c r="F6" i="15"/>
  <c r="C7" i="15"/>
  <c r="D7" i="15"/>
  <c r="E7" i="15"/>
  <c r="F7" i="15"/>
  <c r="C8" i="15"/>
  <c r="D8" i="15"/>
  <c r="E8" i="15"/>
  <c r="F8" i="15"/>
  <c r="C9" i="15"/>
  <c r="D9" i="15"/>
  <c r="E9" i="15"/>
  <c r="F9" i="15"/>
  <c r="C10" i="15"/>
  <c r="D10" i="15"/>
  <c r="E10" i="15"/>
  <c r="F10" i="15"/>
  <c r="C11" i="15"/>
  <c r="D11" i="15"/>
  <c r="E11" i="15"/>
  <c r="F11" i="15"/>
  <c r="C12" i="15"/>
  <c r="D12" i="15"/>
  <c r="E12" i="15"/>
  <c r="F12" i="15"/>
  <c r="C13" i="15"/>
  <c r="D13" i="15"/>
  <c r="E13" i="15"/>
  <c r="F13" i="15"/>
  <c r="C14" i="15"/>
  <c r="D14" i="15"/>
  <c r="E14" i="15"/>
  <c r="F14" i="15"/>
  <c r="C15" i="15"/>
  <c r="D15" i="15"/>
  <c r="E15" i="15"/>
  <c r="F15" i="15"/>
  <c r="C16" i="15"/>
  <c r="D16" i="15"/>
  <c r="E16" i="15"/>
  <c r="F16" i="15"/>
  <c r="C17" i="15"/>
  <c r="D17" i="15"/>
  <c r="E17" i="15"/>
  <c r="F17" i="15"/>
  <c r="C18" i="15"/>
  <c r="D18" i="15"/>
  <c r="E18" i="15"/>
  <c r="F18" i="15"/>
  <c r="C19" i="15"/>
  <c r="D19" i="15"/>
  <c r="E19" i="15"/>
  <c r="F19" i="15"/>
  <c r="C20" i="15"/>
  <c r="D20" i="15"/>
  <c r="E20" i="15"/>
  <c r="F20" i="15"/>
  <c r="C21" i="15"/>
  <c r="D21" i="15"/>
  <c r="E21" i="15"/>
  <c r="F21" i="15"/>
  <c r="C22" i="15"/>
  <c r="D22" i="15"/>
  <c r="E22" i="15"/>
  <c r="F22" i="15"/>
  <c r="C23" i="15"/>
  <c r="D23" i="15"/>
  <c r="E23" i="15"/>
  <c r="F23" i="15"/>
  <c r="C24" i="15"/>
  <c r="D24" i="15"/>
  <c r="E24" i="15"/>
  <c r="F24" i="15"/>
  <c r="C25" i="15"/>
  <c r="D25" i="15"/>
  <c r="E25" i="15"/>
  <c r="F25" i="15"/>
  <c r="C26" i="15"/>
  <c r="D26" i="15"/>
  <c r="E26" i="15"/>
  <c r="F26" i="15"/>
  <c r="C27" i="15"/>
  <c r="D27" i="15"/>
  <c r="E27" i="15"/>
  <c r="F27" i="15"/>
  <c r="C28" i="15"/>
  <c r="D28" i="15"/>
  <c r="E28" i="15"/>
  <c r="F28" i="15"/>
  <c r="C29" i="15"/>
  <c r="D29" i="15"/>
  <c r="E29" i="15"/>
  <c r="F29" i="15"/>
  <c r="C30" i="15"/>
  <c r="D30" i="15"/>
  <c r="E30" i="15"/>
  <c r="F30" i="15"/>
  <c r="C31" i="15"/>
  <c r="D31" i="15"/>
  <c r="E31" i="15"/>
  <c r="F31" i="15"/>
  <c r="C32" i="15"/>
  <c r="D32" i="15"/>
  <c r="E32" i="15"/>
  <c r="F32" i="15"/>
  <c r="C33" i="15"/>
  <c r="D33" i="15"/>
  <c r="E33" i="15"/>
  <c r="F33" i="15"/>
  <c r="C34" i="15"/>
  <c r="D34" i="15"/>
  <c r="E34" i="15"/>
  <c r="F34" i="15"/>
  <c r="C35" i="15"/>
  <c r="D35" i="15"/>
  <c r="E35" i="15"/>
  <c r="F35" i="15"/>
  <c r="C36" i="15"/>
  <c r="D36" i="15"/>
  <c r="E36" i="15"/>
  <c r="F36" i="15"/>
  <c r="C37" i="15"/>
  <c r="D37" i="15"/>
  <c r="E37" i="15"/>
  <c r="F37" i="15"/>
  <c r="C38" i="15"/>
  <c r="D38" i="15"/>
  <c r="E38" i="15"/>
  <c r="F38" i="15"/>
  <c r="C39" i="15"/>
  <c r="D39" i="15"/>
  <c r="E39" i="15"/>
  <c r="F39" i="15"/>
  <c r="C40" i="15"/>
  <c r="D40" i="15"/>
  <c r="E40" i="15"/>
  <c r="F40" i="15"/>
  <c r="C41" i="15"/>
  <c r="D41" i="15"/>
  <c r="E41" i="15"/>
  <c r="F41" i="15"/>
  <c r="C42" i="15"/>
  <c r="D42" i="15"/>
  <c r="E42" i="15"/>
  <c r="F42" i="15"/>
  <c r="C43" i="15"/>
  <c r="D43" i="15"/>
  <c r="E43" i="15"/>
  <c r="F43" i="15"/>
  <c r="C44" i="15"/>
  <c r="D44" i="15"/>
  <c r="E44" i="15"/>
  <c r="F44" i="15"/>
  <c r="C45" i="15"/>
  <c r="D45" i="15"/>
  <c r="E45" i="15"/>
  <c r="F45" i="15"/>
  <c r="C46" i="15"/>
  <c r="D46" i="15"/>
  <c r="E46" i="15"/>
  <c r="F46" i="15"/>
  <c r="C47" i="15"/>
  <c r="D47" i="15"/>
  <c r="E47" i="15"/>
  <c r="F47" i="15"/>
  <c r="C48" i="15"/>
  <c r="D48" i="15"/>
  <c r="E48" i="15"/>
  <c r="F48" i="15"/>
  <c r="C49" i="15"/>
  <c r="D49" i="15"/>
  <c r="E49" i="15"/>
  <c r="F49" i="15"/>
  <c r="C50" i="15"/>
  <c r="D50" i="15"/>
  <c r="E50" i="15"/>
  <c r="F50" i="15"/>
  <c r="C51" i="15"/>
  <c r="D51" i="15"/>
  <c r="E51" i="15"/>
  <c r="F51" i="15"/>
  <c r="C52" i="15"/>
  <c r="D52" i="15"/>
  <c r="E52" i="15"/>
  <c r="F52" i="15"/>
  <c r="C53" i="15"/>
  <c r="D53" i="15"/>
  <c r="E53" i="15"/>
  <c r="F53" i="15"/>
  <c r="C54" i="15"/>
  <c r="D54" i="15"/>
  <c r="E54" i="15"/>
  <c r="F54" i="15"/>
  <c r="C55" i="15"/>
  <c r="D55" i="15"/>
  <c r="E55" i="15"/>
  <c r="F55" i="15"/>
  <c r="C56" i="15"/>
  <c r="D56" i="15"/>
  <c r="E56" i="15"/>
  <c r="F56" i="15"/>
  <c r="C57" i="15"/>
  <c r="D57" i="15"/>
  <c r="E57" i="15"/>
  <c r="F57" i="15"/>
  <c r="C58" i="15"/>
  <c r="D58" i="15"/>
  <c r="E58" i="15"/>
  <c r="F58" i="15"/>
  <c r="C59" i="15"/>
  <c r="D59" i="15"/>
  <c r="E59" i="15"/>
  <c r="F59" i="15"/>
  <c r="C60" i="15"/>
  <c r="D60" i="15"/>
  <c r="E60" i="15"/>
  <c r="F60" i="15"/>
  <c r="C61" i="15"/>
  <c r="D61" i="15"/>
  <c r="E61" i="15"/>
  <c r="F61" i="15"/>
  <c r="C62" i="15"/>
  <c r="D62" i="15"/>
  <c r="E62" i="15"/>
  <c r="F62" i="15"/>
  <c r="C63" i="15"/>
  <c r="D63" i="15"/>
  <c r="E63" i="15"/>
  <c r="F63" i="15"/>
  <c r="C64" i="15"/>
  <c r="D64" i="15"/>
  <c r="E64" i="15"/>
  <c r="F64" i="15"/>
  <c r="C65" i="15"/>
  <c r="D65" i="15"/>
  <c r="E65" i="15"/>
  <c r="F65" i="15"/>
  <c r="C66" i="15"/>
  <c r="D66" i="15"/>
  <c r="E66" i="15"/>
  <c r="F66" i="15"/>
  <c r="C67" i="15"/>
  <c r="D67" i="15"/>
  <c r="E67" i="15"/>
  <c r="F67" i="15"/>
  <c r="C68" i="15"/>
  <c r="D68" i="15"/>
  <c r="E68" i="15"/>
  <c r="F68" i="15"/>
  <c r="C69" i="15"/>
  <c r="D69" i="15"/>
  <c r="E69" i="15"/>
  <c r="F69" i="15"/>
  <c r="C70" i="15"/>
  <c r="D70" i="15"/>
  <c r="E70" i="15"/>
  <c r="F70" i="15"/>
  <c r="C71" i="15"/>
  <c r="D71" i="15"/>
  <c r="E71" i="15"/>
  <c r="F71" i="15"/>
  <c r="C72" i="15"/>
  <c r="D72" i="15"/>
  <c r="E72" i="15"/>
  <c r="F72" i="15"/>
  <c r="C73" i="15"/>
  <c r="D73" i="15"/>
  <c r="E73" i="15"/>
  <c r="F73" i="15"/>
  <c r="C74" i="15"/>
  <c r="D74" i="15"/>
  <c r="E74" i="15"/>
  <c r="F74" i="15"/>
  <c r="C75" i="15"/>
  <c r="D75" i="15"/>
  <c r="E75" i="15"/>
  <c r="F75" i="15"/>
  <c r="C76" i="15"/>
  <c r="D76" i="15"/>
  <c r="E76" i="15"/>
  <c r="F76" i="15"/>
  <c r="C77" i="15"/>
  <c r="D77" i="15"/>
  <c r="E77" i="15"/>
  <c r="F77" i="15"/>
  <c r="C78" i="15"/>
  <c r="D78" i="15"/>
  <c r="E78" i="15"/>
  <c r="F78" i="15"/>
  <c r="C79" i="15"/>
  <c r="D79" i="15"/>
  <c r="E79" i="15"/>
  <c r="F79" i="15"/>
  <c r="C80" i="15"/>
  <c r="D80" i="15"/>
  <c r="E80" i="15"/>
  <c r="F80" i="15"/>
  <c r="C81" i="15"/>
  <c r="D81" i="15"/>
  <c r="E81" i="15"/>
  <c r="F81" i="15"/>
  <c r="C82" i="15"/>
  <c r="D82" i="15"/>
  <c r="E82" i="15"/>
  <c r="F82" i="15"/>
  <c r="C83" i="15"/>
  <c r="D83" i="15"/>
  <c r="E83" i="15"/>
  <c r="F83" i="15"/>
  <c r="C84" i="15"/>
  <c r="D84" i="15"/>
  <c r="E84" i="15"/>
  <c r="F84" i="15"/>
  <c r="C85" i="15"/>
  <c r="D85" i="15"/>
  <c r="E85" i="15"/>
  <c r="F85" i="15"/>
  <c r="C86" i="15"/>
  <c r="D86" i="15"/>
  <c r="E86" i="15"/>
  <c r="F86" i="15"/>
  <c r="C87" i="15"/>
  <c r="D87" i="15"/>
  <c r="E87" i="15"/>
  <c r="F87" i="15"/>
  <c r="C88" i="15"/>
  <c r="D88" i="15"/>
  <c r="E88" i="15"/>
  <c r="F88" i="15"/>
  <c r="C89" i="15"/>
  <c r="D89" i="15"/>
  <c r="E89" i="15"/>
  <c r="F89" i="15"/>
  <c r="C90" i="15"/>
  <c r="D90" i="15"/>
  <c r="E90" i="15"/>
  <c r="F90" i="15"/>
  <c r="C91" i="15"/>
  <c r="D91" i="15"/>
  <c r="E91" i="15"/>
  <c r="F91" i="15"/>
  <c r="C92" i="15"/>
  <c r="D92" i="15"/>
  <c r="E92" i="15"/>
  <c r="F92" i="15"/>
  <c r="C93" i="15"/>
  <c r="D93" i="15"/>
  <c r="E93" i="15"/>
  <c r="F93" i="15"/>
  <c r="C94" i="15"/>
  <c r="D94" i="15"/>
  <c r="E94" i="15"/>
  <c r="F94" i="15"/>
  <c r="C95" i="15"/>
  <c r="D95" i="15"/>
  <c r="E95" i="15"/>
  <c r="F95" i="15"/>
  <c r="C96" i="15"/>
  <c r="D96" i="15"/>
  <c r="E96" i="15"/>
  <c r="F96" i="15"/>
  <c r="C97" i="15"/>
  <c r="D97" i="15"/>
  <c r="E97" i="15"/>
  <c r="F97" i="15"/>
  <c r="C98" i="15"/>
  <c r="D98" i="15"/>
  <c r="E98" i="15"/>
  <c r="F98" i="15"/>
  <c r="C99" i="15"/>
  <c r="D99" i="15"/>
  <c r="E99" i="15"/>
  <c r="F99" i="15"/>
  <c r="C100" i="15"/>
  <c r="D100" i="15"/>
  <c r="E100" i="15"/>
  <c r="F100" i="15"/>
  <c r="C101" i="15"/>
  <c r="D101" i="15"/>
  <c r="E101" i="15"/>
  <c r="F101" i="15"/>
  <c r="C102" i="15"/>
  <c r="D102" i="15"/>
  <c r="E102" i="15"/>
  <c r="F102" i="15"/>
  <c r="C103" i="15"/>
  <c r="D103" i="15"/>
  <c r="E103" i="15"/>
  <c r="F103" i="15"/>
  <c r="C104" i="15"/>
  <c r="D104" i="15"/>
  <c r="E104" i="15"/>
  <c r="F104" i="15"/>
  <c r="C105" i="15"/>
  <c r="D105" i="15"/>
  <c r="E105" i="15"/>
  <c r="F105" i="15"/>
  <c r="C106" i="15"/>
  <c r="D106" i="15"/>
  <c r="E106" i="15"/>
  <c r="F106" i="15"/>
  <c r="C107" i="15"/>
  <c r="D107" i="15"/>
  <c r="E107" i="15"/>
  <c r="F107" i="15"/>
  <c r="C108" i="15"/>
  <c r="D108" i="15"/>
  <c r="E108" i="15"/>
  <c r="F108" i="15"/>
  <c r="C109" i="15"/>
  <c r="D109" i="15"/>
  <c r="E109" i="15"/>
  <c r="F109" i="15"/>
  <c r="C110" i="15"/>
  <c r="D110" i="15"/>
  <c r="E110" i="15"/>
  <c r="F110" i="15"/>
  <c r="C111" i="15"/>
  <c r="D111" i="15"/>
  <c r="E111" i="15"/>
  <c r="F111" i="15"/>
  <c r="C112" i="15"/>
  <c r="D112" i="15"/>
  <c r="E112" i="15"/>
  <c r="F112" i="15"/>
  <c r="C113" i="15"/>
  <c r="D113" i="15"/>
  <c r="E113" i="15"/>
  <c r="F113" i="15"/>
  <c r="C114" i="15"/>
  <c r="D114" i="15"/>
  <c r="E114" i="15"/>
  <c r="F114" i="15"/>
  <c r="C115" i="15"/>
  <c r="D115" i="15"/>
  <c r="E115" i="15"/>
  <c r="F115" i="15"/>
  <c r="C116" i="15"/>
  <c r="D116" i="15"/>
  <c r="E116" i="15"/>
  <c r="F116" i="15"/>
  <c r="C117" i="15"/>
  <c r="D117" i="15"/>
  <c r="E117" i="15"/>
  <c r="F117" i="15"/>
  <c r="C118" i="15"/>
  <c r="D118" i="15"/>
  <c r="E118" i="15"/>
  <c r="F118" i="15"/>
  <c r="C119" i="15"/>
  <c r="D119" i="15"/>
  <c r="E119" i="15"/>
  <c r="F119" i="15"/>
  <c r="C120" i="15"/>
  <c r="D120" i="15"/>
  <c r="E120" i="15"/>
  <c r="F120" i="15"/>
  <c r="C121" i="15"/>
  <c r="D121" i="15"/>
  <c r="E121" i="15"/>
  <c r="F121" i="15"/>
  <c r="C122" i="15"/>
  <c r="D122" i="15"/>
  <c r="E122" i="15"/>
  <c r="F122" i="15"/>
  <c r="C123" i="15"/>
  <c r="D123" i="15"/>
  <c r="E123" i="15"/>
  <c r="F123" i="15"/>
  <c r="C124" i="15"/>
  <c r="D124" i="15"/>
  <c r="E124" i="15"/>
  <c r="F124" i="15"/>
  <c r="C125" i="15"/>
  <c r="D125" i="15"/>
  <c r="E125" i="15"/>
  <c r="F125" i="15"/>
  <c r="C126" i="15"/>
  <c r="D126" i="15"/>
  <c r="E126" i="15"/>
  <c r="F126" i="15"/>
  <c r="C127" i="15"/>
  <c r="D127" i="15"/>
  <c r="E127" i="15"/>
  <c r="F127" i="15"/>
  <c r="C128" i="15"/>
  <c r="D128" i="15"/>
  <c r="E128" i="15"/>
  <c r="F128" i="15"/>
  <c r="C129" i="15"/>
  <c r="D129" i="15"/>
  <c r="E129" i="15"/>
  <c r="F129" i="15"/>
  <c r="C130" i="15"/>
  <c r="D130" i="15"/>
  <c r="E130" i="15"/>
  <c r="F130" i="15"/>
  <c r="C131" i="15"/>
  <c r="D131" i="15"/>
  <c r="E131" i="15"/>
  <c r="F131" i="15"/>
  <c r="C132" i="15"/>
  <c r="D132" i="15"/>
  <c r="E132" i="15"/>
  <c r="F132" i="15"/>
  <c r="C133" i="15"/>
  <c r="D133" i="15"/>
  <c r="E133" i="15"/>
  <c r="F133" i="15"/>
  <c r="C134" i="15"/>
  <c r="D134" i="15"/>
  <c r="E134" i="15"/>
  <c r="F134" i="15"/>
  <c r="C135" i="15"/>
  <c r="D135" i="15"/>
  <c r="E135" i="15"/>
  <c r="F135" i="15"/>
  <c r="C136" i="15"/>
  <c r="D136" i="15"/>
  <c r="E136" i="15"/>
  <c r="F136" i="15"/>
  <c r="C137" i="15"/>
  <c r="D137" i="15"/>
  <c r="E137" i="15"/>
  <c r="F137" i="15"/>
  <c r="C138" i="15"/>
  <c r="D138" i="15"/>
  <c r="E138" i="15"/>
  <c r="F138" i="15"/>
  <c r="C139" i="15"/>
  <c r="D139" i="15"/>
  <c r="E139" i="15"/>
  <c r="F139" i="15"/>
  <c r="C140" i="15"/>
  <c r="D140" i="15"/>
  <c r="E140" i="15"/>
  <c r="F140" i="15"/>
  <c r="C141" i="15"/>
  <c r="D141" i="15"/>
  <c r="E141" i="15"/>
  <c r="F141" i="15"/>
  <c r="C142" i="15"/>
  <c r="D142" i="15"/>
  <c r="E142" i="15"/>
  <c r="F142" i="15"/>
  <c r="C143" i="15"/>
  <c r="D143" i="15"/>
  <c r="E143" i="15"/>
  <c r="F143" i="15"/>
  <c r="C144" i="15"/>
  <c r="D144" i="15"/>
  <c r="E144" i="15"/>
  <c r="F144" i="15"/>
  <c r="C145" i="15"/>
  <c r="D145" i="15"/>
  <c r="E145" i="15"/>
  <c r="F145" i="15"/>
  <c r="C146" i="15"/>
  <c r="D146" i="15"/>
  <c r="E146" i="15"/>
  <c r="F146" i="15"/>
  <c r="C147" i="15"/>
  <c r="D147" i="15"/>
  <c r="E147" i="15"/>
  <c r="F147" i="15"/>
  <c r="C148" i="15"/>
  <c r="D148" i="15"/>
  <c r="E148" i="15"/>
  <c r="F148" i="15"/>
  <c r="C149" i="15"/>
  <c r="D149" i="15"/>
  <c r="E149" i="15"/>
  <c r="F149" i="15"/>
  <c r="C150" i="15"/>
  <c r="D150" i="15"/>
  <c r="E150" i="15"/>
  <c r="F150" i="15"/>
  <c r="C151" i="15"/>
  <c r="D151" i="15"/>
  <c r="E151" i="15"/>
  <c r="F151" i="15"/>
  <c r="C152" i="15"/>
  <c r="D152" i="15"/>
  <c r="E152" i="15"/>
  <c r="F152" i="15"/>
  <c r="C153" i="15"/>
  <c r="D153" i="15"/>
  <c r="E153" i="15"/>
  <c r="F153" i="15"/>
  <c r="C154" i="15"/>
  <c r="D154" i="15"/>
  <c r="E154" i="15"/>
  <c r="F154" i="15"/>
  <c r="C155" i="15"/>
  <c r="D155" i="15"/>
  <c r="E155" i="15"/>
  <c r="F155" i="15"/>
  <c r="C156" i="15"/>
  <c r="D156" i="15"/>
  <c r="E156" i="15"/>
  <c r="F156" i="15"/>
  <c r="C157" i="15"/>
  <c r="D157" i="15"/>
  <c r="E157" i="15"/>
  <c r="F157" i="15"/>
  <c r="C158" i="15"/>
  <c r="D158" i="15"/>
  <c r="E158" i="15"/>
  <c r="F158" i="15"/>
  <c r="C159" i="15"/>
  <c r="D159" i="15"/>
  <c r="E159" i="15"/>
  <c r="F159" i="15"/>
  <c r="C160" i="15"/>
  <c r="D160" i="15"/>
  <c r="E160" i="15"/>
  <c r="F160" i="15"/>
  <c r="C161" i="15"/>
  <c r="D161" i="15"/>
  <c r="E161" i="15"/>
  <c r="F161" i="15"/>
  <c r="C162" i="15"/>
  <c r="D162" i="15"/>
  <c r="E162" i="15"/>
  <c r="F162" i="15"/>
  <c r="C163" i="15"/>
  <c r="D163" i="15"/>
  <c r="E163" i="15"/>
  <c r="F163" i="15"/>
  <c r="C164" i="15"/>
  <c r="D164" i="15"/>
  <c r="E164" i="15"/>
  <c r="F164" i="15"/>
  <c r="C165" i="15"/>
  <c r="D165" i="15"/>
  <c r="E165" i="15"/>
  <c r="F165" i="15"/>
  <c r="C166" i="15"/>
  <c r="D166" i="15"/>
  <c r="E166" i="15"/>
  <c r="F166" i="15"/>
  <c r="C167" i="15"/>
  <c r="D167" i="15"/>
  <c r="E167" i="15"/>
  <c r="F167" i="15"/>
  <c r="C168" i="15"/>
  <c r="D168" i="15"/>
  <c r="E168" i="15"/>
  <c r="F168" i="15"/>
  <c r="C169" i="15"/>
  <c r="D169" i="15"/>
  <c r="E169" i="15"/>
  <c r="F169" i="15"/>
  <c r="C170" i="15"/>
  <c r="D170" i="15"/>
  <c r="E170" i="15"/>
  <c r="F170" i="15"/>
  <c r="C171" i="15"/>
  <c r="D171" i="15"/>
  <c r="E171" i="15"/>
  <c r="F171" i="15"/>
  <c r="C172" i="15"/>
  <c r="D172" i="15"/>
  <c r="E172" i="15"/>
  <c r="F172" i="15"/>
  <c r="C173" i="15"/>
  <c r="D173" i="15"/>
  <c r="E173" i="15"/>
  <c r="F173" i="15"/>
  <c r="C174" i="15"/>
  <c r="D174" i="15"/>
  <c r="E174" i="15"/>
  <c r="F174" i="15"/>
  <c r="C175" i="15"/>
  <c r="D175" i="15"/>
  <c r="E175" i="15"/>
  <c r="F175" i="15"/>
  <c r="C176" i="15"/>
  <c r="D176" i="15"/>
  <c r="E176" i="15"/>
  <c r="F176" i="15"/>
  <c r="C177" i="15"/>
  <c r="D177" i="15"/>
  <c r="E177" i="15"/>
  <c r="F177" i="15"/>
  <c r="C178" i="15"/>
  <c r="D178" i="15"/>
  <c r="E178" i="15"/>
  <c r="F178" i="15"/>
  <c r="C179" i="15"/>
  <c r="D179" i="15"/>
  <c r="E179" i="15"/>
  <c r="F179" i="15"/>
  <c r="C180" i="15"/>
  <c r="D180" i="15"/>
  <c r="E180" i="15"/>
  <c r="F180" i="15"/>
  <c r="C181" i="15"/>
  <c r="D181" i="15"/>
  <c r="E181" i="15"/>
  <c r="F181" i="15"/>
  <c r="C182" i="15"/>
  <c r="D182" i="15"/>
  <c r="E182" i="15"/>
  <c r="F182" i="15"/>
  <c r="C183" i="15"/>
  <c r="D183" i="15"/>
  <c r="E183" i="15"/>
  <c r="F183" i="15"/>
  <c r="C184" i="15"/>
  <c r="D184" i="15"/>
  <c r="E184" i="15"/>
  <c r="F184" i="15"/>
  <c r="C185" i="15"/>
  <c r="D185" i="15"/>
  <c r="E185" i="15"/>
  <c r="F185" i="15"/>
  <c r="C186" i="15"/>
  <c r="D186" i="15"/>
  <c r="E186" i="15"/>
  <c r="F186" i="15"/>
  <c r="C187" i="15"/>
  <c r="D187" i="15"/>
  <c r="E187" i="15"/>
  <c r="F187" i="15"/>
  <c r="C188" i="15"/>
  <c r="D188" i="15"/>
  <c r="E188" i="15"/>
  <c r="F188" i="15"/>
  <c r="C189" i="15"/>
  <c r="D189" i="15"/>
  <c r="E189" i="15"/>
  <c r="F189" i="15"/>
  <c r="C190" i="15"/>
  <c r="D190" i="15"/>
  <c r="E190" i="15"/>
  <c r="F190" i="15"/>
  <c r="C191" i="15"/>
  <c r="D191" i="15"/>
  <c r="E191" i="15"/>
  <c r="F191" i="15"/>
  <c r="C192" i="15"/>
  <c r="D192" i="15"/>
  <c r="E192" i="15"/>
  <c r="F192" i="15"/>
  <c r="C193" i="15"/>
  <c r="D193" i="15"/>
  <c r="E193" i="15"/>
  <c r="F193" i="15"/>
  <c r="C194" i="15"/>
  <c r="D194" i="15"/>
  <c r="E194" i="15"/>
  <c r="F194" i="15"/>
  <c r="C195" i="15"/>
  <c r="D195" i="15"/>
  <c r="E195" i="15"/>
  <c r="F195" i="15"/>
  <c r="C196" i="15"/>
  <c r="D196" i="15"/>
  <c r="E196" i="15"/>
  <c r="F196" i="15"/>
  <c r="C197" i="15"/>
  <c r="D197" i="15"/>
  <c r="E197" i="15"/>
  <c r="F197" i="15"/>
  <c r="C198" i="15"/>
  <c r="D198" i="15"/>
  <c r="E198" i="15"/>
  <c r="F198" i="15"/>
  <c r="C199" i="15"/>
  <c r="D199" i="15"/>
  <c r="E199" i="15"/>
  <c r="F199" i="15"/>
  <c r="C200" i="15"/>
  <c r="D200" i="15"/>
  <c r="E200" i="15"/>
  <c r="F200" i="15"/>
  <c r="C201" i="15"/>
  <c r="D201" i="15"/>
  <c r="E201" i="15"/>
  <c r="F201" i="15"/>
  <c r="C202" i="15"/>
  <c r="D202" i="15"/>
  <c r="E202" i="15"/>
  <c r="F202" i="15"/>
  <c r="C203" i="15"/>
  <c r="D203" i="15"/>
  <c r="E203" i="15"/>
  <c r="F203" i="15"/>
  <c r="C204" i="15"/>
  <c r="D204" i="15"/>
  <c r="E204" i="15"/>
  <c r="F204" i="15"/>
  <c r="C205" i="15"/>
  <c r="D205" i="15"/>
  <c r="E205" i="15"/>
  <c r="F205" i="15"/>
  <c r="C206" i="15"/>
  <c r="D206" i="15"/>
  <c r="E206" i="15"/>
  <c r="F206" i="15"/>
  <c r="C207" i="15"/>
  <c r="D207" i="15"/>
  <c r="E207" i="15"/>
  <c r="F207" i="15"/>
  <c r="C208" i="15"/>
  <c r="D208" i="15"/>
  <c r="E208" i="15"/>
  <c r="F208" i="15"/>
  <c r="C209" i="15"/>
  <c r="D209" i="15"/>
  <c r="E209" i="15"/>
  <c r="F209" i="15"/>
  <c r="C210" i="15"/>
  <c r="D210" i="15"/>
  <c r="E210" i="15"/>
  <c r="F210" i="15"/>
  <c r="C211" i="15"/>
  <c r="D211" i="15"/>
  <c r="E211" i="15"/>
  <c r="F211" i="15"/>
  <c r="C212" i="15"/>
  <c r="D212" i="15"/>
  <c r="E212" i="15"/>
  <c r="F212" i="15"/>
  <c r="C213" i="15"/>
  <c r="D213" i="15"/>
  <c r="E213" i="15"/>
  <c r="F213" i="15"/>
  <c r="C214" i="15"/>
  <c r="D214" i="15"/>
  <c r="E214" i="15"/>
  <c r="F214" i="15"/>
  <c r="C215" i="15"/>
  <c r="D215" i="15"/>
  <c r="E215" i="15"/>
  <c r="F215" i="15"/>
  <c r="C216" i="15"/>
  <c r="D216" i="15"/>
  <c r="E216" i="15"/>
  <c r="F216" i="15"/>
  <c r="C217" i="15"/>
  <c r="D217" i="15"/>
  <c r="E217" i="15"/>
  <c r="F217" i="15"/>
  <c r="C218" i="15"/>
  <c r="D218" i="15"/>
  <c r="E218" i="15"/>
  <c r="F218" i="15"/>
  <c r="C219" i="15"/>
  <c r="D219" i="15"/>
  <c r="E219" i="15"/>
  <c r="F219" i="15"/>
  <c r="C220" i="15"/>
  <c r="D220" i="15"/>
  <c r="E220" i="15"/>
  <c r="F220" i="15"/>
  <c r="C221" i="15"/>
  <c r="D221" i="15"/>
  <c r="E221" i="15"/>
  <c r="F221" i="15"/>
  <c r="C222" i="15"/>
  <c r="D222" i="15"/>
  <c r="E222" i="15"/>
  <c r="F222" i="15"/>
  <c r="C223" i="15"/>
  <c r="D223" i="15"/>
  <c r="E223" i="15"/>
  <c r="F223" i="15"/>
  <c r="C224" i="15"/>
  <c r="D224" i="15"/>
  <c r="E224" i="15"/>
  <c r="F224" i="15"/>
  <c r="C225" i="15"/>
  <c r="D225" i="15"/>
  <c r="E225" i="15"/>
  <c r="F225" i="15"/>
  <c r="C226" i="15"/>
  <c r="D226" i="15"/>
  <c r="E226" i="15"/>
  <c r="F226" i="15"/>
  <c r="C227" i="15"/>
  <c r="D227" i="15"/>
  <c r="E227" i="15"/>
  <c r="F227" i="15"/>
  <c r="C228" i="15"/>
  <c r="D228" i="15"/>
  <c r="E228" i="15"/>
  <c r="F228" i="15"/>
  <c r="C229" i="15"/>
  <c r="D229" i="15"/>
  <c r="E229" i="15"/>
  <c r="F229" i="15"/>
  <c r="C230" i="15"/>
  <c r="D230" i="15"/>
  <c r="E230" i="15"/>
  <c r="F230" i="15"/>
  <c r="C231" i="15"/>
  <c r="D231" i="15"/>
  <c r="E231" i="15"/>
  <c r="F231" i="15"/>
  <c r="C232" i="15"/>
  <c r="D232" i="15"/>
  <c r="E232" i="15"/>
  <c r="F232" i="15"/>
  <c r="C233" i="15"/>
  <c r="D233" i="15"/>
  <c r="E233" i="15"/>
  <c r="F233" i="15"/>
  <c r="C234" i="15"/>
  <c r="D234" i="15"/>
  <c r="E234" i="15"/>
  <c r="F234" i="15"/>
  <c r="C235" i="15"/>
  <c r="D235" i="15"/>
  <c r="E235" i="15"/>
  <c r="F235" i="15"/>
  <c r="C236" i="15"/>
  <c r="D236" i="15"/>
  <c r="E236" i="15"/>
  <c r="F236" i="15"/>
  <c r="C237" i="15"/>
  <c r="D237" i="15"/>
  <c r="E237" i="15"/>
  <c r="F237" i="15"/>
  <c r="C238" i="15"/>
  <c r="D238" i="15"/>
  <c r="E238" i="15"/>
  <c r="F238" i="15"/>
  <c r="C239" i="15"/>
  <c r="D239" i="15"/>
  <c r="E239" i="15"/>
  <c r="F239" i="15"/>
  <c r="C240" i="15"/>
  <c r="D240" i="15"/>
  <c r="E240" i="15"/>
  <c r="F240" i="15"/>
  <c r="C241" i="15"/>
  <c r="D241" i="15"/>
  <c r="E241" i="15"/>
  <c r="F241" i="15"/>
  <c r="C242" i="15"/>
  <c r="D242" i="15"/>
  <c r="E242" i="15"/>
  <c r="F242" i="15"/>
  <c r="C243" i="15"/>
  <c r="D243" i="15"/>
  <c r="E243" i="15"/>
  <c r="F243" i="15"/>
  <c r="C244" i="15"/>
  <c r="D244" i="15"/>
  <c r="E244" i="15"/>
  <c r="F244" i="15"/>
  <c r="C245" i="15"/>
  <c r="D245" i="15"/>
  <c r="E245" i="15"/>
  <c r="F245" i="15"/>
  <c r="C246" i="15"/>
  <c r="D246" i="15"/>
  <c r="E246" i="15"/>
  <c r="F246" i="15"/>
  <c r="C247" i="15"/>
  <c r="D247" i="15"/>
  <c r="E247" i="15"/>
  <c r="F247" i="15"/>
  <c r="C248" i="15"/>
  <c r="D248" i="15"/>
  <c r="E248" i="15"/>
  <c r="F248" i="15"/>
  <c r="C249" i="15"/>
  <c r="D249" i="15"/>
  <c r="E249" i="15"/>
  <c r="F249" i="15"/>
  <c r="C250" i="15"/>
  <c r="D250" i="15"/>
  <c r="E250" i="15"/>
  <c r="F250" i="15"/>
  <c r="C251" i="15"/>
  <c r="D251" i="15"/>
  <c r="E251" i="15"/>
  <c r="F251" i="15"/>
  <c r="C252" i="15"/>
  <c r="D252" i="15"/>
  <c r="E252" i="15"/>
  <c r="F252" i="15"/>
  <c r="C253" i="15"/>
  <c r="D253" i="15"/>
  <c r="E253" i="15"/>
  <c r="F253" i="15"/>
  <c r="C254" i="15"/>
  <c r="D254" i="15"/>
  <c r="E254" i="15"/>
  <c r="F254" i="15"/>
  <c r="C255" i="15"/>
  <c r="D255" i="15"/>
  <c r="E255" i="15"/>
  <c r="F255" i="15"/>
  <c r="C256" i="15"/>
  <c r="D256" i="15"/>
  <c r="E256" i="15"/>
  <c r="F256" i="15"/>
  <c r="C257" i="15"/>
  <c r="D257" i="15"/>
  <c r="E257" i="15"/>
  <c r="F257" i="15"/>
  <c r="C258" i="15"/>
  <c r="D258" i="15"/>
  <c r="E258" i="15"/>
  <c r="F258" i="15"/>
  <c r="C259" i="15"/>
  <c r="D259" i="15"/>
  <c r="E259" i="15"/>
  <c r="F259" i="15"/>
  <c r="C260" i="15"/>
  <c r="D260" i="15"/>
  <c r="E260" i="15"/>
  <c r="F260" i="15"/>
  <c r="C261" i="15"/>
  <c r="D261" i="15"/>
  <c r="E261" i="15"/>
  <c r="F261" i="15"/>
  <c r="C262" i="15"/>
  <c r="D262" i="15"/>
  <c r="E262" i="15"/>
  <c r="F262" i="15"/>
  <c r="C263" i="15"/>
  <c r="D263" i="15"/>
  <c r="E263" i="15"/>
  <c r="F263" i="15"/>
  <c r="C264" i="15"/>
  <c r="D264" i="15"/>
  <c r="E264" i="15"/>
  <c r="F264" i="15"/>
  <c r="C265" i="15"/>
  <c r="D265" i="15"/>
  <c r="E265" i="15"/>
  <c r="F265" i="15"/>
  <c r="C266" i="15"/>
  <c r="D266" i="15"/>
  <c r="E266" i="15"/>
  <c r="F266" i="15"/>
  <c r="C267" i="15"/>
  <c r="D267" i="15"/>
  <c r="E267" i="15"/>
  <c r="F267" i="15"/>
  <c r="C268" i="15"/>
  <c r="D268" i="15"/>
  <c r="E268" i="15"/>
  <c r="F268" i="15"/>
  <c r="C269" i="15"/>
  <c r="D269" i="15"/>
  <c r="E269" i="15"/>
  <c r="F269" i="15"/>
  <c r="C270" i="15"/>
  <c r="D270" i="15"/>
  <c r="E270" i="15"/>
  <c r="F270" i="15"/>
  <c r="C271" i="15"/>
  <c r="D271" i="15"/>
  <c r="E271" i="15"/>
  <c r="F271" i="15"/>
  <c r="C272" i="15"/>
  <c r="D272" i="15"/>
  <c r="E272" i="15"/>
  <c r="F272" i="15"/>
  <c r="C273" i="15"/>
  <c r="D273" i="15"/>
  <c r="E273" i="15"/>
  <c r="F273" i="15"/>
  <c r="C274" i="15"/>
  <c r="D274" i="15"/>
  <c r="E274" i="15"/>
  <c r="F274" i="15"/>
  <c r="C275" i="15"/>
  <c r="D275" i="15"/>
  <c r="E275" i="15"/>
  <c r="F275" i="15"/>
  <c r="C276" i="15"/>
  <c r="D276" i="15"/>
  <c r="E276" i="15"/>
  <c r="F276" i="15"/>
  <c r="C277" i="15"/>
  <c r="D277" i="15"/>
  <c r="E277" i="15"/>
  <c r="F277" i="15"/>
  <c r="C278" i="15"/>
  <c r="D278" i="15"/>
  <c r="E278" i="15"/>
  <c r="F278" i="15"/>
  <c r="C279" i="15"/>
  <c r="D279" i="15"/>
  <c r="E279" i="15"/>
  <c r="F279" i="15"/>
  <c r="C280" i="15"/>
  <c r="D280" i="15"/>
  <c r="E280" i="15"/>
  <c r="F280" i="15"/>
  <c r="C281" i="15"/>
  <c r="D281" i="15"/>
  <c r="E281" i="15"/>
  <c r="F281" i="15"/>
  <c r="C282" i="15"/>
  <c r="D282" i="15"/>
  <c r="E282" i="15"/>
  <c r="F282" i="15"/>
  <c r="C283" i="15"/>
  <c r="D283" i="15"/>
  <c r="E283" i="15"/>
  <c r="F283" i="15"/>
  <c r="C284" i="15"/>
  <c r="D284" i="15"/>
  <c r="E284" i="15"/>
  <c r="F284" i="15"/>
  <c r="C285" i="15"/>
  <c r="D285" i="15"/>
  <c r="E285" i="15"/>
  <c r="F285" i="15"/>
  <c r="D3" i="15"/>
  <c r="E3" i="15"/>
  <c r="F3" i="15"/>
  <c r="C3" i="15"/>
  <c r="I108" i="15" l="1"/>
  <c r="I88" i="15"/>
  <c r="I92" i="15" l="1"/>
  <c r="I56" i="15"/>
  <c r="I40" i="15"/>
  <c r="I24" i="15"/>
  <c r="I8" i="15"/>
  <c r="I104" i="15"/>
  <c r="I44" i="15"/>
  <c r="I28" i="15"/>
  <c r="I12" i="15"/>
  <c r="I61" i="15"/>
  <c r="I52" i="15"/>
  <c r="I36" i="15"/>
  <c r="I20" i="15"/>
  <c r="I4" i="15"/>
  <c r="I100" i="15"/>
  <c r="I84" i="15"/>
  <c r="I48" i="15"/>
  <c r="I32" i="15"/>
  <c r="I16" i="15"/>
  <c r="I112" i="15"/>
  <c r="I96" i="15"/>
  <c r="I80" i="15"/>
  <c r="I76" i="15"/>
  <c r="I64" i="15"/>
  <c r="I55" i="15"/>
  <c r="I51" i="15"/>
  <c r="I47" i="15"/>
  <c r="I43" i="15"/>
  <c r="I39" i="15"/>
  <c r="I35" i="15"/>
  <c r="I31" i="15"/>
  <c r="I27" i="15"/>
  <c r="I23" i="15"/>
  <c r="I19" i="15"/>
  <c r="I15" i="15"/>
  <c r="I11" i="15"/>
  <c r="I7" i="15"/>
  <c r="I60" i="15"/>
  <c r="I111" i="15"/>
  <c r="I107" i="15"/>
  <c r="I103" i="15"/>
  <c r="I99" i="15"/>
  <c r="I95" i="15"/>
  <c r="I91" i="15"/>
  <c r="I87" i="15"/>
  <c r="I83" i="15"/>
  <c r="I79" i="15"/>
  <c r="I75" i="15"/>
  <c r="I71" i="15"/>
  <c r="I67" i="15"/>
  <c r="I63" i="15"/>
  <c r="I72" i="15"/>
  <c r="I68" i="15"/>
  <c r="I3" i="15"/>
  <c r="I54" i="15"/>
  <c r="I50" i="15"/>
  <c r="I46" i="15"/>
  <c r="I42" i="15"/>
  <c r="I38" i="15"/>
  <c r="I34" i="15"/>
  <c r="I30" i="15"/>
  <c r="I26" i="15"/>
  <c r="I22" i="15"/>
  <c r="I18" i="15"/>
  <c r="I14" i="15"/>
  <c r="I10" i="15"/>
  <c r="I6" i="15"/>
  <c r="I114" i="15"/>
  <c r="I110" i="15"/>
  <c r="I106" i="15"/>
  <c r="I102" i="15"/>
  <c r="I98" i="15"/>
  <c r="I94" i="15"/>
  <c r="I90" i="15"/>
  <c r="I86" i="15"/>
  <c r="I82" i="15"/>
  <c r="I78" i="15"/>
  <c r="I74" i="15"/>
  <c r="I70" i="15"/>
  <c r="I66" i="15"/>
  <c r="I62" i="15"/>
  <c r="I57" i="15"/>
  <c r="I53" i="15"/>
  <c r="I49" i="15"/>
  <c r="I45" i="15"/>
  <c r="I41" i="15"/>
  <c r="I37" i="15"/>
  <c r="I33" i="15"/>
  <c r="I29" i="15"/>
  <c r="I25" i="15"/>
  <c r="I21" i="15"/>
  <c r="I17" i="15"/>
  <c r="I13" i="15"/>
  <c r="I9" i="15"/>
  <c r="I5" i="15"/>
  <c r="I113" i="15"/>
  <c r="I109" i="15"/>
  <c r="I105" i="15"/>
  <c r="I101" i="15"/>
  <c r="I97" i="15"/>
  <c r="I93" i="15"/>
  <c r="I89" i="15"/>
  <c r="I85" i="15"/>
  <c r="I81" i="15"/>
  <c r="I77" i="15"/>
  <c r="I73" i="15"/>
  <c r="I69" i="15"/>
  <c r="I65" i="15"/>
  <c r="H2" i="8"/>
  <c r="H5" i="8" s="1"/>
  <c r="I58" i="15" l="1"/>
  <c r="H3" i="8"/>
  <c r="H4" i="8"/>
  <c r="O13" i="6"/>
  <c r="O14" i="6"/>
  <c r="O15" i="6"/>
  <c r="M13" i="6" l="1"/>
  <c r="M14" i="6"/>
  <c r="M15" i="6"/>
  <c r="O12" i="6"/>
  <c r="M12" i="6"/>
  <c r="I617" i="21" l="1"/>
  <c r="I4" i="21" s="1"/>
  <c r="H112" i="20"/>
  <c r="F4" i="21" s="1"/>
  <c r="B111" i="16" s="1"/>
  <c r="G112" i="20"/>
  <c r="E4" i="21" s="1"/>
  <c r="B110" i="16" s="1"/>
  <c r="H4" i="21" l="1"/>
  <c r="A109" i="16" l="1"/>
  <c r="A108" i="16"/>
  <c r="A107" i="16"/>
  <c r="A106" i="16"/>
  <c r="A105" i="16"/>
  <c r="A104" i="16"/>
  <c r="A103" i="16"/>
  <c r="B103" i="16" s="1"/>
  <c r="A102" i="16"/>
  <c r="B102" i="16" s="1"/>
  <c r="A101" i="16"/>
  <c r="B101" i="16" s="1"/>
  <c r="A100" i="16"/>
  <c r="B100" i="16" s="1"/>
  <c r="A99" i="16"/>
  <c r="B99" i="16" s="1"/>
  <c r="A98" i="16"/>
  <c r="B98" i="16" s="1"/>
  <c r="A97" i="16"/>
  <c r="B97" i="16" s="1"/>
  <c r="A96" i="16"/>
  <c r="B96" i="16" s="1"/>
  <c r="A95" i="16"/>
  <c r="A94" i="16"/>
  <c r="B94" i="16" s="1"/>
  <c r="A93" i="16"/>
  <c r="B93" i="16" s="1"/>
  <c r="A92" i="16"/>
  <c r="B92" i="16" s="1"/>
  <c r="A91" i="16"/>
  <c r="B91" i="16" s="1"/>
  <c r="A90" i="16"/>
  <c r="B90" i="16" s="1"/>
  <c r="A89" i="16"/>
  <c r="B89" i="16" s="1"/>
  <c r="A88" i="16"/>
  <c r="B88" i="16" s="1"/>
  <c r="A87" i="16"/>
  <c r="B87" i="16" s="1"/>
  <c r="A86" i="16"/>
  <c r="B86" i="16" s="1"/>
  <c r="A85" i="16"/>
  <c r="B85" i="16" s="1"/>
  <c r="A84" i="16"/>
  <c r="B84" i="16" s="1"/>
  <c r="A83" i="16"/>
  <c r="B83" i="16" s="1"/>
  <c r="A82" i="16"/>
  <c r="B82" i="16" s="1"/>
  <c r="A81" i="16"/>
  <c r="B81" i="16" s="1"/>
  <c r="A80" i="16"/>
  <c r="B80" i="16" s="1"/>
  <c r="A79" i="16"/>
  <c r="B79" i="16" s="1"/>
  <c r="A78" i="16"/>
  <c r="B78" i="16" s="1"/>
  <c r="A77" i="16"/>
  <c r="B77" i="16" s="1"/>
  <c r="A76" i="16"/>
  <c r="B76" i="16" s="1"/>
  <c r="A75" i="16"/>
  <c r="B75" i="16" s="1"/>
  <c r="A74" i="16"/>
  <c r="B74" i="16" s="1"/>
  <c r="A73" i="16"/>
  <c r="B73" i="16" s="1"/>
  <c r="A72" i="16"/>
  <c r="B72" i="16" s="1"/>
  <c r="A71" i="16"/>
  <c r="B71" i="16" s="1"/>
  <c r="A70" i="16"/>
  <c r="B70" i="16" s="1"/>
  <c r="A69" i="16"/>
  <c r="B69" i="16" s="1"/>
  <c r="A68" i="16"/>
  <c r="B68" i="16" s="1"/>
  <c r="A67" i="16"/>
  <c r="B67" i="16" s="1"/>
  <c r="A66" i="16"/>
  <c r="B66" i="16" s="1"/>
  <c r="A65" i="16"/>
  <c r="B65" i="16" s="1"/>
  <c r="A64" i="16"/>
  <c r="B64" i="16" s="1"/>
  <c r="A63" i="16"/>
  <c r="B63" i="16" s="1"/>
  <c r="A62" i="16"/>
  <c r="B62" i="16" s="1"/>
  <c r="A61" i="16"/>
  <c r="B61" i="16" s="1"/>
  <c r="A60" i="16"/>
  <c r="B60" i="16" s="1"/>
  <c r="A59" i="16"/>
  <c r="B59" i="16" s="1"/>
  <c r="A58" i="16"/>
  <c r="B58" i="16" s="1"/>
  <c r="A57" i="16"/>
  <c r="B57" i="16" s="1"/>
  <c r="A56" i="16"/>
  <c r="B56" i="16" s="1"/>
  <c r="A55" i="16"/>
  <c r="B55" i="16" s="1"/>
  <c r="A54" i="16"/>
  <c r="B54" i="16" s="1"/>
  <c r="A53" i="16"/>
  <c r="B53" i="16" s="1"/>
  <c r="A52" i="16"/>
  <c r="B52" i="16" s="1"/>
  <c r="A51" i="16"/>
  <c r="B51" i="16" s="1"/>
  <c r="A50" i="16"/>
  <c r="B50" i="16" s="1"/>
  <c r="A49" i="16"/>
  <c r="B49" i="16" s="1"/>
  <c r="A48" i="16"/>
  <c r="B48" i="16" s="1"/>
  <c r="A47" i="16"/>
  <c r="B47" i="16" s="1"/>
  <c r="A46" i="16"/>
  <c r="B46" i="16" s="1"/>
  <c r="A45" i="16"/>
  <c r="B45" i="16" s="1"/>
  <c r="A44" i="16"/>
  <c r="B44" i="16" s="1"/>
  <c r="A43" i="16"/>
  <c r="B43" i="16" s="1"/>
  <c r="A42" i="16"/>
  <c r="B42" i="16" s="1"/>
  <c r="A41" i="16"/>
  <c r="B41" i="16" s="1"/>
  <c r="A40" i="16"/>
  <c r="B40" i="16" s="1"/>
  <c r="A39" i="16"/>
  <c r="B39" i="16" s="1"/>
  <c r="A38" i="16"/>
  <c r="B38" i="16" s="1"/>
  <c r="A37" i="16"/>
  <c r="B37" i="16" s="1"/>
  <c r="A36" i="16"/>
  <c r="B36" i="16" s="1"/>
  <c r="A35" i="16"/>
  <c r="B35" i="16" s="1"/>
  <c r="A34" i="16"/>
  <c r="A33" i="16"/>
  <c r="B33" i="16" s="1"/>
  <c r="A32" i="16"/>
  <c r="B32" i="16" s="1"/>
  <c r="A31" i="16"/>
  <c r="B31" i="16" s="1"/>
  <c r="A30" i="16"/>
  <c r="B30" i="16" s="1"/>
  <c r="A29" i="16"/>
  <c r="B29" i="16" s="1"/>
  <c r="A28" i="16"/>
  <c r="B28" i="16" s="1"/>
  <c r="A27" i="16"/>
  <c r="B27" i="16" s="1"/>
  <c r="A26" i="16"/>
  <c r="B26" i="16" s="1"/>
  <c r="A25" i="16"/>
  <c r="B25" i="16" s="1"/>
  <c r="A24" i="16"/>
  <c r="B24" i="16" s="1"/>
  <c r="A23" i="16"/>
  <c r="B23" i="16" s="1"/>
  <c r="A22" i="16"/>
  <c r="B22" i="16" s="1"/>
  <c r="A21" i="16"/>
  <c r="B21" i="16" s="1"/>
  <c r="A20" i="16"/>
  <c r="B20" i="16" s="1"/>
  <c r="A19" i="16"/>
  <c r="B19" i="16" s="1"/>
  <c r="A18" i="16"/>
  <c r="B18" i="16" s="1"/>
  <c r="A17" i="16"/>
  <c r="B17" i="16" s="1"/>
  <c r="A16" i="16"/>
  <c r="B16" i="16" s="1"/>
  <c r="A15" i="16"/>
  <c r="B15" i="16" s="1"/>
  <c r="A14" i="16"/>
  <c r="B14" i="16" s="1"/>
  <c r="A13" i="16"/>
  <c r="B13" i="16" s="1"/>
  <c r="A12" i="16"/>
  <c r="B12" i="16" s="1"/>
  <c r="A11" i="16"/>
  <c r="B11" i="16" s="1"/>
  <c r="A10" i="16"/>
  <c r="B10" i="16" s="1"/>
  <c r="A9" i="16"/>
  <c r="B9" i="16" s="1"/>
  <c r="A8" i="16"/>
  <c r="B8" i="16" s="1"/>
  <c r="A7" i="16"/>
  <c r="B7" i="16" s="1"/>
  <c r="A6" i="16"/>
  <c r="B6" i="16" s="1"/>
  <c r="A5" i="16"/>
  <c r="B5" i="16" s="1"/>
  <c r="A4" i="16"/>
  <c r="B4" i="16" s="1"/>
  <c r="A3" i="16"/>
  <c r="A2" i="16"/>
  <c r="O134" i="6"/>
  <c r="O135" i="6"/>
  <c r="O137" i="6"/>
  <c r="O136" i="6"/>
  <c r="W18" i="6"/>
  <c r="W19" i="6"/>
  <c r="W20" i="6"/>
  <c r="W21" i="6"/>
  <c r="W22" i="6"/>
  <c r="W23" i="6"/>
  <c r="W24" i="6"/>
  <c r="W25" i="6"/>
  <c r="W26" i="6"/>
  <c r="W34" i="6"/>
  <c r="W35" i="6"/>
  <c r="W36" i="6"/>
  <c r="W37" i="6"/>
  <c r="W38" i="6"/>
  <c r="W39" i="6"/>
  <c r="W40" i="6"/>
  <c r="W41" i="6"/>
  <c r="W42" i="6"/>
  <c r="W43" i="6"/>
  <c r="W44" i="6"/>
  <c r="W45" i="6"/>
  <c r="W46" i="6"/>
  <c r="W47" i="6"/>
  <c r="W48" i="6"/>
  <c r="W49" i="6"/>
  <c r="W50" i="6"/>
  <c r="W51" i="6"/>
  <c r="W52" i="6"/>
  <c r="W53" i="6"/>
  <c r="W54" i="6"/>
  <c r="W55" i="6"/>
  <c r="W56" i="6"/>
  <c r="W57" i="6"/>
  <c r="W58" i="6"/>
  <c r="W59" i="6"/>
  <c r="W60" i="6"/>
  <c r="W61" i="6"/>
  <c r="W62" i="6"/>
  <c r="W63" i="6"/>
  <c r="W64" i="6"/>
  <c r="W65" i="6"/>
  <c r="W66" i="6"/>
  <c r="W67" i="6"/>
  <c r="W68" i="6"/>
  <c r="W69" i="6"/>
  <c r="W70" i="6"/>
  <c r="W71" i="6"/>
  <c r="W72" i="6"/>
  <c r="W73" i="6"/>
  <c r="W74" i="6"/>
  <c r="W75" i="6"/>
  <c r="W76" i="6"/>
  <c r="W77" i="6"/>
  <c r="W78" i="6"/>
  <c r="W79" i="6"/>
  <c r="W80" i="6"/>
  <c r="W81" i="6"/>
  <c r="W82" i="6"/>
  <c r="W83" i="6"/>
  <c r="W84" i="6"/>
  <c r="W85" i="6"/>
  <c r="W86" i="6"/>
  <c r="W87" i="6"/>
  <c r="W88" i="6"/>
  <c r="W89" i="6"/>
  <c r="W90" i="6"/>
  <c r="W91" i="6"/>
  <c r="W92" i="6"/>
  <c r="W93" i="6"/>
  <c r="W94" i="6"/>
  <c r="W95" i="6"/>
  <c r="W96" i="6"/>
  <c r="W97" i="6"/>
  <c r="W98" i="6"/>
  <c r="W99" i="6"/>
  <c r="W100" i="6"/>
  <c r="W101" i="6"/>
  <c r="W102" i="6"/>
  <c r="W103" i="6"/>
  <c r="W104" i="6"/>
  <c r="W105" i="6"/>
  <c r="W106" i="6"/>
  <c r="W107" i="6"/>
  <c r="W108" i="6"/>
  <c r="W109" i="6"/>
  <c r="W110" i="6"/>
  <c r="W111" i="6"/>
  <c r="W112" i="6"/>
  <c r="W113" i="6"/>
  <c r="W114" i="6"/>
  <c r="W115" i="6"/>
  <c r="W116" i="6"/>
  <c r="W117" i="6"/>
  <c r="W118" i="6"/>
  <c r="W119" i="6"/>
  <c r="W120" i="6"/>
  <c r="W121" i="6"/>
  <c r="W122" i="6"/>
  <c r="W123" i="6"/>
  <c r="W124" i="6"/>
  <c r="W125" i="6"/>
  <c r="W126" i="6"/>
  <c r="W127" i="6"/>
  <c r="W128" i="6"/>
  <c r="W129" i="6"/>
  <c r="W130" i="6"/>
  <c r="W131" i="6"/>
  <c r="W132" i="6"/>
  <c r="W133" i="6"/>
  <c r="W134" i="6"/>
  <c r="W135" i="6"/>
  <c r="W136" i="6"/>
  <c r="W137" i="6"/>
  <c r="W138" i="6"/>
  <c r="W139" i="6"/>
  <c r="W140" i="6"/>
  <c r="W141" i="6"/>
  <c r="W142" i="6"/>
  <c r="W143" i="6"/>
  <c r="W144" i="6"/>
  <c r="W145" i="6"/>
  <c r="W146" i="6"/>
  <c r="W147" i="6"/>
  <c r="W148" i="6"/>
  <c r="W149" i="6"/>
  <c r="W150" i="6"/>
  <c r="W151" i="6"/>
  <c r="W152" i="6"/>
  <c r="W153" i="6"/>
  <c r="W154" i="6"/>
  <c r="W155" i="6"/>
  <c r="W156" i="6"/>
  <c r="W157" i="6"/>
  <c r="W158" i="6"/>
  <c r="W159" i="6"/>
  <c r="W160" i="6"/>
  <c r="W161" i="6"/>
  <c r="W162" i="6"/>
  <c r="W163" i="6"/>
  <c r="W164" i="6"/>
  <c r="W165" i="6"/>
  <c r="W166" i="6"/>
  <c r="W167" i="6"/>
  <c r="W168" i="6"/>
  <c r="W169" i="6"/>
  <c r="W170" i="6"/>
  <c r="W171" i="6"/>
  <c r="W172" i="6"/>
  <c r="W173" i="6"/>
  <c r="W174" i="6"/>
  <c r="W175" i="6"/>
  <c r="W176" i="6"/>
  <c r="W177" i="6"/>
  <c r="W178" i="6"/>
  <c r="W179" i="6"/>
  <c r="W180" i="6"/>
  <c r="W181" i="6"/>
  <c r="W182" i="6"/>
  <c r="W183" i="6"/>
  <c r="W184" i="6"/>
  <c r="W185" i="6"/>
  <c r="W186" i="6"/>
  <c r="W187" i="6"/>
  <c r="W188" i="6"/>
  <c r="W189" i="6"/>
  <c r="W190" i="6"/>
  <c r="W191" i="6"/>
  <c r="W192" i="6"/>
  <c r="W193" i="6"/>
  <c r="W194" i="6"/>
  <c r="W195" i="6"/>
  <c r="W196" i="6"/>
  <c r="W197" i="6"/>
  <c r="W198" i="6"/>
  <c r="W199" i="6"/>
  <c r="W200" i="6"/>
  <c r="W201" i="6"/>
  <c r="W202" i="6"/>
  <c r="W203" i="6"/>
  <c r="W204" i="6"/>
  <c r="W205" i="6"/>
  <c r="W206" i="6"/>
  <c r="W207" i="6"/>
  <c r="W208" i="6"/>
  <c r="W209" i="6"/>
  <c r="W210" i="6"/>
  <c r="W211" i="6"/>
  <c r="W212" i="6"/>
  <c r="W213" i="6"/>
  <c r="W214" i="6"/>
  <c r="W215" i="6"/>
  <c r="W216" i="6"/>
  <c r="W217" i="6"/>
  <c r="W218" i="6"/>
  <c r="W219" i="6"/>
  <c r="W220" i="6"/>
  <c r="W221" i="6"/>
  <c r="W222" i="6"/>
  <c r="W223" i="6"/>
  <c r="W224" i="6"/>
  <c r="W225" i="6"/>
  <c r="W226" i="6"/>
  <c r="W227" i="6"/>
  <c r="W228" i="6"/>
  <c r="W229" i="6"/>
  <c r="W230" i="6"/>
  <c r="W231" i="6"/>
  <c r="W232" i="6"/>
  <c r="W233" i="6"/>
  <c r="W234" i="6"/>
  <c r="W235" i="6"/>
  <c r="W236" i="6"/>
  <c r="W237" i="6"/>
  <c r="W238" i="6"/>
  <c r="W239" i="6"/>
  <c r="W240" i="6"/>
  <c r="W241" i="6"/>
  <c r="W242" i="6"/>
  <c r="W243" i="6"/>
  <c r="W244" i="6"/>
  <c r="W245" i="6"/>
  <c r="W246" i="6"/>
  <c r="W247" i="6"/>
  <c r="W248" i="6"/>
  <c r="W249" i="6"/>
  <c r="W250" i="6"/>
  <c r="W251" i="6"/>
  <c r="W252" i="6"/>
  <c r="W253" i="6"/>
  <c r="W254" i="6"/>
  <c r="W255" i="6"/>
  <c r="W256" i="6"/>
  <c r="W257" i="6"/>
  <c r="W258" i="6"/>
  <c r="W259" i="6"/>
  <c r="W260" i="6"/>
  <c r="W261" i="6"/>
  <c r="W262" i="6"/>
  <c r="W263" i="6"/>
  <c r="W264" i="6"/>
  <c r="W265" i="6"/>
  <c r="W266" i="6"/>
  <c r="W267" i="6"/>
  <c r="W268" i="6"/>
  <c r="W269" i="6"/>
  <c r="W270" i="6"/>
  <c r="W271" i="6"/>
  <c r="W272" i="6"/>
  <c r="W273" i="6"/>
  <c r="W274" i="6"/>
  <c r="W275" i="6"/>
  <c r="W276" i="6"/>
  <c r="W277" i="6"/>
  <c r="W278" i="6"/>
  <c r="W279" i="6"/>
  <c r="W280" i="6"/>
  <c r="W281" i="6"/>
  <c r="W282" i="6"/>
  <c r="W283" i="6"/>
  <c r="W284" i="6"/>
  <c r="W285" i="6"/>
  <c r="W286" i="6"/>
  <c r="W287" i="6"/>
  <c r="W288" i="6"/>
  <c r="W289" i="6"/>
  <c r="W290" i="6"/>
  <c r="W291" i="6"/>
  <c r="W292" i="6"/>
  <c r="W293" i="6"/>
  <c r="W294" i="6"/>
  <c r="W295" i="6"/>
  <c r="W296" i="6"/>
  <c r="W297" i="6"/>
  <c r="W298" i="6"/>
  <c r="W299" i="6"/>
  <c r="W300" i="6"/>
  <c r="W301" i="6"/>
  <c r="W302" i="6"/>
  <c r="W303" i="6"/>
  <c r="W304" i="6"/>
  <c r="W305" i="6"/>
  <c r="W306" i="6"/>
  <c r="W307" i="6"/>
  <c r="W308" i="6"/>
  <c r="W309" i="6"/>
  <c r="W310" i="6"/>
  <c r="W311" i="6"/>
  <c r="W312" i="6"/>
  <c r="W313" i="6"/>
  <c r="W314" i="6"/>
  <c r="W315" i="6"/>
  <c r="W316" i="6"/>
  <c r="W317" i="6"/>
  <c r="W318" i="6"/>
  <c r="W319" i="6"/>
  <c r="W320" i="6"/>
  <c r="W321" i="6"/>
  <c r="W322" i="6"/>
  <c r="W323" i="6"/>
  <c r="W324" i="6"/>
  <c r="W325" i="6"/>
  <c r="W326" i="6"/>
  <c r="W327" i="6"/>
  <c r="W328" i="6"/>
  <c r="W329" i="6"/>
  <c r="W330" i="6"/>
  <c r="W331" i="6"/>
  <c r="W332" i="6"/>
  <c r="W333" i="6"/>
  <c r="W334" i="6"/>
  <c r="W335" i="6"/>
  <c r="W336" i="6"/>
  <c r="W337" i="6"/>
  <c r="W338" i="6"/>
  <c r="W339" i="6"/>
  <c r="W340" i="6"/>
  <c r="W341" i="6"/>
  <c r="W342" i="6"/>
  <c r="W343" i="6"/>
  <c r="W344" i="6"/>
  <c r="W345" i="6"/>
  <c r="W346" i="6"/>
  <c r="W347" i="6"/>
  <c r="W348" i="6"/>
  <c r="W349" i="6"/>
  <c r="W350" i="6"/>
  <c r="W351" i="6"/>
  <c r="W352" i="6"/>
  <c r="W353" i="6"/>
  <c r="W354" i="6"/>
  <c r="W355" i="6"/>
  <c r="W356" i="6"/>
  <c r="W357" i="6"/>
  <c r="W358" i="6"/>
  <c r="W359" i="6"/>
  <c r="W360" i="6"/>
  <c r="W361" i="6"/>
  <c r="W362" i="6"/>
  <c r="W363" i="6"/>
  <c r="W364" i="6"/>
  <c r="W365" i="6"/>
  <c r="W366" i="6"/>
  <c r="W367" i="6"/>
  <c r="W368" i="6"/>
  <c r="W369" i="6"/>
  <c r="W370" i="6"/>
  <c r="W371" i="6"/>
  <c r="W372" i="6"/>
  <c r="W373" i="6"/>
  <c r="W374" i="6"/>
  <c r="W375" i="6"/>
  <c r="W376" i="6"/>
  <c r="W377" i="6"/>
  <c r="W378" i="6"/>
  <c r="W379" i="6"/>
  <c r="W380" i="6"/>
  <c r="W381" i="6"/>
  <c r="W382" i="6"/>
  <c r="W383" i="6"/>
  <c r="W384" i="6"/>
  <c r="W385" i="6"/>
  <c r="W386" i="6"/>
  <c r="W387" i="6"/>
  <c r="W388" i="6"/>
  <c r="W389" i="6"/>
  <c r="W390" i="6"/>
  <c r="W391" i="6"/>
  <c r="W392" i="6"/>
  <c r="W393" i="6"/>
  <c r="W394" i="6"/>
  <c r="W395" i="6"/>
  <c r="W396" i="6"/>
  <c r="W397" i="6"/>
  <c r="W398" i="6"/>
  <c r="W399" i="6"/>
  <c r="W400" i="6"/>
  <c r="W401" i="6"/>
  <c r="W402" i="6"/>
  <c r="W403" i="6"/>
  <c r="W404" i="6"/>
  <c r="W405" i="6"/>
  <c r="W406" i="6"/>
  <c r="W407" i="6"/>
  <c r="W408" i="6"/>
  <c r="W409" i="6"/>
  <c r="W410" i="6"/>
  <c r="W411" i="6"/>
  <c r="W412" i="6"/>
  <c r="W413" i="6"/>
  <c r="W414" i="6"/>
  <c r="W415" i="6"/>
  <c r="W416" i="6"/>
  <c r="W417" i="6"/>
  <c r="W418" i="6"/>
  <c r="W419" i="6"/>
  <c r="W420" i="6"/>
  <c r="W421" i="6"/>
  <c r="W422" i="6"/>
  <c r="W423" i="6"/>
  <c r="W424" i="6"/>
  <c r="W425" i="6"/>
  <c r="W426" i="6"/>
  <c r="W427" i="6"/>
  <c r="W428" i="6"/>
  <c r="W429" i="6"/>
  <c r="W430" i="6"/>
  <c r="W431" i="6"/>
  <c r="W432" i="6"/>
  <c r="W433" i="6"/>
  <c r="W434" i="6"/>
  <c r="W435" i="6"/>
  <c r="W436" i="6"/>
  <c r="W437" i="6"/>
  <c r="W438" i="6"/>
  <c r="W439" i="6"/>
  <c r="W440" i="6"/>
  <c r="W441" i="6"/>
  <c r="W442" i="6"/>
  <c r="W443" i="6"/>
  <c r="W444" i="6"/>
  <c r="W445" i="6"/>
  <c r="W446" i="6"/>
  <c r="W447" i="6"/>
  <c r="W448" i="6"/>
  <c r="W449" i="6"/>
  <c r="W450" i="6"/>
  <c r="W451" i="6"/>
  <c r="W452" i="6"/>
  <c r="W453" i="6"/>
  <c r="W454" i="6"/>
  <c r="W455" i="6"/>
  <c r="W456" i="6"/>
  <c r="W457" i="6"/>
  <c r="W458" i="6"/>
  <c r="W459" i="6"/>
  <c r="W460" i="6"/>
  <c r="W461" i="6"/>
  <c r="W462" i="6"/>
  <c r="W463" i="6"/>
  <c r="W464" i="6"/>
  <c r="W465" i="6"/>
  <c r="W466" i="6"/>
  <c r="W467" i="6"/>
  <c r="W468" i="6"/>
  <c r="W469" i="6"/>
  <c r="W470" i="6"/>
  <c r="W471" i="6"/>
  <c r="W472" i="6"/>
  <c r="W473" i="6"/>
  <c r="W474" i="6"/>
  <c r="W475" i="6"/>
  <c r="W476" i="6"/>
  <c r="W477" i="6"/>
  <c r="W478" i="6"/>
  <c r="W479" i="6"/>
  <c r="W480" i="6"/>
  <c r="W481" i="6"/>
  <c r="W482" i="6"/>
  <c r="W483" i="6"/>
  <c r="W484" i="6"/>
  <c r="W485" i="6"/>
  <c r="W486" i="6"/>
  <c r="W487" i="6"/>
  <c r="W488" i="6"/>
  <c r="W489" i="6"/>
  <c r="W490" i="6"/>
  <c r="W491" i="6"/>
  <c r="W492" i="6"/>
  <c r="W493" i="6"/>
  <c r="W494" i="6"/>
  <c r="W495" i="6"/>
  <c r="W496" i="6"/>
  <c r="W497" i="6"/>
  <c r="W498" i="6"/>
  <c r="W499" i="6"/>
  <c r="W500" i="6"/>
  <c r="W501" i="6"/>
  <c r="W502" i="6"/>
  <c r="W503" i="6"/>
  <c r="W504" i="6"/>
  <c r="W505" i="6"/>
  <c r="W506" i="6"/>
  <c r="W507" i="6"/>
  <c r="W508" i="6"/>
  <c r="W509" i="6"/>
  <c r="W510" i="6"/>
  <c r="W511" i="6"/>
  <c r="W512" i="6"/>
  <c r="W513" i="6"/>
  <c r="W514" i="6"/>
  <c r="W515" i="6"/>
  <c r="W516" i="6"/>
  <c r="W517" i="6"/>
  <c r="W518" i="6"/>
  <c r="W519" i="6"/>
  <c r="W520" i="6"/>
  <c r="W521" i="6"/>
  <c r="W522" i="6"/>
  <c r="W523" i="6"/>
  <c r="W524" i="6"/>
  <c r="W525" i="6"/>
  <c r="W526" i="6"/>
  <c r="W527" i="6"/>
  <c r="W528" i="6"/>
  <c r="W529" i="6"/>
  <c r="W530" i="6"/>
  <c r="W531" i="6"/>
  <c r="W532" i="6"/>
  <c r="W533" i="6"/>
  <c r="W534" i="6"/>
  <c r="W535" i="6"/>
  <c r="W536" i="6"/>
  <c r="W537" i="6"/>
  <c r="W538" i="6"/>
  <c r="W539" i="6"/>
  <c r="W540" i="6"/>
  <c r="W541" i="6"/>
  <c r="W542" i="6"/>
  <c r="W543" i="6"/>
  <c r="W544" i="6"/>
  <c r="W545" i="6"/>
  <c r="W546" i="6"/>
  <c r="W547" i="6"/>
  <c r="W548" i="6"/>
  <c r="W549" i="6"/>
  <c r="W550" i="6"/>
  <c r="W551" i="6"/>
  <c r="W552" i="6"/>
  <c r="W553" i="6"/>
  <c r="W554" i="6"/>
  <c r="W555" i="6"/>
  <c r="W556" i="6"/>
  <c r="W557" i="6"/>
  <c r="W558" i="6"/>
  <c r="W559" i="6"/>
  <c r="W560" i="6"/>
  <c r="W561" i="6"/>
  <c r="W562" i="6"/>
  <c r="W563" i="6"/>
  <c r="W564" i="6"/>
  <c r="W565" i="6"/>
  <c r="W566" i="6"/>
  <c r="W567" i="6"/>
  <c r="W568" i="6"/>
  <c r="W569" i="6"/>
  <c r="W570" i="6"/>
  <c r="W571" i="6"/>
  <c r="W572" i="6"/>
  <c r="W573" i="6"/>
  <c r="W574" i="6"/>
  <c r="W575" i="6"/>
  <c r="W576" i="6"/>
  <c r="W577" i="6"/>
  <c r="W578" i="6"/>
  <c r="W579" i="6"/>
  <c r="W580" i="6"/>
  <c r="W581" i="6"/>
  <c r="W582" i="6"/>
  <c r="W583" i="6"/>
  <c r="W584" i="6"/>
  <c r="W585" i="6"/>
  <c r="W586" i="6"/>
  <c r="W587" i="6"/>
  <c r="W588" i="6"/>
  <c r="W589" i="6"/>
  <c r="W590" i="6"/>
  <c r="W591" i="6"/>
  <c r="W592" i="6"/>
  <c r="W593" i="6"/>
  <c r="W594" i="6"/>
  <c r="W595" i="6"/>
  <c r="W596" i="6"/>
  <c r="W597" i="6"/>
  <c r="W598" i="6"/>
  <c r="W599" i="6"/>
  <c r="W600" i="6"/>
  <c r="W601" i="6"/>
  <c r="W602" i="6"/>
  <c r="W603" i="6"/>
  <c r="W604" i="6"/>
  <c r="W605" i="6"/>
  <c r="W606" i="6"/>
  <c r="W607" i="6"/>
  <c r="W608" i="6"/>
  <c r="W609" i="6"/>
  <c r="W610" i="6"/>
  <c r="W611" i="6"/>
  <c r="W612" i="6"/>
  <c r="W613" i="6"/>
  <c r="W614" i="6"/>
  <c r="W615" i="6"/>
  <c r="W616" i="6"/>
  <c r="W617" i="6"/>
  <c r="W618" i="6"/>
  <c r="W619" i="6"/>
  <c r="W620" i="6"/>
  <c r="W621" i="6"/>
  <c r="W622" i="6"/>
  <c r="W623" i="6"/>
  <c r="W624" i="6"/>
  <c r="W625" i="6"/>
  <c r="W626" i="6"/>
  <c r="W627" i="6"/>
  <c r="W628" i="6"/>
  <c r="W629" i="6"/>
  <c r="W630" i="6"/>
  <c r="W631" i="6"/>
  <c r="W632" i="6"/>
  <c r="W633" i="6"/>
  <c r="W634" i="6"/>
  <c r="W635" i="6"/>
  <c r="V34" i="6"/>
  <c r="V35" i="6"/>
  <c r="V36" i="6"/>
  <c r="V37" i="6"/>
  <c r="V38" i="6"/>
  <c r="V39" i="6"/>
  <c r="V40" i="6"/>
  <c r="V41" i="6"/>
  <c r="V42" i="6"/>
  <c r="V43" i="6"/>
  <c r="V44" i="6"/>
  <c r="V45" i="6"/>
  <c r="V46" i="6"/>
  <c r="V47" i="6"/>
  <c r="V48" i="6"/>
  <c r="V49" i="6"/>
  <c r="V50" i="6"/>
  <c r="V51" i="6"/>
  <c r="V52" i="6"/>
  <c r="V53" i="6"/>
  <c r="V54" i="6"/>
  <c r="V55" i="6"/>
  <c r="V56" i="6"/>
  <c r="V57" i="6"/>
  <c r="V58" i="6"/>
  <c r="V59" i="6"/>
  <c r="V60" i="6"/>
  <c r="V61" i="6"/>
  <c r="V62" i="6"/>
  <c r="V63" i="6"/>
  <c r="V64" i="6"/>
  <c r="V65" i="6"/>
  <c r="V66" i="6"/>
  <c r="V67" i="6"/>
  <c r="V68" i="6"/>
  <c r="V69" i="6"/>
  <c r="V70" i="6"/>
  <c r="V71" i="6"/>
  <c r="V72" i="6"/>
  <c r="V73" i="6"/>
  <c r="V74" i="6"/>
  <c r="V75" i="6"/>
  <c r="V76" i="6"/>
  <c r="V77" i="6"/>
  <c r="V78" i="6"/>
  <c r="V79" i="6"/>
  <c r="V80" i="6"/>
  <c r="V81" i="6"/>
  <c r="V82" i="6"/>
  <c r="V83" i="6"/>
  <c r="V84" i="6"/>
  <c r="V85" i="6"/>
  <c r="V86" i="6"/>
  <c r="V87" i="6"/>
  <c r="V88" i="6"/>
  <c r="V89" i="6"/>
  <c r="V90" i="6"/>
  <c r="V91" i="6"/>
  <c r="V92" i="6"/>
  <c r="V93" i="6"/>
  <c r="V94" i="6"/>
  <c r="V95" i="6"/>
  <c r="V96" i="6"/>
  <c r="V97" i="6"/>
  <c r="V98" i="6"/>
  <c r="V99" i="6"/>
  <c r="V100" i="6"/>
  <c r="V101" i="6"/>
  <c r="V102" i="6"/>
  <c r="V103" i="6"/>
  <c r="V104" i="6"/>
  <c r="V105" i="6"/>
  <c r="V106" i="6"/>
  <c r="V107" i="6"/>
  <c r="V108" i="6"/>
  <c r="V109" i="6"/>
  <c r="V110" i="6"/>
  <c r="V111" i="6"/>
  <c r="V112" i="6"/>
  <c r="V113" i="6"/>
  <c r="V114" i="6"/>
  <c r="V115" i="6"/>
  <c r="V116" i="6"/>
  <c r="V117" i="6"/>
  <c r="V118" i="6"/>
  <c r="V119" i="6"/>
  <c r="V120" i="6"/>
  <c r="V121" i="6"/>
  <c r="V122" i="6"/>
  <c r="V123" i="6"/>
  <c r="V124" i="6"/>
  <c r="V125" i="6"/>
  <c r="V126" i="6"/>
  <c r="V127" i="6"/>
  <c r="V128" i="6"/>
  <c r="V129" i="6"/>
  <c r="V130" i="6"/>
  <c r="V131" i="6"/>
  <c r="V132" i="6"/>
  <c r="V133" i="6"/>
  <c r="V134" i="6"/>
  <c r="V135" i="6"/>
  <c r="V136" i="6"/>
  <c r="V137" i="6"/>
  <c r="V138" i="6"/>
  <c r="V139" i="6"/>
  <c r="V140" i="6"/>
  <c r="V141" i="6"/>
  <c r="V142" i="6"/>
  <c r="V143" i="6"/>
  <c r="V144" i="6"/>
  <c r="V145" i="6"/>
  <c r="V146" i="6"/>
  <c r="V147" i="6"/>
  <c r="V148" i="6"/>
  <c r="V149" i="6"/>
  <c r="V150" i="6"/>
  <c r="V151" i="6"/>
  <c r="V152" i="6"/>
  <c r="V153" i="6"/>
  <c r="V154" i="6"/>
  <c r="V155" i="6"/>
  <c r="V156" i="6"/>
  <c r="V157" i="6"/>
  <c r="V158" i="6"/>
  <c r="V159" i="6"/>
  <c r="V160" i="6"/>
  <c r="V161" i="6"/>
  <c r="V162" i="6"/>
  <c r="V163" i="6"/>
  <c r="V164" i="6"/>
  <c r="V165" i="6"/>
  <c r="V166" i="6"/>
  <c r="V167" i="6"/>
  <c r="V168" i="6"/>
  <c r="V169" i="6"/>
  <c r="V170" i="6"/>
  <c r="V171" i="6"/>
  <c r="V172" i="6"/>
  <c r="V173" i="6"/>
  <c r="V174" i="6"/>
  <c r="V175" i="6"/>
  <c r="V176" i="6"/>
  <c r="V177" i="6"/>
  <c r="V178" i="6"/>
  <c r="V179" i="6"/>
  <c r="V180" i="6"/>
  <c r="V181" i="6"/>
  <c r="V182" i="6"/>
  <c r="V183" i="6"/>
  <c r="V184" i="6"/>
  <c r="V185" i="6"/>
  <c r="V186" i="6"/>
  <c r="V187" i="6"/>
  <c r="V188" i="6"/>
  <c r="V189" i="6"/>
  <c r="V190" i="6"/>
  <c r="V191" i="6"/>
  <c r="V192" i="6"/>
  <c r="V193" i="6"/>
  <c r="V194" i="6"/>
  <c r="V195" i="6"/>
  <c r="V196" i="6"/>
  <c r="V197" i="6"/>
  <c r="V198" i="6"/>
  <c r="V199" i="6"/>
  <c r="V200" i="6"/>
  <c r="V201" i="6"/>
  <c r="V202" i="6"/>
  <c r="V203" i="6"/>
  <c r="V204" i="6"/>
  <c r="V205" i="6"/>
  <c r="V206" i="6"/>
  <c r="V207" i="6"/>
  <c r="V208" i="6"/>
  <c r="V209" i="6"/>
  <c r="V210" i="6"/>
  <c r="V211" i="6"/>
  <c r="V212" i="6"/>
  <c r="V213" i="6"/>
  <c r="V214" i="6"/>
  <c r="V215" i="6"/>
  <c r="V216" i="6"/>
  <c r="V217" i="6"/>
  <c r="V218" i="6"/>
  <c r="V219" i="6"/>
  <c r="V220" i="6"/>
  <c r="V221" i="6"/>
  <c r="V222" i="6"/>
  <c r="V223" i="6"/>
  <c r="V224" i="6"/>
  <c r="V225" i="6"/>
  <c r="V226" i="6"/>
  <c r="V227" i="6"/>
  <c r="V228" i="6"/>
  <c r="V229" i="6"/>
  <c r="V230" i="6"/>
  <c r="V231" i="6"/>
  <c r="V232" i="6"/>
  <c r="V233" i="6"/>
  <c r="V234" i="6"/>
  <c r="V235" i="6"/>
  <c r="V236" i="6"/>
  <c r="V237" i="6"/>
  <c r="V238" i="6"/>
  <c r="V239" i="6"/>
  <c r="V240" i="6"/>
  <c r="V241" i="6"/>
  <c r="V242" i="6"/>
  <c r="V243" i="6"/>
  <c r="V244" i="6"/>
  <c r="V245" i="6"/>
  <c r="V246" i="6"/>
  <c r="V247" i="6"/>
  <c r="V248" i="6"/>
  <c r="V249" i="6"/>
  <c r="V250" i="6"/>
  <c r="V251" i="6"/>
  <c r="V252" i="6"/>
  <c r="V253" i="6"/>
  <c r="V254" i="6"/>
  <c r="V255" i="6"/>
  <c r="V256" i="6"/>
  <c r="V257" i="6"/>
  <c r="V258" i="6"/>
  <c r="V259" i="6"/>
  <c r="V260" i="6"/>
  <c r="V261" i="6"/>
  <c r="V262" i="6"/>
  <c r="V263" i="6"/>
  <c r="V264" i="6"/>
  <c r="V265" i="6"/>
  <c r="V266" i="6"/>
  <c r="V267" i="6"/>
  <c r="V268" i="6"/>
  <c r="V269" i="6"/>
  <c r="V270" i="6"/>
  <c r="V271" i="6"/>
  <c r="V272" i="6"/>
  <c r="V273" i="6"/>
  <c r="V274" i="6"/>
  <c r="V275" i="6"/>
  <c r="V276" i="6"/>
  <c r="V277" i="6"/>
  <c r="V278" i="6"/>
  <c r="V279" i="6"/>
  <c r="V280" i="6"/>
  <c r="V281" i="6"/>
  <c r="V282" i="6"/>
  <c r="V283" i="6"/>
  <c r="V284" i="6"/>
  <c r="V285" i="6"/>
  <c r="V286" i="6"/>
  <c r="V287" i="6"/>
  <c r="V288" i="6"/>
  <c r="V289" i="6"/>
  <c r="V290" i="6"/>
  <c r="V291" i="6"/>
  <c r="V292" i="6"/>
  <c r="V293" i="6"/>
  <c r="V294" i="6"/>
  <c r="V295" i="6"/>
  <c r="V296" i="6"/>
  <c r="V297" i="6"/>
  <c r="V298" i="6"/>
  <c r="V299" i="6"/>
  <c r="V300" i="6"/>
  <c r="V301" i="6"/>
  <c r="V302" i="6"/>
  <c r="V303" i="6"/>
  <c r="V304" i="6"/>
  <c r="V305" i="6"/>
  <c r="V306" i="6"/>
  <c r="V307" i="6"/>
  <c r="V308" i="6"/>
  <c r="V309" i="6"/>
  <c r="V310" i="6"/>
  <c r="V311" i="6"/>
  <c r="V312" i="6"/>
  <c r="V313" i="6"/>
  <c r="V314" i="6"/>
  <c r="V315" i="6"/>
  <c r="V316" i="6"/>
  <c r="V317" i="6"/>
  <c r="V318" i="6"/>
  <c r="V319" i="6"/>
  <c r="V320" i="6"/>
  <c r="V321" i="6"/>
  <c r="V322" i="6"/>
  <c r="V323" i="6"/>
  <c r="V324" i="6"/>
  <c r="V325" i="6"/>
  <c r="V326" i="6"/>
  <c r="V327" i="6"/>
  <c r="V328" i="6"/>
  <c r="V329" i="6"/>
  <c r="V330" i="6"/>
  <c r="V331" i="6"/>
  <c r="V332" i="6"/>
  <c r="V333" i="6"/>
  <c r="V334" i="6"/>
  <c r="V335" i="6"/>
  <c r="V336" i="6"/>
  <c r="V337" i="6"/>
  <c r="V338" i="6"/>
  <c r="V339" i="6"/>
  <c r="V340" i="6"/>
  <c r="V341" i="6"/>
  <c r="V342" i="6"/>
  <c r="V343" i="6"/>
  <c r="V344" i="6"/>
  <c r="V345" i="6"/>
  <c r="V346" i="6"/>
  <c r="V347" i="6"/>
  <c r="V348" i="6"/>
  <c r="V349" i="6"/>
  <c r="V350" i="6"/>
  <c r="V351" i="6"/>
  <c r="V352" i="6"/>
  <c r="V353" i="6"/>
  <c r="V354" i="6"/>
  <c r="V355" i="6"/>
  <c r="V356" i="6"/>
  <c r="V357" i="6"/>
  <c r="V358" i="6"/>
  <c r="V359" i="6"/>
  <c r="V360" i="6"/>
  <c r="V361" i="6"/>
  <c r="V362" i="6"/>
  <c r="V363" i="6"/>
  <c r="V364" i="6"/>
  <c r="V365" i="6"/>
  <c r="V366" i="6"/>
  <c r="V367" i="6"/>
  <c r="V368" i="6"/>
  <c r="V369" i="6"/>
  <c r="V370" i="6"/>
  <c r="V371" i="6"/>
  <c r="V372" i="6"/>
  <c r="V373" i="6"/>
  <c r="V374" i="6"/>
  <c r="V375" i="6"/>
  <c r="V376" i="6"/>
  <c r="V377" i="6"/>
  <c r="V378" i="6"/>
  <c r="V379" i="6"/>
  <c r="V380" i="6"/>
  <c r="V381" i="6"/>
  <c r="V382" i="6"/>
  <c r="V383" i="6"/>
  <c r="V384" i="6"/>
  <c r="V385" i="6"/>
  <c r="V386" i="6"/>
  <c r="V387" i="6"/>
  <c r="V388" i="6"/>
  <c r="V389" i="6"/>
  <c r="V390" i="6"/>
  <c r="V391" i="6"/>
  <c r="V392" i="6"/>
  <c r="V393" i="6"/>
  <c r="V394" i="6"/>
  <c r="V395" i="6"/>
  <c r="V396" i="6"/>
  <c r="V397" i="6"/>
  <c r="V398" i="6"/>
  <c r="V399" i="6"/>
  <c r="V400" i="6"/>
  <c r="V401" i="6"/>
  <c r="V402" i="6"/>
  <c r="V403" i="6"/>
  <c r="V404" i="6"/>
  <c r="V405" i="6"/>
  <c r="V406" i="6"/>
  <c r="V407" i="6"/>
  <c r="V408" i="6"/>
  <c r="V409" i="6"/>
  <c r="V410" i="6"/>
  <c r="V411" i="6"/>
  <c r="V412" i="6"/>
  <c r="V413" i="6"/>
  <c r="V414" i="6"/>
  <c r="V415" i="6"/>
  <c r="V416" i="6"/>
  <c r="V417" i="6"/>
  <c r="V418" i="6"/>
  <c r="V419" i="6"/>
  <c r="V420" i="6"/>
  <c r="V421" i="6"/>
  <c r="V422" i="6"/>
  <c r="V423" i="6"/>
  <c r="V424" i="6"/>
  <c r="V425" i="6"/>
  <c r="V426" i="6"/>
  <c r="V427" i="6"/>
  <c r="V428" i="6"/>
  <c r="V429" i="6"/>
  <c r="V430" i="6"/>
  <c r="V431" i="6"/>
  <c r="V432" i="6"/>
  <c r="V433" i="6"/>
  <c r="V434" i="6"/>
  <c r="V435" i="6"/>
  <c r="V436" i="6"/>
  <c r="V437" i="6"/>
  <c r="V438" i="6"/>
  <c r="V439" i="6"/>
  <c r="V440" i="6"/>
  <c r="V441" i="6"/>
  <c r="V442" i="6"/>
  <c r="V443" i="6"/>
  <c r="V444" i="6"/>
  <c r="V445" i="6"/>
  <c r="V446" i="6"/>
  <c r="V447" i="6"/>
  <c r="V448" i="6"/>
  <c r="V449" i="6"/>
  <c r="V450" i="6"/>
  <c r="V451" i="6"/>
  <c r="V452" i="6"/>
  <c r="V453" i="6"/>
  <c r="V454" i="6"/>
  <c r="V455" i="6"/>
  <c r="V456" i="6"/>
  <c r="V457" i="6"/>
  <c r="V458" i="6"/>
  <c r="V459" i="6"/>
  <c r="V460" i="6"/>
  <c r="V461" i="6"/>
  <c r="V462" i="6"/>
  <c r="V463" i="6"/>
  <c r="V464" i="6"/>
  <c r="V465" i="6"/>
  <c r="V466" i="6"/>
  <c r="V467" i="6"/>
  <c r="V468" i="6"/>
  <c r="V469" i="6"/>
  <c r="V470" i="6"/>
  <c r="V471" i="6"/>
  <c r="V472" i="6"/>
  <c r="V473" i="6"/>
  <c r="V474" i="6"/>
  <c r="V475" i="6"/>
  <c r="V476" i="6"/>
  <c r="V477" i="6"/>
  <c r="V478" i="6"/>
  <c r="V479" i="6"/>
  <c r="V480" i="6"/>
  <c r="V481" i="6"/>
  <c r="V482" i="6"/>
  <c r="V483" i="6"/>
  <c r="V484" i="6"/>
  <c r="V485" i="6"/>
  <c r="V486" i="6"/>
  <c r="V487" i="6"/>
  <c r="V488" i="6"/>
  <c r="V489" i="6"/>
  <c r="V490" i="6"/>
  <c r="V491" i="6"/>
  <c r="V492" i="6"/>
  <c r="V493" i="6"/>
  <c r="V494" i="6"/>
  <c r="V495" i="6"/>
  <c r="V496" i="6"/>
  <c r="V497" i="6"/>
  <c r="V498" i="6"/>
  <c r="V499" i="6"/>
  <c r="V500" i="6"/>
  <c r="V501" i="6"/>
  <c r="V502" i="6"/>
  <c r="V503" i="6"/>
  <c r="V504" i="6"/>
  <c r="V505" i="6"/>
  <c r="V506" i="6"/>
  <c r="V507" i="6"/>
  <c r="V508" i="6"/>
  <c r="V509" i="6"/>
  <c r="V510" i="6"/>
  <c r="V511" i="6"/>
  <c r="V512" i="6"/>
  <c r="V513" i="6"/>
  <c r="V514" i="6"/>
  <c r="V515" i="6"/>
  <c r="V516" i="6"/>
  <c r="V517" i="6"/>
  <c r="V518" i="6"/>
  <c r="V519" i="6"/>
  <c r="V520" i="6"/>
  <c r="V521" i="6"/>
  <c r="V522" i="6"/>
  <c r="V523" i="6"/>
  <c r="V524" i="6"/>
  <c r="V525" i="6"/>
  <c r="V526" i="6"/>
  <c r="V527" i="6"/>
  <c r="V528" i="6"/>
  <c r="V529" i="6"/>
  <c r="V530" i="6"/>
  <c r="V531" i="6"/>
  <c r="V532" i="6"/>
  <c r="V533" i="6"/>
  <c r="V534" i="6"/>
  <c r="V535" i="6"/>
  <c r="V536" i="6"/>
  <c r="V537" i="6"/>
  <c r="V538" i="6"/>
  <c r="V539" i="6"/>
  <c r="V540" i="6"/>
  <c r="V541" i="6"/>
  <c r="V542" i="6"/>
  <c r="V543" i="6"/>
  <c r="V544" i="6"/>
  <c r="V545" i="6"/>
  <c r="V546" i="6"/>
  <c r="V547" i="6"/>
  <c r="V548" i="6"/>
  <c r="V549" i="6"/>
  <c r="V550" i="6"/>
  <c r="V551" i="6"/>
  <c r="V552" i="6"/>
  <c r="V553" i="6"/>
  <c r="V554" i="6"/>
  <c r="V555" i="6"/>
  <c r="V556" i="6"/>
  <c r="V557" i="6"/>
  <c r="V558" i="6"/>
  <c r="V559" i="6"/>
  <c r="V560" i="6"/>
  <c r="V561" i="6"/>
  <c r="V562" i="6"/>
  <c r="V563" i="6"/>
  <c r="V564" i="6"/>
  <c r="V565" i="6"/>
  <c r="V566" i="6"/>
  <c r="V567" i="6"/>
  <c r="V568" i="6"/>
  <c r="V569" i="6"/>
  <c r="V570" i="6"/>
  <c r="V571" i="6"/>
  <c r="V572" i="6"/>
  <c r="V573" i="6"/>
  <c r="V574" i="6"/>
  <c r="V575" i="6"/>
  <c r="V576" i="6"/>
  <c r="V577" i="6"/>
  <c r="V578" i="6"/>
  <c r="V579" i="6"/>
  <c r="V580" i="6"/>
  <c r="V581" i="6"/>
  <c r="V582" i="6"/>
  <c r="V583" i="6"/>
  <c r="V584" i="6"/>
  <c r="V585" i="6"/>
  <c r="V586" i="6"/>
  <c r="V587" i="6"/>
  <c r="V588" i="6"/>
  <c r="V589" i="6"/>
  <c r="V590" i="6"/>
  <c r="V591" i="6"/>
  <c r="V592" i="6"/>
  <c r="V593" i="6"/>
  <c r="V594" i="6"/>
  <c r="V595" i="6"/>
  <c r="V596" i="6"/>
  <c r="V597" i="6"/>
  <c r="V598" i="6"/>
  <c r="V599" i="6"/>
  <c r="V600" i="6"/>
  <c r="V601" i="6"/>
  <c r="V602" i="6"/>
  <c r="V603" i="6"/>
  <c r="V604" i="6"/>
  <c r="V605" i="6"/>
  <c r="V606" i="6"/>
  <c r="V607" i="6"/>
  <c r="V608" i="6"/>
  <c r="V609" i="6"/>
  <c r="V610" i="6"/>
  <c r="V611" i="6"/>
  <c r="V612" i="6"/>
  <c r="V613" i="6"/>
  <c r="V614" i="6"/>
  <c r="V615" i="6"/>
  <c r="V616" i="6"/>
  <c r="V617" i="6"/>
  <c r="V618" i="6"/>
  <c r="V619" i="6"/>
  <c r="V620" i="6"/>
  <c r="V621" i="6"/>
  <c r="V622" i="6"/>
  <c r="V623" i="6"/>
  <c r="V624" i="6"/>
  <c r="V625" i="6"/>
  <c r="V626" i="6"/>
  <c r="V627" i="6"/>
  <c r="V628" i="6"/>
  <c r="V629" i="6"/>
  <c r="V630" i="6"/>
  <c r="V631" i="6"/>
  <c r="V632" i="6"/>
  <c r="V633" i="6"/>
  <c r="V634" i="6"/>
  <c r="V635" i="6"/>
  <c r="U34" i="6"/>
  <c r="U35" i="6"/>
  <c r="U36" i="6"/>
  <c r="U37" i="6"/>
  <c r="U38" i="6"/>
  <c r="U39" i="6"/>
  <c r="U40" i="6"/>
  <c r="U41" i="6"/>
  <c r="U42" i="6"/>
  <c r="U43" i="6"/>
  <c r="U44" i="6"/>
  <c r="U45" i="6"/>
  <c r="U46" i="6"/>
  <c r="U47" i="6"/>
  <c r="U48" i="6"/>
  <c r="U49" i="6"/>
  <c r="U50" i="6"/>
  <c r="U51" i="6"/>
  <c r="U52" i="6"/>
  <c r="U53" i="6"/>
  <c r="U54" i="6"/>
  <c r="U55" i="6"/>
  <c r="U56" i="6"/>
  <c r="U57" i="6"/>
  <c r="U58" i="6"/>
  <c r="U59" i="6"/>
  <c r="U60" i="6"/>
  <c r="U61" i="6"/>
  <c r="U62" i="6"/>
  <c r="U63" i="6"/>
  <c r="U64" i="6"/>
  <c r="U65" i="6"/>
  <c r="U66" i="6"/>
  <c r="U67" i="6"/>
  <c r="U68" i="6"/>
  <c r="U69" i="6"/>
  <c r="U70" i="6"/>
  <c r="U71" i="6"/>
  <c r="U72" i="6"/>
  <c r="U73" i="6"/>
  <c r="U74" i="6"/>
  <c r="U75" i="6"/>
  <c r="U76" i="6"/>
  <c r="U77" i="6"/>
  <c r="U78" i="6"/>
  <c r="U79" i="6"/>
  <c r="U80" i="6"/>
  <c r="U81" i="6"/>
  <c r="U82" i="6"/>
  <c r="U83" i="6"/>
  <c r="U84" i="6"/>
  <c r="U85" i="6"/>
  <c r="U86" i="6"/>
  <c r="U87" i="6"/>
  <c r="U88" i="6"/>
  <c r="U89" i="6"/>
  <c r="U90" i="6"/>
  <c r="U91" i="6"/>
  <c r="U92" i="6"/>
  <c r="U93" i="6"/>
  <c r="U94" i="6"/>
  <c r="U95" i="6"/>
  <c r="U96" i="6"/>
  <c r="U97" i="6"/>
  <c r="U98" i="6"/>
  <c r="U99" i="6"/>
  <c r="U100" i="6"/>
  <c r="U101" i="6"/>
  <c r="U102" i="6"/>
  <c r="U103" i="6"/>
  <c r="U104" i="6"/>
  <c r="U105" i="6"/>
  <c r="U106" i="6"/>
  <c r="U107" i="6"/>
  <c r="U108" i="6"/>
  <c r="U109" i="6"/>
  <c r="U110" i="6"/>
  <c r="U111" i="6"/>
  <c r="U112" i="6"/>
  <c r="U113" i="6"/>
  <c r="U114" i="6"/>
  <c r="U115" i="6"/>
  <c r="U116" i="6"/>
  <c r="U117" i="6"/>
  <c r="U118" i="6"/>
  <c r="U119" i="6"/>
  <c r="U120" i="6"/>
  <c r="U121" i="6"/>
  <c r="U122" i="6"/>
  <c r="U123" i="6"/>
  <c r="U124" i="6"/>
  <c r="U125" i="6"/>
  <c r="U126" i="6"/>
  <c r="U127" i="6"/>
  <c r="U128" i="6"/>
  <c r="U129" i="6"/>
  <c r="U130" i="6"/>
  <c r="U131" i="6"/>
  <c r="U132" i="6"/>
  <c r="U133" i="6"/>
  <c r="U134" i="6"/>
  <c r="U135" i="6"/>
  <c r="U136" i="6"/>
  <c r="U137" i="6"/>
  <c r="U138" i="6"/>
  <c r="U139" i="6"/>
  <c r="U140" i="6"/>
  <c r="U141" i="6"/>
  <c r="U142" i="6"/>
  <c r="U143" i="6"/>
  <c r="U144" i="6"/>
  <c r="U145" i="6"/>
  <c r="U146" i="6"/>
  <c r="U147" i="6"/>
  <c r="U148" i="6"/>
  <c r="U149" i="6"/>
  <c r="U150" i="6"/>
  <c r="U151" i="6"/>
  <c r="U152" i="6"/>
  <c r="U153" i="6"/>
  <c r="U154" i="6"/>
  <c r="U155" i="6"/>
  <c r="U156" i="6"/>
  <c r="U157" i="6"/>
  <c r="U158" i="6"/>
  <c r="U159" i="6"/>
  <c r="U160" i="6"/>
  <c r="U161" i="6"/>
  <c r="U162" i="6"/>
  <c r="U163" i="6"/>
  <c r="U164" i="6"/>
  <c r="U165" i="6"/>
  <c r="U166" i="6"/>
  <c r="U167" i="6"/>
  <c r="U168" i="6"/>
  <c r="U169" i="6"/>
  <c r="U170" i="6"/>
  <c r="U171" i="6"/>
  <c r="U172" i="6"/>
  <c r="U173" i="6"/>
  <c r="U174" i="6"/>
  <c r="U175" i="6"/>
  <c r="U176" i="6"/>
  <c r="U177" i="6"/>
  <c r="U178" i="6"/>
  <c r="U179" i="6"/>
  <c r="U180" i="6"/>
  <c r="U181" i="6"/>
  <c r="U182" i="6"/>
  <c r="U183" i="6"/>
  <c r="U184" i="6"/>
  <c r="U185" i="6"/>
  <c r="U186" i="6"/>
  <c r="U187" i="6"/>
  <c r="U188" i="6"/>
  <c r="U189" i="6"/>
  <c r="U190" i="6"/>
  <c r="U191" i="6"/>
  <c r="U192" i="6"/>
  <c r="U193" i="6"/>
  <c r="U194" i="6"/>
  <c r="U195" i="6"/>
  <c r="U196" i="6"/>
  <c r="U197" i="6"/>
  <c r="U198" i="6"/>
  <c r="U199" i="6"/>
  <c r="U200" i="6"/>
  <c r="U201" i="6"/>
  <c r="U202" i="6"/>
  <c r="U203" i="6"/>
  <c r="U204" i="6"/>
  <c r="U205" i="6"/>
  <c r="U206" i="6"/>
  <c r="U207" i="6"/>
  <c r="U208" i="6"/>
  <c r="U209" i="6"/>
  <c r="U210" i="6"/>
  <c r="U211" i="6"/>
  <c r="U212" i="6"/>
  <c r="U213" i="6"/>
  <c r="U214" i="6"/>
  <c r="U215" i="6"/>
  <c r="U216" i="6"/>
  <c r="U217" i="6"/>
  <c r="U218" i="6"/>
  <c r="U219" i="6"/>
  <c r="U220" i="6"/>
  <c r="U221" i="6"/>
  <c r="U222" i="6"/>
  <c r="U223" i="6"/>
  <c r="U224" i="6"/>
  <c r="U225" i="6"/>
  <c r="U226" i="6"/>
  <c r="U227" i="6"/>
  <c r="U228" i="6"/>
  <c r="U229" i="6"/>
  <c r="U230" i="6"/>
  <c r="U231" i="6"/>
  <c r="U232" i="6"/>
  <c r="U233" i="6"/>
  <c r="U234" i="6"/>
  <c r="U235" i="6"/>
  <c r="U236" i="6"/>
  <c r="U237" i="6"/>
  <c r="U238" i="6"/>
  <c r="U239" i="6"/>
  <c r="U240" i="6"/>
  <c r="U241" i="6"/>
  <c r="U242" i="6"/>
  <c r="U243" i="6"/>
  <c r="U244" i="6"/>
  <c r="U245" i="6"/>
  <c r="U246" i="6"/>
  <c r="U247" i="6"/>
  <c r="U248" i="6"/>
  <c r="U249" i="6"/>
  <c r="U250" i="6"/>
  <c r="U251" i="6"/>
  <c r="U252" i="6"/>
  <c r="U253" i="6"/>
  <c r="U254" i="6"/>
  <c r="U255" i="6"/>
  <c r="U256" i="6"/>
  <c r="U257" i="6"/>
  <c r="U258" i="6"/>
  <c r="U259" i="6"/>
  <c r="U260" i="6"/>
  <c r="U261" i="6"/>
  <c r="U262" i="6"/>
  <c r="U263" i="6"/>
  <c r="U264" i="6"/>
  <c r="U265" i="6"/>
  <c r="U266" i="6"/>
  <c r="U267" i="6"/>
  <c r="U268" i="6"/>
  <c r="U269" i="6"/>
  <c r="U270" i="6"/>
  <c r="U271" i="6"/>
  <c r="U272" i="6"/>
  <c r="U273" i="6"/>
  <c r="U274" i="6"/>
  <c r="U275" i="6"/>
  <c r="U276" i="6"/>
  <c r="U277" i="6"/>
  <c r="U278" i="6"/>
  <c r="U279" i="6"/>
  <c r="U280" i="6"/>
  <c r="U281" i="6"/>
  <c r="U282" i="6"/>
  <c r="U283" i="6"/>
  <c r="U284" i="6"/>
  <c r="U285" i="6"/>
  <c r="U286" i="6"/>
  <c r="U287" i="6"/>
  <c r="U288" i="6"/>
  <c r="U289" i="6"/>
  <c r="U290" i="6"/>
  <c r="U291" i="6"/>
  <c r="U292" i="6"/>
  <c r="U293" i="6"/>
  <c r="U294" i="6"/>
  <c r="U295" i="6"/>
  <c r="U296" i="6"/>
  <c r="U297" i="6"/>
  <c r="U298" i="6"/>
  <c r="U299" i="6"/>
  <c r="U300" i="6"/>
  <c r="U301" i="6"/>
  <c r="U302" i="6"/>
  <c r="U303" i="6"/>
  <c r="U304" i="6"/>
  <c r="U305" i="6"/>
  <c r="U306" i="6"/>
  <c r="U307" i="6"/>
  <c r="U308" i="6"/>
  <c r="U309" i="6"/>
  <c r="U310" i="6"/>
  <c r="U311" i="6"/>
  <c r="U312" i="6"/>
  <c r="U313" i="6"/>
  <c r="U314" i="6"/>
  <c r="U315" i="6"/>
  <c r="U316" i="6"/>
  <c r="U317" i="6"/>
  <c r="U318" i="6"/>
  <c r="U319" i="6"/>
  <c r="U320" i="6"/>
  <c r="U321" i="6"/>
  <c r="U322" i="6"/>
  <c r="U323" i="6"/>
  <c r="U324" i="6"/>
  <c r="U325" i="6"/>
  <c r="U326" i="6"/>
  <c r="U327" i="6"/>
  <c r="U328" i="6"/>
  <c r="U329" i="6"/>
  <c r="U330" i="6"/>
  <c r="U331" i="6"/>
  <c r="U332" i="6"/>
  <c r="U333" i="6"/>
  <c r="U334" i="6"/>
  <c r="U335" i="6"/>
  <c r="U336" i="6"/>
  <c r="U337" i="6"/>
  <c r="U338" i="6"/>
  <c r="U339" i="6"/>
  <c r="U340" i="6"/>
  <c r="U341" i="6"/>
  <c r="U342" i="6"/>
  <c r="U343" i="6"/>
  <c r="U344" i="6"/>
  <c r="U345" i="6"/>
  <c r="U346" i="6"/>
  <c r="U347" i="6"/>
  <c r="U348" i="6"/>
  <c r="U349" i="6"/>
  <c r="U350" i="6"/>
  <c r="U351" i="6"/>
  <c r="U352" i="6"/>
  <c r="U353" i="6"/>
  <c r="U354" i="6"/>
  <c r="U355" i="6"/>
  <c r="U356" i="6"/>
  <c r="U357" i="6"/>
  <c r="U358" i="6"/>
  <c r="U359" i="6"/>
  <c r="U360" i="6"/>
  <c r="U361" i="6"/>
  <c r="U362" i="6"/>
  <c r="U363" i="6"/>
  <c r="U364" i="6"/>
  <c r="U365" i="6"/>
  <c r="U366" i="6"/>
  <c r="U367" i="6"/>
  <c r="U368" i="6"/>
  <c r="U369" i="6"/>
  <c r="U370" i="6"/>
  <c r="U371" i="6"/>
  <c r="U372" i="6"/>
  <c r="U373" i="6"/>
  <c r="U374" i="6"/>
  <c r="U375" i="6"/>
  <c r="U376" i="6"/>
  <c r="U377" i="6"/>
  <c r="U378" i="6"/>
  <c r="U379" i="6"/>
  <c r="U380" i="6"/>
  <c r="U381" i="6"/>
  <c r="U382" i="6"/>
  <c r="U383" i="6"/>
  <c r="U384" i="6"/>
  <c r="U385" i="6"/>
  <c r="U386" i="6"/>
  <c r="U387" i="6"/>
  <c r="U388" i="6"/>
  <c r="U389" i="6"/>
  <c r="U390" i="6"/>
  <c r="U391" i="6"/>
  <c r="U392" i="6"/>
  <c r="U393" i="6"/>
  <c r="U394" i="6"/>
  <c r="U395" i="6"/>
  <c r="U396" i="6"/>
  <c r="U397" i="6"/>
  <c r="U398" i="6"/>
  <c r="U399" i="6"/>
  <c r="U400" i="6"/>
  <c r="U401" i="6"/>
  <c r="U402" i="6"/>
  <c r="U403" i="6"/>
  <c r="U404" i="6"/>
  <c r="U405" i="6"/>
  <c r="U406" i="6"/>
  <c r="U407" i="6"/>
  <c r="U408" i="6"/>
  <c r="U409" i="6"/>
  <c r="U410" i="6"/>
  <c r="U411" i="6"/>
  <c r="U412" i="6"/>
  <c r="U413" i="6"/>
  <c r="U414" i="6"/>
  <c r="U415" i="6"/>
  <c r="U416" i="6"/>
  <c r="U417" i="6"/>
  <c r="U418" i="6"/>
  <c r="U419" i="6"/>
  <c r="U420" i="6"/>
  <c r="U421" i="6"/>
  <c r="U422" i="6"/>
  <c r="U423" i="6"/>
  <c r="U424" i="6"/>
  <c r="U425" i="6"/>
  <c r="U426" i="6"/>
  <c r="U427" i="6"/>
  <c r="U428" i="6"/>
  <c r="U429" i="6"/>
  <c r="U430" i="6"/>
  <c r="U431" i="6"/>
  <c r="U432" i="6"/>
  <c r="U433" i="6"/>
  <c r="U434" i="6"/>
  <c r="U435" i="6"/>
  <c r="U436" i="6"/>
  <c r="U437" i="6"/>
  <c r="U438" i="6"/>
  <c r="U439" i="6"/>
  <c r="U440" i="6"/>
  <c r="U441" i="6"/>
  <c r="U442" i="6"/>
  <c r="U443" i="6"/>
  <c r="U444" i="6"/>
  <c r="U445" i="6"/>
  <c r="U446" i="6"/>
  <c r="U447" i="6"/>
  <c r="U448" i="6"/>
  <c r="U449" i="6"/>
  <c r="U450" i="6"/>
  <c r="U451" i="6"/>
  <c r="U452" i="6"/>
  <c r="U453" i="6"/>
  <c r="U454" i="6"/>
  <c r="U455" i="6"/>
  <c r="U456" i="6"/>
  <c r="U457" i="6"/>
  <c r="U458" i="6"/>
  <c r="U459" i="6"/>
  <c r="U460" i="6"/>
  <c r="U461" i="6"/>
  <c r="U462" i="6"/>
  <c r="U463" i="6"/>
  <c r="U464" i="6"/>
  <c r="U465" i="6"/>
  <c r="U466" i="6"/>
  <c r="U467" i="6"/>
  <c r="U468" i="6"/>
  <c r="U469" i="6"/>
  <c r="U470" i="6"/>
  <c r="U471" i="6"/>
  <c r="U472" i="6"/>
  <c r="U473" i="6"/>
  <c r="U474" i="6"/>
  <c r="U475" i="6"/>
  <c r="U476" i="6"/>
  <c r="U477" i="6"/>
  <c r="U478" i="6"/>
  <c r="U479" i="6"/>
  <c r="U480" i="6"/>
  <c r="U481" i="6"/>
  <c r="U482" i="6"/>
  <c r="U483" i="6"/>
  <c r="U484" i="6"/>
  <c r="U485" i="6"/>
  <c r="U486" i="6"/>
  <c r="U487" i="6"/>
  <c r="U488" i="6"/>
  <c r="U489" i="6"/>
  <c r="U490" i="6"/>
  <c r="U491" i="6"/>
  <c r="U492" i="6"/>
  <c r="U493" i="6"/>
  <c r="U494" i="6"/>
  <c r="U495" i="6"/>
  <c r="U496" i="6"/>
  <c r="U497" i="6"/>
  <c r="U498" i="6"/>
  <c r="U499" i="6"/>
  <c r="U500" i="6"/>
  <c r="U501" i="6"/>
  <c r="U502" i="6"/>
  <c r="U503" i="6"/>
  <c r="U504" i="6"/>
  <c r="U505" i="6"/>
  <c r="U506" i="6"/>
  <c r="U507" i="6"/>
  <c r="U508" i="6"/>
  <c r="U509" i="6"/>
  <c r="U510" i="6"/>
  <c r="U511" i="6"/>
  <c r="U512" i="6"/>
  <c r="U513" i="6"/>
  <c r="U514" i="6"/>
  <c r="U515" i="6"/>
  <c r="U516" i="6"/>
  <c r="U517" i="6"/>
  <c r="U518" i="6"/>
  <c r="U519" i="6"/>
  <c r="U520" i="6"/>
  <c r="U521" i="6"/>
  <c r="U522" i="6"/>
  <c r="U523" i="6"/>
  <c r="U524" i="6"/>
  <c r="U525" i="6"/>
  <c r="U526" i="6"/>
  <c r="U527" i="6"/>
  <c r="U528" i="6"/>
  <c r="U529" i="6"/>
  <c r="U530" i="6"/>
  <c r="U531" i="6"/>
  <c r="U532" i="6"/>
  <c r="U533" i="6"/>
  <c r="U534" i="6"/>
  <c r="U535" i="6"/>
  <c r="U536" i="6"/>
  <c r="U537" i="6"/>
  <c r="U538" i="6"/>
  <c r="U539" i="6"/>
  <c r="U540" i="6"/>
  <c r="U541" i="6"/>
  <c r="U542" i="6"/>
  <c r="U543" i="6"/>
  <c r="U544" i="6"/>
  <c r="U545" i="6"/>
  <c r="U546" i="6"/>
  <c r="U547" i="6"/>
  <c r="U548" i="6"/>
  <c r="U549" i="6"/>
  <c r="U550" i="6"/>
  <c r="U551" i="6"/>
  <c r="U552" i="6"/>
  <c r="U553" i="6"/>
  <c r="U554" i="6"/>
  <c r="U555" i="6"/>
  <c r="U556" i="6"/>
  <c r="U557" i="6"/>
  <c r="U558" i="6"/>
  <c r="U559" i="6"/>
  <c r="U560" i="6"/>
  <c r="U561" i="6"/>
  <c r="U562" i="6"/>
  <c r="U563" i="6"/>
  <c r="U564" i="6"/>
  <c r="U565" i="6"/>
  <c r="U566" i="6"/>
  <c r="U567" i="6"/>
  <c r="U568" i="6"/>
  <c r="U569" i="6"/>
  <c r="U570" i="6"/>
  <c r="U571" i="6"/>
  <c r="U572" i="6"/>
  <c r="U573" i="6"/>
  <c r="U574" i="6"/>
  <c r="U575" i="6"/>
  <c r="U576" i="6"/>
  <c r="U577" i="6"/>
  <c r="U578" i="6"/>
  <c r="U579" i="6"/>
  <c r="U580" i="6"/>
  <c r="U581" i="6"/>
  <c r="U582" i="6"/>
  <c r="U583" i="6"/>
  <c r="U584" i="6"/>
  <c r="U585" i="6"/>
  <c r="U586" i="6"/>
  <c r="U587" i="6"/>
  <c r="U588" i="6"/>
  <c r="U589" i="6"/>
  <c r="U590" i="6"/>
  <c r="U591" i="6"/>
  <c r="U592" i="6"/>
  <c r="U593" i="6"/>
  <c r="U594" i="6"/>
  <c r="U595" i="6"/>
  <c r="U596" i="6"/>
  <c r="U597" i="6"/>
  <c r="U598" i="6"/>
  <c r="U599" i="6"/>
  <c r="U600" i="6"/>
  <c r="U601" i="6"/>
  <c r="U602" i="6"/>
  <c r="U603" i="6"/>
  <c r="U604" i="6"/>
  <c r="U605" i="6"/>
  <c r="U606" i="6"/>
  <c r="U607" i="6"/>
  <c r="U608" i="6"/>
  <c r="U609" i="6"/>
  <c r="U610" i="6"/>
  <c r="U611" i="6"/>
  <c r="U612" i="6"/>
  <c r="U613" i="6"/>
  <c r="U614" i="6"/>
  <c r="U615" i="6"/>
  <c r="U616" i="6"/>
  <c r="U617" i="6"/>
  <c r="U618" i="6"/>
  <c r="U619" i="6"/>
  <c r="U620" i="6"/>
  <c r="U621" i="6"/>
  <c r="U622" i="6"/>
  <c r="U623" i="6"/>
  <c r="U624" i="6"/>
  <c r="U625" i="6"/>
  <c r="U626" i="6"/>
  <c r="U627" i="6"/>
  <c r="U628" i="6"/>
  <c r="U629" i="6"/>
  <c r="U630" i="6"/>
  <c r="U631" i="6"/>
  <c r="U632" i="6"/>
  <c r="U633" i="6"/>
  <c r="U634" i="6"/>
  <c r="U635" i="6"/>
  <c r="S34" i="6"/>
  <c r="T34" i="6" s="1"/>
  <c r="S35" i="6"/>
  <c r="T35" i="6" s="1"/>
  <c r="S36" i="6"/>
  <c r="T36" i="6" s="1"/>
  <c r="S37" i="6"/>
  <c r="T37" i="6" s="1"/>
  <c r="S38" i="6"/>
  <c r="T38" i="6" s="1"/>
  <c r="S39" i="6"/>
  <c r="T39" i="6" s="1"/>
  <c r="S40" i="6"/>
  <c r="T40" i="6" s="1"/>
  <c r="S41" i="6"/>
  <c r="T41" i="6" s="1"/>
  <c r="S42" i="6"/>
  <c r="T42" i="6" s="1"/>
  <c r="S43" i="6"/>
  <c r="T43" i="6" s="1"/>
  <c r="S44" i="6"/>
  <c r="T44" i="6" s="1"/>
  <c r="S45" i="6"/>
  <c r="T45" i="6" s="1"/>
  <c r="S46" i="6"/>
  <c r="T46" i="6" s="1"/>
  <c r="S47" i="6"/>
  <c r="T47" i="6" s="1"/>
  <c r="S48" i="6"/>
  <c r="T48" i="6" s="1"/>
  <c r="S49" i="6"/>
  <c r="T49" i="6" s="1"/>
  <c r="S50" i="6"/>
  <c r="T50" i="6" s="1"/>
  <c r="S51" i="6"/>
  <c r="T51" i="6" s="1"/>
  <c r="S52" i="6"/>
  <c r="T52" i="6" s="1"/>
  <c r="S53" i="6"/>
  <c r="T53" i="6" s="1"/>
  <c r="S54" i="6"/>
  <c r="T54" i="6" s="1"/>
  <c r="S55" i="6"/>
  <c r="T55" i="6" s="1"/>
  <c r="S56" i="6"/>
  <c r="T56" i="6" s="1"/>
  <c r="S57" i="6"/>
  <c r="T57" i="6" s="1"/>
  <c r="S58" i="6"/>
  <c r="T58" i="6" s="1"/>
  <c r="S59" i="6"/>
  <c r="T59" i="6" s="1"/>
  <c r="S60" i="6"/>
  <c r="T60" i="6" s="1"/>
  <c r="S61" i="6"/>
  <c r="T61" i="6" s="1"/>
  <c r="S62" i="6"/>
  <c r="T62" i="6" s="1"/>
  <c r="S63" i="6"/>
  <c r="T63" i="6" s="1"/>
  <c r="S64" i="6"/>
  <c r="T64" i="6" s="1"/>
  <c r="S65" i="6"/>
  <c r="T65" i="6" s="1"/>
  <c r="S66" i="6"/>
  <c r="T66" i="6" s="1"/>
  <c r="S67" i="6"/>
  <c r="T67" i="6" s="1"/>
  <c r="S68" i="6"/>
  <c r="T68" i="6" s="1"/>
  <c r="S69" i="6"/>
  <c r="T69" i="6" s="1"/>
  <c r="S70" i="6"/>
  <c r="T70" i="6" s="1"/>
  <c r="S71" i="6"/>
  <c r="T71" i="6" s="1"/>
  <c r="S72" i="6"/>
  <c r="T72" i="6" s="1"/>
  <c r="S73" i="6"/>
  <c r="T73" i="6" s="1"/>
  <c r="S74" i="6"/>
  <c r="T74" i="6" s="1"/>
  <c r="S75" i="6"/>
  <c r="T75" i="6" s="1"/>
  <c r="S76" i="6"/>
  <c r="T76" i="6" s="1"/>
  <c r="S77" i="6"/>
  <c r="T77" i="6" s="1"/>
  <c r="S78" i="6"/>
  <c r="T78" i="6" s="1"/>
  <c r="S79" i="6"/>
  <c r="T79" i="6" s="1"/>
  <c r="S80" i="6"/>
  <c r="T80" i="6" s="1"/>
  <c r="S81" i="6"/>
  <c r="T81" i="6" s="1"/>
  <c r="S82" i="6"/>
  <c r="T82" i="6" s="1"/>
  <c r="S83" i="6"/>
  <c r="T83" i="6" s="1"/>
  <c r="S84" i="6"/>
  <c r="T84" i="6" s="1"/>
  <c r="S85" i="6"/>
  <c r="T85" i="6" s="1"/>
  <c r="S86" i="6"/>
  <c r="T86" i="6" s="1"/>
  <c r="S87" i="6"/>
  <c r="T87" i="6" s="1"/>
  <c r="S88" i="6"/>
  <c r="T88" i="6" s="1"/>
  <c r="S89" i="6"/>
  <c r="T89" i="6" s="1"/>
  <c r="S90" i="6"/>
  <c r="T90" i="6" s="1"/>
  <c r="S91" i="6"/>
  <c r="T91" i="6" s="1"/>
  <c r="S92" i="6"/>
  <c r="T92" i="6" s="1"/>
  <c r="S93" i="6"/>
  <c r="T93" i="6" s="1"/>
  <c r="S94" i="6"/>
  <c r="T94" i="6" s="1"/>
  <c r="S95" i="6"/>
  <c r="T95" i="6" s="1"/>
  <c r="S96" i="6"/>
  <c r="T96" i="6" s="1"/>
  <c r="S97" i="6"/>
  <c r="T97" i="6" s="1"/>
  <c r="S98" i="6"/>
  <c r="T98" i="6" s="1"/>
  <c r="S99" i="6"/>
  <c r="T99" i="6" s="1"/>
  <c r="S100" i="6"/>
  <c r="T100" i="6" s="1"/>
  <c r="S101" i="6"/>
  <c r="T101" i="6" s="1"/>
  <c r="S102" i="6"/>
  <c r="T102" i="6" s="1"/>
  <c r="S103" i="6"/>
  <c r="T103" i="6" s="1"/>
  <c r="S104" i="6"/>
  <c r="T104" i="6" s="1"/>
  <c r="S105" i="6"/>
  <c r="T105" i="6" s="1"/>
  <c r="S106" i="6"/>
  <c r="T106" i="6" s="1"/>
  <c r="S107" i="6"/>
  <c r="T107" i="6" s="1"/>
  <c r="S108" i="6"/>
  <c r="T108" i="6" s="1"/>
  <c r="S109" i="6"/>
  <c r="T109" i="6" s="1"/>
  <c r="S110" i="6"/>
  <c r="T110" i="6" s="1"/>
  <c r="S111" i="6"/>
  <c r="T111" i="6" s="1"/>
  <c r="S112" i="6"/>
  <c r="T112" i="6" s="1"/>
  <c r="S113" i="6"/>
  <c r="T113" i="6" s="1"/>
  <c r="S114" i="6"/>
  <c r="T114" i="6" s="1"/>
  <c r="S115" i="6"/>
  <c r="T115" i="6" s="1"/>
  <c r="S116" i="6"/>
  <c r="T116" i="6" s="1"/>
  <c r="S117" i="6"/>
  <c r="T117" i="6" s="1"/>
  <c r="S118" i="6"/>
  <c r="T118" i="6" s="1"/>
  <c r="S119" i="6"/>
  <c r="T119" i="6" s="1"/>
  <c r="S120" i="6"/>
  <c r="T120" i="6" s="1"/>
  <c r="S121" i="6"/>
  <c r="T121" i="6" s="1"/>
  <c r="S122" i="6"/>
  <c r="T122" i="6" s="1"/>
  <c r="S123" i="6"/>
  <c r="T123" i="6" s="1"/>
  <c r="S124" i="6"/>
  <c r="T124" i="6" s="1"/>
  <c r="S125" i="6"/>
  <c r="T125" i="6" s="1"/>
  <c r="S126" i="6"/>
  <c r="T126" i="6" s="1"/>
  <c r="S127" i="6"/>
  <c r="T127" i="6" s="1"/>
  <c r="S128" i="6"/>
  <c r="T128" i="6" s="1"/>
  <c r="S129" i="6"/>
  <c r="T129" i="6" s="1"/>
  <c r="S130" i="6"/>
  <c r="T130" i="6" s="1"/>
  <c r="S131" i="6"/>
  <c r="T131" i="6" s="1"/>
  <c r="S132" i="6"/>
  <c r="T132" i="6" s="1"/>
  <c r="S133" i="6"/>
  <c r="T133" i="6" s="1"/>
  <c r="S134" i="6"/>
  <c r="T134" i="6" s="1"/>
  <c r="S135" i="6"/>
  <c r="T135" i="6" s="1"/>
  <c r="S136" i="6"/>
  <c r="T136" i="6" s="1"/>
  <c r="S137" i="6"/>
  <c r="T137" i="6" s="1"/>
  <c r="S138" i="6"/>
  <c r="T138" i="6" s="1"/>
  <c r="S139" i="6"/>
  <c r="T139" i="6" s="1"/>
  <c r="S140" i="6"/>
  <c r="T140" i="6" s="1"/>
  <c r="S141" i="6"/>
  <c r="T141" i="6" s="1"/>
  <c r="S142" i="6"/>
  <c r="T142" i="6" s="1"/>
  <c r="S143" i="6"/>
  <c r="T143" i="6" s="1"/>
  <c r="S144" i="6"/>
  <c r="T144" i="6" s="1"/>
  <c r="S145" i="6"/>
  <c r="T145" i="6" s="1"/>
  <c r="S146" i="6"/>
  <c r="T146" i="6" s="1"/>
  <c r="S147" i="6"/>
  <c r="T147" i="6" s="1"/>
  <c r="S148" i="6"/>
  <c r="T148" i="6" s="1"/>
  <c r="S149" i="6"/>
  <c r="T149" i="6" s="1"/>
  <c r="S150" i="6"/>
  <c r="T150" i="6" s="1"/>
  <c r="S151" i="6"/>
  <c r="T151" i="6" s="1"/>
  <c r="S152" i="6"/>
  <c r="T152" i="6" s="1"/>
  <c r="S153" i="6"/>
  <c r="T153" i="6" s="1"/>
  <c r="S154" i="6"/>
  <c r="T154" i="6" s="1"/>
  <c r="S155" i="6"/>
  <c r="T155" i="6" s="1"/>
  <c r="S156" i="6"/>
  <c r="T156" i="6" s="1"/>
  <c r="S157" i="6"/>
  <c r="T157" i="6" s="1"/>
  <c r="S158" i="6"/>
  <c r="T158" i="6" s="1"/>
  <c r="S159" i="6"/>
  <c r="T159" i="6" s="1"/>
  <c r="S160" i="6"/>
  <c r="T160" i="6" s="1"/>
  <c r="S161" i="6"/>
  <c r="T161" i="6" s="1"/>
  <c r="S162" i="6"/>
  <c r="T162" i="6" s="1"/>
  <c r="S163" i="6"/>
  <c r="T163" i="6" s="1"/>
  <c r="S164" i="6"/>
  <c r="T164" i="6" s="1"/>
  <c r="S165" i="6"/>
  <c r="T165" i="6" s="1"/>
  <c r="S166" i="6"/>
  <c r="T166" i="6" s="1"/>
  <c r="S167" i="6"/>
  <c r="T167" i="6" s="1"/>
  <c r="S168" i="6"/>
  <c r="T168" i="6" s="1"/>
  <c r="S169" i="6"/>
  <c r="T169" i="6" s="1"/>
  <c r="S170" i="6"/>
  <c r="T170" i="6" s="1"/>
  <c r="S171" i="6"/>
  <c r="T171" i="6" s="1"/>
  <c r="S172" i="6"/>
  <c r="T172" i="6" s="1"/>
  <c r="S173" i="6"/>
  <c r="T173" i="6" s="1"/>
  <c r="S174" i="6"/>
  <c r="T174" i="6" s="1"/>
  <c r="S175" i="6"/>
  <c r="T175" i="6" s="1"/>
  <c r="S176" i="6"/>
  <c r="T176" i="6" s="1"/>
  <c r="S177" i="6"/>
  <c r="T177" i="6" s="1"/>
  <c r="S178" i="6"/>
  <c r="T178" i="6" s="1"/>
  <c r="S179" i="6"/>
  <c r="T179" i="6" s="1"/>
  <c r="S180" i="6"/>
  <c r="T180" i="6" s="1"/>
  <c r="S181" i="6"/>
  <c r="T181" i="6" s="1"/>
  <c r="S182" i="6"/>
  <c r="T182" i="6" s="1"/>
  <c r="S183" i="6"/>
  <c r="T183" i="6" s="1"/>
  <c r="S184" i="6"/>
  <c r="T184" i="6" s="1"/>
  <c r="S185" i="6"/>
  <c r="T185" i="6" s="1"/>
  <c r="S186" i="6"/>
  <c r="T186" i="6" s="1"/>
  <c r="S187" i="6"/>
  <c r="T187" i="6" s="1"/>
  <c r="S188" i="6"/>
  <c r="T188" i="6" s="1"/>
  <c r="S189" i="6"/>
  <c r="T189" i="6" s="1"/>
  <c r="S190" i="6"/>
  <c r="T190" i="6" s="1"/>
  <c r="S191" i="6"/>
  <c r="T191" i="6" s="1"/>
  <c r="S192" i="6"/>
  <c r="T192" i="6" s="1"/>
  <c r="S193" i="6"/>
  <c r="T193" i="6" s="1"/>
  <c r="S194" i="6"/>
  <c r="T194" i="6" s="1"/>
  <c r="S195" i="6"/>
  <c r="T195" i="6" s="1"/>
  <c r="S196" i="6"/>
  <c r="T196" i="6" s="1"/>
  <c r="S197" i="6"/>
  <c r="T197" i="6" s="1"/>
  <c r="S198" i="6"/>
  <c r="T198" i="6" s="1"/>
  <c r="S199" i="6"/>
  <c r="T199" i="6" s="1"/>
  <c r="S200" i="6"/>
  <c r="T200" i="6" s="1"/>
  <c r="S201" i="6"/>
  <c r="T201" i="6" s="1"/>
  <c r="S202" i="6"/>
  <c r="T202" i="6" s="1"/>
  <c r="S203" i="6"/>
  <c r="T203" i="6" s="1"/>
  <c r="S204" i="6"/>
  <c r="T204" i="6" s="1"/>
  <c r="S205" i="6"/>
  <c r="T205" i="6" s="1"/>
  <c r="S206" i="6"/>
  <c r="T206" i="6" s="1"/>
  <c r="S207" i="6"/>
  <c r="T207" i="6" s="1"/>
  <c r="S208" i="6"/>
  <c r="T208" i="6" s="1"/>
  <c r="S209" i="6"/>
  <c r="T209" i="6" s="1"/>
  <c r="S210" i="6"/>
  <c r="T210" i="6" s="1"/>
  <c r="S211" i="6"/>
  <c r="T211" i="6" s="1"/>
  <c r="S212" i="6"/>
  <c r="T212" i="6" s="1"/>
  <c r="S213" i="6"/>
  <c r="T213" i="6" s="1"/>
  <c r="S214" i="6"/>
  <c r="T214" i="6" s="1"/>
  <c r="S215" i="6"/>
  <c r="T215" i="6" s="1"/>
  <c r="S216" i="6"/>
  <c r="T216" i="6" s="1"/>
  <c r="S217" i="6"/>
  <c r="T217" i="6" s="1"/>
  <c r="S218" i="6"/>
  <c r="T218" i="6" s="1"/>
  <c r="S219" i="6"/>
  <c r="T219" i="6" s="1"/>
  <c r="S220" i="6"/>
  <c r="T220" i="6" s="1"/>
  <c r="S221" i="6"/>
  <c r="T221" i="6" s="1"/>
  <c r="S222" i="6"/>
  <c r="T222" i="6" s="1"/>
  <c r="S223" i="6"/>
  <c r="T223" i="6" s="1"/>
  <c r="S224" i="6"/>
  <c r="T224" i="6" s="1"/>
  <c r="S225" i="6"/>
  <c r="T225" i="6" s="1"/>
  <c r="S226" i="6"/>
  <c r="T226" i="6" s="1"/>
  <c r="S227" i="6"/>
  <c r="T227" i="6" s="1"/>
  <c r="S228" i="6"/>
  <c r="T228" i="6" s="1"/>
  <c r="S229" i="6"/>
  <c r="T229" i="6" s="1"/>
  <c r="S230" i="6"/>
  <c r="T230" i="6" s="1"/>
  <c r="S231" i="6"/>
  <c r="T231" i="6" s="1"/>
  <c r="S232" i="6"/>
  <c r="T232" i="6" s="1"/>
  <c r="S233" i="6"/>
  <c r="T233" i="6" s="1"/>
  <c r="S234" i="6"/>
  <c r="T234" i="6" s="1"/>
  <c r="S235" i="6"/>
  <c r="T235" i="6" s="1"/>
  <c r="S236" i="6"/>
  <c r="T236" i="6" s="1"/>
  <c r="S237" i="6"/>
  <c r="T237" i="6" s="1"/>
  <c r="S238" i="6"/>
  <c r="T238" i="6" s="1"/>
  <c r="S239" i="6"/>
  <c r="T239" i="6" s="1"/>
  <c r="S240" i="6"/>
  <c r="T240" i="6" s="1"/>
  <c r="S241" i="6"/>
  <c r="T241" i="6" s="1"/>
  <c r="S242" i="6"/>
  <c r="T242" i="6" s="1"/>
  <c r="S243" i="6"/>
  <c r="T243" i="6" s="1"/>
  <c r="S244" i="6"/>
  <c r="T244" i="6" s="1"/>
  <c r="S245" i="6"/>
  <c r="T245" i="6" s="1"/>
  <c r="S246" i="6"/>
  <c r="T246" i="6" s="1"/>
  <c r="S247" i="6"/>
  <c r="T247" i="6" s="1"/>
  <c r="S248" i="6"/>
  <c r="T248" i="6" s="1"/>
  <c r="S249" i="6"/>
  <c r="T249" i="6" s="1"/>
  <c r="S250" i="6"/>
  <c r="T250" i="6" s="1"/>
  <c r="S251" i="6"/>
  <c r="T251" i="6" s="1"/>
  <c r="S252" i="6"/>
  <c r="T252" i="6" s="1"/>
  <c r="S253" i="6"/>
  <c r="T253" i="6" s="1"/>
  <c r="S254" i="6"/>
  <c r="T254" i="6" s="1"/>
  <c r="S255" i="6"/>
  <c r="T255" i="6" s="1"/>
  <c r="S256" i="6"/>
  <c r="T256" i="6" s="1"/>
  <c r="S257" i="6"/>
  <c r="T257" i="6" s="1"/>
  <c r="S258" i="6"/>
  <c r="T258" i="6" s="1"/>
  <c r="S259" i="6"/>
  <c r="T259" i="6" s="1"/>
  <c r="S260" i="6"/>
  <c r="T260" i="6" s="1"/>
  <c r="S261" i="6"/>
  <c r="T261" i="6" s="1"/>
  <c r="S262" i="6"/>
  <c r="T262" i="6" s="1"/>
  <c r="S263" i="6"/>
  <c r="T263" i="6" s="1"/>
  <c r="S264" i="6"/>
  <c r="T264" i="6" s="1"/>
  <c r="S265" i="6"/>
  <c r="T265" i="6" s="1"/>
  <c r="S266" i="6"/>
  <c r="T266" i="6" s="1"/>
  <c r="S267" i="6"/>
  <c r="T267" i="6" s="1"/>
  <c r="S268" i="6"/>
  <c r="T268" i="6" s="1"/>
  <c r="S269" i="6"/>
  <c r="T269" i="6" s="1"/>
  <c r="S270" i="6"/>
  <c r="T270" i="6" s="1"/>
  <c r="S271" i="6"/>
  <c r="T271" i="6" s="1"/>
  <c r="S272" i="6"/>
  <c r="T272" i="6" s="1"/>
  <c r="S273" i="6"/>
  <c r="T273" i="6" s="1"/>
  <c r="S274" i="6"/>
  <c r="T274" i="6" s="1"/>
  <c r="S275" i="6"/>
  <c r="T275" i="6" s="1"/>
  <c r="S276" i="6"/>
  <c r="T276" i="6" s="1"/>
  <c r="S277" i="6"/>
  <c r="T277" i="6" s="1"/>
  <c r="S278" i="6"/>
  <c r="T278" i="6" s="1"/>
  <c r="S279" i="6"/>
  <c r="T279" i="6" s="1"/>
  <c r="S280" i="6"/>
  <c r="T280" i="6" s="1"/>
  <c r="S281" i="6"/>
  <c r="T281" i="6" s="1"/>
  <c r="S282" i="6"/>
  <c r="T282" i="6" s="1"/>
  <c r="S283" i="6"/>
  <c r="T283" i="6" s="1"/>
  <c r="S284" i="6"/>
  <c r="T284" i="6" s="1"/>
  <c r="S285" i="6"/>
  <c r="T285" i="6" s="1"/>
  <c r="S286" i="6"/>
  <c r="T286" i="6" s="1"/>
  <c r="S287" i="6"/>
  <c r="T287" i="6" s="1"/>
  <c r="S288" i="6"/>
  <c r="T288" i="6" s="1"/>
  <c r="S289" i="6"/>
  <c r="T289" i="6" s="1"/>
  <c r="S290" i="6"/>
  <c r="T290" i="6" s="1"/>
  <c r="S291" i="6"/>
  <c r="T291" i="6" s="1"/>
  <c r="S292" i="6"/>
  <c r="T292" i="6" s="1"/>
  <c r="S293" i="6"/>
  <c r="T293" i="6" s="1"/>
  <c r="S294" i="6"/>
  <c r="T294" i="6" s="1"/>
  <c r="S295" i="6"/>
  <c r="T295" i="6" s="1"/>
  <c r="S296" i="6"/>
  <c r="T296" i="6" s="1"/>
  <c r="S297" i="6"/>
  <c r="T297" i="6" s="1"/>
  <c r="S298" i="6"/>
  <c r="T298" i="6" s="1"/>
  <c r="S299" i="6"/>
  <c r="T299" i="6" s="1"/>
  <c r="S300" i="6"/>
  <c r="T300" i="6" s="1"/>
  <c r="S301" i="6"/>
  <c r="T301" i="6" s="1"/>
  <c r="S302" i="6"/>
  <c r="T302" i="6" s="1"/>
  <c r="S303" i="6"/>
  <c r="T303" i="6" s="1"/>
  <c r="S304" i="6"/>
  <c r="T304" i="6" s="1"/>
  <c r="S305" i="6"/>
  <c r="T305" i="6" s="1"/>
  <c r="S306" i="6"/>
  <c r="T306" i="6" s="1"/>
  <c r="S307" i="6"/>
  <c r="T307" i="6" s="1"/>
  <c r="S308" i="6"/>
  <c r="T308" i="6" s="1"/>
  <c r="S309" i="6"/>
  <c r="T309" i="6" s="1"/>
  <c r="S310" i="6"/>
  <c r="T310" i="6" s="1"/>
  <c r="S311" i="6"/>
  <c r="T311" i="6" s="1"/>
  <c r="S312" i="6"/>
  <c r="T312" i="6" s="1"/>
  <c r="S313" i="6"/>
  <c r="T313" i="6" s="1"/>
  <c r="S314" i="6"/>
  <c r="T314" i="6" s="1"/>
  <c r="S315" i="6"/>
  <c r="T315" i="6" s="1"/>
  <c r="S316" i="6"/>
  <c r="T316" i="6" s="1"/>
  <c r="S317" i="6"/>
  <c r="T317" i="6" s="1"/>
  <c r="S318" i="6"/>
  <c r="T318" i="6" s="1"/>
  <c r="S319" i="6"/>
  <c r="T319" i="6" s="1"/>
  <c r="S320" i="6"/>
  <c r="T320" i="6" s="1"/>
  <c r="S321" i="6"/>
  <c r="T321" i="6" s="1"/>
  <c r="S322" i="6"/>
  <c r="T322" i="6" s="1"/>
  <c r="S323" i="6"/>
  <c r="T323" i="6" s="1"/>
  <c r="S324" i="6"/>
  <c r="T324" i="6" s="1"/>
  <c r="S325" i="6"/>
  <c r="T325" i="6" s="1"/>
  <c r="S326" i="6"/>
  <c r="T326" i="6" s="1"/>
  <c r="S327" i="6"/>
  <c r="T327" i="6" s="1"/>
  <c r="S328" i="6"/>
  <c r="T328" i="6" s="1"/>
  <c r="S329" i="6"/>
  <c r="T329" i="6" s="1"/>
  <c r="S330" i="6"/>
  <c r="T330" i="6" s="1"/>
  <c r="S331" i="6"/>
  <c r="T331" i="6" s="1"/>
  <c r="S332" i="6"/>
  <c r="T332" i="6" s="1"/>
  <c r="S333" i="6"/>
  <c r="T333" i="6" s="1"/>
  <c r="S334" i="6"/>
  <c r="T334" i="6" s="1"/>
  <c r="S335" i="6"/>
  <c r="T335" i="6" s="1"/>
  <c r="S336" i="6"/>
  <c r="T336" i="6" s="1"/>
  <c r="S337" i="6"/>
  <c r="T337" i="6" s="1"/>
  <c r="S338" i="6"/>
  <c r="T338" i="6" s="1"/>
  <c r="S339" i="6"/>
  <c r="T339" i="6" s="1"/>
  <c r="S340" i="6"/>
  <c r="T340" i="6" s="1"/>
  <c r="S341" i="6"/>
  <c r="T341" i="6" s="1"/>
  <c r="S342" i="6"/>
  <c r="T342" i="6" s="1"/>
  <c r="S343" i="6"/>
  <c r="T343" i="6" s="1"/>
  <c r="S344" i="6"/>
  <c r="T344" i="6" s="1"/>
  <c r="S345" i="6"/>
  <c r="T345" i="6" s="1"/>
  <c r="S346" i="6"/>
  <c r="T346" i="6" s="1"/>
  <c r="S347" i="6"/>
  <c r="T347" i="6" s="1"/>
  <c r="S348" i="6"/>
  <c r="T348" i="6" s="1"/>
  <c r="S349" i="6"/>
  <c r="T349" i="6" s="1"/>
  <c r="S350" i="6"/>
  <c r="T350" i="6" s="1"/>
  <c r="S351" i="6"/>
  <c r="T351" i="6" s="1"/>
  <c r="S352" i="6"/>
  <c r="T352" i="6" s="1"/>
  <c r="S353" i="6"/>
  <c r="T353" i="6" s="1"/>
  <c r="S354" i="6"/>
  <c r="T354" i="6" s="1"/>
  <c r="S355" i="6"/>
  <c r="T355" i="6" s="1"/>
  <c r="S356" i="6"/>
  <c r="T356" i="6" s="1"/>
  <c r="S357" i="6"/>
  <c r="T357" i="6" s="1"/>
  <c r="S358" i="6"/>
  <c r="T358" i="6" s="1"/>
  <c r="S359" i="6"/>
  <c r="T359" i="6" s="1"/>
  <c r="S360" i="6"/>
  <c r="T360" i="6" s="1"/>
  <c r="S361" i="6"/>
  <c r="T361" i="6" s="1"/>
  <c r="S362" i="6"/>
  <c r="T362" i="6" s="1"/>
  <c r="S363" i="6"/>
  <c r="T363" i="6" s="1"/>
  <c r="S364" i="6"/>
  <c r="T364" i="6" s="1"/>
  <c r="S365" i="6"/>
  <c r="T365" i="6" s="1"/>
  <c r="S366" i="6"/>
  <c r="T366" i="6" s="1"/>
  <c r="S367" i="6"/>
  <c r="T367" i="6" s="1"/>
  <c r="S368" i="6"/>
  <c r="T368" i="6" s="1"/>
  <c r="S369" i="6"/>
  <c r="T369" i="6" s="1"/>
  <c r="S370" i="6"/>
  <c r="T370" i="6" s="1"/>
  <c r="S371" i="6"/>
  <c r="T371" i="6" s="1"/>
  <c r="S372" i="6"/>
  <c r="T372" i="6" s="1"/>
  <c r="S373" i="6"/>
  <c r="T373" i="6" s="1"/>
  <c r="S374" i="6"/>
  <c r="T374" i="6" s="1"/>
  <c r="S375" i="6"/>
  <c r="T375" i="6" s="1"/>
  <c r="S376" i="6"/>
  <c r="T376" i="6" s="1"/>
  <c r="S377" i="6"/>
  <c r="T377" i="6" s="1"/>
  <c r="S378" i="6"/>
  <c r="T378" i="6" s="1"/>
  <c r="S379" i="6"/>
  <c r="T379" i="6" s="1"/>
  <c r="S380" i="6"/>
  <c r="T380" i="6" s="1"/>
  <c r="S381" i="6"/>
  <c r="T381" i="6" s="1"/>
  <c r="S382" i="6"/>
  <c r="T382" i="6" s="1"/>
  <c r="S383" i="6"/>
  <c r="T383" i="6" s="1"/>
  <c r="S384" i="6"/>
  <c r="T384" i="6" s="1"/>
  <c r="S385" i="6"/>
  <c r="T385" i="6" s="1"/>
  <c r="S386" i="6"/>
  <c r="T386" i="6" s="1"/>
  <c r="S387" i="6"/>
  <c r="T387" i="6" s="1"/>
  <c r="S388" i="6"/>
  <c r="T388" i="6" s="1"/>
  <c r="S389" i="6"/>
  <c r="T389" i="6" s="1"/>
  <c r="S390" i="6"/>
  <c r="T390" i="6" s="1"/>
  <c r="S391" i="6"/>
  <c r="T391" i="6" s="1"/>
  <c r="S392" i="6"/>
  <c r="T392" i="6" s="1"/>
  <c r="S393" i="6"/>
  <c r="T393" i="6" s="1"/>
  <c r="S394" i="6"/>
  <c r="T394" i="6" s="1"/>
  <c r="S395" i="6"/>
  <c r="T395" i="6" s="1"/>
  <c r="S396" i="6"/>
  <c r="T396" i="6" s="1"/>
  <c r="S397" i="6"/>
  <c r="T397" i="6" s="1"/>
  <c r="S398" i="6"/>
  <c r="T398" i="6" s="1"/>
  <c r="S399" i="6"/>
  <c r="T399" i="6" s="1"/>
  <c r="S400" i="6"/>
  <c r="T400" i="6" s="1"/>
  <c r="S401" i="6"/>
  <c r="T401" i="6" s="1"/>
  <c r="S402" i="6"/>
  <c r="T402" i="6" s="1"/>
  <c r="S403" i="6"/>
  <c r="T403" i="6" s="1"/>
  <c r="S404" i="6"/>
  <c r="T404" i="6" s="1"/>
  <c r="S405" i="6"/>
  <c r="T405" i="6" s="1"/>
  <c r="S406" i="6"/>
  <c r="T406" i="6" s="1"/>
  <c r="S407" i="6"/>
  <c r="T407" i="6" s="1"/>
  <c r="S408" i="6"/>
  <c r="T408" i="6" s="1"/>
  <c r="S409" i="6"/>
  <c r="T409" i="6" s="1"/>
  <c r="S410" i="6"/>
  <c r="T410" i="6" s="1"/>
  <c r="S411" i="6"/>
  <c r="T411" i="6" s="1"/>
  <c r="S412" i="6"/>
  <c r="T412" i="6" s="1"/>
  <c r="S413" i="6"/>
  <c r="T413" i="6" s="1"/>
  <c r="S414" i="6"/>
  <c r="T414" i="6" s="1"/>
  <c r="S415" i="6"/>
  <c r="T415" i="6" s="1"/>
  <c r="S416" i="6"/>
  <c r="T416" i="6" s="1"/>
  <c r="S417" i="6"/>
  <c r="T417" i="6" s="1"/>
  <c r="S418" i="6"/>
  <c r="T418" i="6" s="1"/>
  <c r="S419" i="6"/>
  <c r="T419" i="6" s="1"/>
  <c r="S420" i="6"/>
  <c r="T420" i="6" s="1"/>
  <c r="S421" i="6"/>
  <c r="T421" i="6" s="1"/>
  <c r="S422" i="6"/>
  <c r="T422" i="6" s="1"/>
  <c r="S423" i="6"/>
  <c r="T423" i="6" s="1"/>
  <c r="S424" i="6"/>
  <c r="T424" i="6" s="1"/>
  <c r="S425" i="6"/>
  <c r="T425" i="6" s="1"/>
  <c r="S426" i="6"/>
  <c r="T426" i="6" s="1"/>
  <c r="S427" i="6"/>
  <c r="T427" i="6" s="1"/>
  <c r="S428" i="6"/>
  <c r="T428" i="6" s="1"/>
  <c r="S429" i="6"/>
  <c r="T429" i="6" s="1"/>
  <c r="S430" i="6"/>
  <c r="T430" i="6" s="1"/>
  <c r="S431" i="6"/>
  <c r="T431" i="6" s="1"/>
  <c r="S432" i="6"/>
  <c r="T432" i="6" s="1"/>
  <c r="S433" i="6"/>
  <c r="T433" i="6" s="1"/>
  <c r="S434" i="6"/>
  <c r="T434" i="6" s="1"/>
  <c r="S435" i="6"/>
  <c r="T435" i="6" s="1"/>
  <c r="S436" i="6"/>
  <c r="T436" i="6" s="1"/>
  <c r="S437" i="6"/>
  <c r="T437" i="6" s="1"/>
  <c r="S438" i="6"/>
  <c r="T438" i="6" s="1"/>
  <c r="S439" i="6"/>
  <c r="T439" i="6" s="1"/>
  <c r="S440" i="6"/>
  <c r="T440" i="6" s="1"/>
  <c r="S441" i="6"/>
  <c r="T441" i="6" s="1"/>
  <c r="S442" i="6"/>
  <c r="T442" i="6" s="1"/>
  <c r="S443" i="6"/>
  <c r="T443" i="6" s="1"/>
  <c r="S444" i="6"/>
  <c r="T444" i="6" s="1"/>
  <c r="S445" i="6"/>
  <c r="T445" i="6" s="1"/>
  <c r="S446" i="6"/>
  <c r="T446" i="6" s="1"/>
  <c r="S447" i="6"/>
  <c r="T447" i="6" s="1"/>
  <c r="S448" i="6"/>
  <c r="T448" i="6" s="1"/>
  <c r="S449" i="6"/>
  <c r="T449" i="6" s="1"/>
  <c r="S450" i="6"/>
  <c r="T450" i="6" s="1"/>
  <c r="S451" i="6"/>
  <c r="T451" i="6" s="1"/>
  <c r="S452" i="6"/>
  <c r="T452" i="6" s="1"/>
  <c r="S453" i="6"/>
  <c r="T453" i="6" s="1"/>
  <c r="S454" i="6"/>
  <c r="T454" i="6" s="1"/>
  <c r="S455" i="6"/>
  <c r="T455" i="6" s="1"/>
  <c r="S456" i="6"/>
  <c r="T456" i="6" s="1"/>
  <c r="S457" i="6"/>
  <c r="T457" i="6" s="1"/>
  <c r="S458" i="6"/>
  <c r="T458" i="6" s="1"/>
  <c r="S459" i="6"/>
  <c r="T459" i="6" s="1"/>
  <c r="S460" i="6"/>
  <c r="T460" i="6" s="1"/>
  <c r="S461" i="6"/>
  <c r="T461" i="6" s="1"/>
  <c r="S462" i="6"/>
  <c r="T462" i="6" s="1"/>
  <c r="S463" i="6"/>
  <c r="T463" i="6" s="1"/>
  <c r="S464" i="6"/>
  <c r="T464" i="6" s="1"/>
  <c r="S465" i="6"/>
  <c r="T465" i="6" s="1"/>
  <c r="S466" i="6"/>
  <c r="T466" i="6" s="1"/>
  <c r="S467" i="6"/>
  <c r="T467" i="6" s="1"/>
  <c r="S468" i="6"/>
  <c r="T468" i="6" s="1"/>
  <c r="S469" i="6"/>
  <c r="T469" i="6" s="1"/>
  <c r="S470" i="6"/>
  <c r="T470" i="6" s="1"/>
  <c r="S471" i="6"/>
  <c r="T471" i="6" s="1"/>
  <c r="S472" i="6"/>
  <c r="T472" i="6" s="1"/>
  <c r="S473" i="6"/>
  <c r="T473" i="6" s="1"/>
  <c r="S474" i="6"/>
  <c r="T474" i="6" s="1"/>
  <c r="S475" i="6"/>
  <c r="T475" i="6" s="1"/>
  <c r="S476" i="6"/>
  <c r="T476" i="6" s="1"/>
  <c r="S477" i="6"/>
  <c r="T477" i="6" s="1"/>
  <c r="S478" i="6"/>
  <c r="T478" i="6" s="1"/>
  <c r="S479" i="6"/>
  <c r="T479" i="6" s="1"/>
  <c r="S480" i="6"/>
  <c r="T480" i="6" s="1"/>
  <c r="S481" i="6"/>
  <c r="T481" i="6" s="1"/>
  <c r="S482" i="6"/>
  <c r="T482" i="6" s="1"/>
  <c r="S483" i="6"/>
  <c r="T483" i="6" s="1"/>
  <c r="S484" i="6"/>
  <c r="T484" i="6" s="1"/>
  <c r="S485" i="6"/>
  <c r="T485" i="6" s="1"/>
  <c r="S486" i="6"/>
  <c r="T486" i="6" s="1"/>
  <c r="S487" i="6"/>
  <c r="T487" i="6" s="1"/>
  <c r="S488" i="6"/>
  <c r="T488" i="6" s="1"/>
  <c r="S489" i="6"/>
  <c r="T489" i="6" s="1"/>
  <c r="S490" i="6"/>
  <c r="T490" i="6" s="1"/>
  <c r="S491" i="6"/>
  <c r="T491" i="6" s="1"/>
  <c r="S492" i="6"/>
  <c r="T492" i="6" s="1"/>
  <c r="S493" i="6"/>
  <c r="T493" i="6" s="1"/>
  <c r="S494" i="6"/>
  <c r="T494" i="6" s="1"/>
  <c r="S495" i="6"/>
  <c r="T495" i="6" s="1"/>
  <c r="S496" i="6"/>
  <c r="T496" i="6" s="1"/>
  <c r="S497" i="6"/>
  <c r="T497" i="6" s="1"/>
  <c r="S498" i="6"/>
  <c r="T498" i="6" s="1"/>
  <c r="S499" i="6"/>
  <c r="T499" i="6" s="1"/>
  <c r="S500" i="6"/>
  <c r="T500" i="6" s="1"/>
  <c r="S501" i="6"/>
  <c r="T501" i="6" s="1"/>
  <c r="S502" i="6"/>
  <c r="T502" i="6" s="1"/>
  <c r="S503" i="6"/>
  <c r="T503" i="6" s="1"/>
  <c r="S504" i="6"/>
  <c r="T504" i="6" s="1"/>
  <c r="S505" i="6"/>
  <c r="T505" i="6" s="1"/>
  <c r="S506" i="6"/>
  <c r="T506" i="6" s="1"/>
  <c r="S507" i="6"/>
  <c r="T507" i="6" s="1"/>
  <c r="S508" i="6"/>
  <c r="T508" i="6" s="1"/>
  <c r="S509" i="6"/>
  <c r="T509" i="6" s="1"/>
  <c r="S510" i="6"/>
  <c r="T510" i="6" s="1"/>
  <c r="S511" i="6"/>
  <c r="T511" i="6" s="1"/>
  <c r="S512" i="6"/>
  <c r="T512" i="6" s="1"/>
  <c r="S513" i="6"/>
  <c r="T513" i="6" s="1"/>
  <c r="S514" i="6"/>
  <c r="T514" i="6" s="1"/>
  <c r="S515" i="6"/>
  <c r="T515" i="6" s="1"/>
  <c r="S516" i="6"/>
  <c r="T516" i="6" s="1"/>
  <c r="S517" i="6"/>
  <c r="T517" i="6" s="1"/>
  <c r="S518" i="6"/>
  <c r="T518" i="6" s="1"/>
  <c r="S519" i="6"/>
  <c r="T519" i="6" s="1"/>
  <c r="S520" i="6"/>
  <c r="T520" i="6" s="1"/>
  <c r="S521" i="6"/>
  <c r="T521" i="6" s="1"/>
  <c r="S522" i="6"/>
  <c r="T522" i="6" s="1"/>
  <c r="S523" i="6"/>
  <c r="T523" i="6" s="1"/>
  <c r="S524" i="6"/>
  <c r="T524" i="6" s="1"/>
  <c r="S525" i="6"/>
  <c r="T525" i="6" s="1"/>
  <c r="S526" i="6"/>
  <c r="T526" i="6" s="1"/>
  <c r="S527" i="6"/>
  <c r="T527" i="6" s="1"/>
  <c r="S528" i="6"/>
  <c r="T528" i="6" s="1"/>
  <c r="S529" i="6"/>
  <c r="T529" i="6" s="1"/>
  <c r="S530" i="6"/>
  <c r="T530" i="6" s="1"/>
  <c r="S531" i="6"/>
  <c r="T531" i="6" s="1"/>
  <c r="S532" i="6"/>
  <c r="T532" i="6" s="1"/>
  <c r="S533" i="6"/>
  <c r="T533" i="6" s="1"/>
  <c r="S534" i="6"/>
  <c r="T534" i="6" s="1"/>
  <c r="S535" i="6"/>
  <c r="T535" i="6" s="1"/>
  <c r="S536" i="6"/>
  <c r="T536" i="6" s="1"/>
  <c r="S537" i="6"/>
  <c r="T537" i="6" s="1"/>
  <c r="S538" i="6"/>
  <c r="T538" i="6" s="1"/>
  <c r="S539" i="6"/>
  <c r="T539" i="6" s="1"/>
  <c r="S540" i="6"/>
  <c r="T540" i="6" s="1"/>
  <c r="S541" i="6"/>
  <c r="T541" i="6" s="1"/>
  <c r="S542" i="6"/>
  <c r="T542" i="6" s="1"/>
  <c r="S543" i="6"/>
  <c r="T543" i="6" s="1"/>
  <c r="S544" i="6"/>
  <c r="T544" i="6" s="1"/>
  <c r="S545" i="6"/>
  <c r="T545" i="6" s="1"/>
  <c r="S546" i="6"/>
  <c r="T546" i="6" s="1"/>
  <c r="S547" i="6"/>
  <c r="T547" i="6" s="1"/>
  <c r="S548" i="6"/>
  <c r="T548" i="6" s="1"/>
  <c r="S549" i="6"/>
  <c r="T549" i="6" s="1"/>
  <c r="S550" i="6"/>
  <c r="T550" i="6" s="1"/>
  <c r="S551" i="6"/>
  <c r="T551" i="6" s="1"/>
  <c r="S552" i="6"/>
  <c r="T552" i="6" s="1"/>
  <c r="S553" i="6"/>
  <c r="T553" i="6" s="1"/>
  <c r="S554" i="6"/>
  <c r="T554" i="6" s="1"/>
  <c r="S555" i="6"/>
  <c r="T555" i="6" s="1"/>
  <c r="S556" i="6"/>
  <c r="T556" i="6" s="1"/>
  <c r="S557" i="6"/>
  <c r="T557" i="6" s="1"/>
  <c r="S558" i="6"/>
  <c r="T558" i="6" s="1"/>
  <c r="S559" i="6"/>
  <c r="T559" i="6" s="1"/>
  <c r="S560" i="6"/>
  <c r="T560" i="6" s="1"/>
  <c r="S561" i="6"/>
  <c r="T561" i="6" s="1"/>
  <c r="S562" i="6"/>
  <c r="T562" i="6" s="1"/>
  <c r="S563" i="6"/>
  <c r="T563" i="6" s="1"/>
  <c r="S564" i="6"/>
  <c r="T564" i="6" s="1"/>
  <c r="S565" i="6"/>
  <c r="T565" i="6" s="1"/>
  <c r="S566" i="6"/>
  <c r="T566" i="6" s="1"/>
  <c r="S567" i="6"/>
  <c r="T567" i="6" s="1"/>
  <c r="S568" i="6"/>
  <c r="T568" i="6" s="1"/>
  <c r="S569" i="6"/>
  <c r="T569" i="6" s="1"/>
  <c r="S570" i="6"/>
  <c r="T570" i="6" s="1"/>
  <c r="S571" i="6"/>
  <c r="T571" i="6" s="1"/>
  <c r="S572" i="6"/>
  <c r="T572" i="6" s="1"/>
  <c r="S573" i="6"/>
  <c r="T573" i="6" s="1"/>
  <c r="S574" i="6"/>
  <c r="T574" i="6" s="1"/>
  <c r="S575" i="6"/>
  <c r="T575" i="6" s="1"/>
  <c r="S576" i="6"/>
  <c r="T576" i="6" s="1"/>
  <c r="S577" i="6"/>
  <c r="T577" i="6" s="1"/>
  <c r="S578" i="6"/>
  <c r="T578" i="6" s="1"/>
  <c r="S579" i="6"/>
  <c r="T579" i="6" s="1"/>
  <c r="S580" i="6"/>
  <c r="T580" i="6" s="1"/>
  <c r="S581" i="6"/>
  <c r="T581" i="6" s="1"/>
  <c r="S582" i="6"/>
  <c r="T582" i="6" s="1"/>
  <c r="S583" i="6"/>
  <c r="T583" i="6" s="1"/>
  <c r="S584" i="6"/>
  <c r="T584" i="6" s="1"/>
  <c r="S585" i="6"/>
  <c r="T585" i="6" s="1"/>
  <c r="S586" i="6"/>
  <c r="T586" i="6" s="1"/>
  <c r="S587" i="6"/>
  <c r="T587" i="6" s="1"/>
  <c r="S588" i="6"/>
  <c r="T588" i="6" s="1"/>
  <c r="S589" i="6"/>
  <c r="T589" i="6" s="1"/>
  <c r="S590" i="6"/>
  <c r="T590" i="6" s="1"/>
  <c r="S591" i="6"/>
  <c r="T591" i="6" s="1"/>
  <c r="S592" i="6"/>
  <c r="T592" i="6" s="1"/>
  <c r="S593" i="6"/>
  <c r="T593" i="6" s="1"/>
  <c r="S594" i="6"/>
  <c r="T594" i="6" s="1"/>
  <c r="S595" i="6"/>
  <c r="T595" i="6" s="1"/>
  <c r="S596" i="6"/>
  <c r="T596" i="6" s="1"/>
  <c r="S597" i="6"/>
  <c r="T597" i="6" s="1"/>
  <c r="S598" i="6"/>
  <c r="T598" i="6" s="1"/>
  <c r="S599" i="6"/>
  <c r="T599" i="6" s="1"/>
  <c r="S600" i="6"/>
  <c r="T600" i="6" s="1"/>
  <c r="S601" i="6"/>
  <c r="T601" i="6" s="1"/>
  <c r="S602" i="6"/>
  <c r="T602" i="6" s="1"/>
  <c r="S603" i="6"/>
  <c r="T603" i="6" s="1"/>
  <c r="S604" i="6"/>
  <c r="T604" i="6" s="1"/>
  <c r="S605" i="6"/>
  <c r="T605" i="6" s="1"/>
  <c r="S606" i="6"/>
  <c r="T606" i="6" s="1"/>
  <c r="S607" i="6"/>
  <c r="T607" i="6" s="1"/>
  <c r="S608" i="6"/>
  <c r="T608" i="6" s="1"/>
  <c r="S609" i="6"/>
  <c r="T609" i="6" s="1"/>
  <c r="S610" i="6"/>
  <c r="T610" i="6" s="1"/>
  <c r="S611" i="6"/>
  <c r="T611" i="6" s="1"/>
  <c r="S612" i="6"/>
  <c r="T612" i="6" s="1"/>
  <c r="S613" i="6"/>
  <c r="T613" i="6" s="1"/>
  <c r="S614" i="6"/>
  <c r="T614" i="6" s="1"/>
  <c r="S615" i="6"/>
  <c r="T615" i="6" s="1"/>
  <c r="S616" i="6"/>
  <c r="T616" i="6" s="1"/>
  <c r="S617" i="6"/>
  <c r="T617" i="6" s="1"/>
  <c r="S618" i="6"/>
  <c r="T618" i="6" s="1"/>
  <c r="S619" i="6"/>
  <c r="T619" i="6" s="1"/>
  <c r="S620" i="6"/>
  <c r="T620" i="6" s="1"/>
  <c r="S621" i="6"/>
  <c r="T621" i="6" s="1"/>
  <c r="S622" i="6"/>
  <c r="T622" i="6" s="1"/>
  <c r="S623" i="6"/>
  <c r="T623" i="6" s="1"/>
  <c r="S624" i="6"/>
  <c r="T624" i="6" s="1"/>
  <c r="S625" i="6"/>
  <c r="T625" i="6" s="1"/>
  <c r="S626" i="6"/>
  <c r="T626" i="6" s="1"/>
  <c r="S627" i="6"/>
  <c r="T627" i="6" s="1"/>
  <c r="S628" i="6"/>
  <c r="T628" i="6" s="1"/>
  <c r="S629" i="6"/>
  <c r="T629" i="6" s="1"/>
  <c r="S630" i="6"/>
  <c r="T630" i="6" s="1"/>
  <c r="S631" i="6"/>
  <c r="T631" i="6" s="1"/>
  <c r="S632" i="6"/>
  <c r="T632" i="6" s="1"/>
  <c r="S633" i="6"/>
  <c r="T633" i="6" s="1"/>
  <c r="S634" i="6"/>
  <c r="T634" i="6" s="1"/>
  <c r="S635" i="6"/>
  <c r="T635" i="6" s="1"/>
  <c r="S23" i="6"/>
  <c r="T23" i="6" s="1"/>
  <c r="S24" i="6"/>
  <c r="T24" i="6" s="1"/>
  <c r="S25" i="6"/>
  <c r="T25" i="6" s="1"/>
  <c r="S26" i="6"/>
  <c r="T26" i="6" s="1"/>
  <c r="S27" i="6"/>
  <c r="T27" i="6" s="1"/>
  <c r="S28" i="6"/>
  <c r="T28" i="6" s="1"/>
  <c r="S29" i="6"/>
  <c r="T29" i="6" s="1"/>
  <c r="S30" i="6"/>
  <c r="T30" i="6" s="1"/>
  <c r="S31" i="6"/>
  <c r="T31" i="6" s="1"/>
  <c r="S32" i="6"/>
  <c r="T32" i="6" s="1"/>
  <c r="S33" i="6"/>
  <c r="T33" i="6" s="1"/>
  <c r="S19" i="6"/>
  <c r="T19" i="6" s="1"/>
  <c r="U19" i="6"/>
  <c r="V19" i="6"/>
  <c r="S20" i="6"/>
  <c r="T20" i="6" s="1"/>
  <c r="U20" i="6"/>
  <c r="V20" i="6"/>
  <c r="S21" i="6"/>
  <c r="T21" i="6" s="1"/>
  <c r="U21" i="6"/>
  <c r="V21" i="6"/>
  <c r="S22" i="6"/>
  <c r="T22" i="6" s="1"/>
  <c r="U22" i="6"/>
  <c r="V22" i="6"/>
  <c r="U23" i="6"/>
  <c r="V23" i="6"/>
  <c r="U24" i="6"/>
  <c r="V24" i="6"/>
  <c r="U25" i="6"/>
  <c r="V25" i="6"/>
  <c r="U26" i="6"/>
  <c r="V26" i="6"/>
  <c r="U27" i="6"/>
  <c r="V27" i="6"/>
  <c r="W27" i="6"/>
  <c r="U28" i="6"/>
  <c r="V28" i="6"/>
  <c r="W28" i="6"/>
  <c r="U29" i="6"/>
  <c r="V29" i="6"/>
  <c r="W29" i="6"/>
  <c r="U30" i="6"/>
  <c r="V30" i="6"/>
  <c r="W30" i="6"/>
  <c r="U31" i="6"/>
  <c r="V31" i="6"/>
  <c r="W31" i="6"/>
  <c r="U32" i="6"/>
  <c r="V32" i="6"/>
  <c r="W32" i="6"/>
  <c r="U33" i="6"/>
  <c r="V33" i="6"/>
  <c r="W33" i="6"/>
  <c r="V18" i="6"/>
  <c r="V17" i="6"/>
  <c r="S18" i="6"/>
  <c r="T18" i="6" s="1"/>
  <c r="U18" i="6"/>
  <c r="W17" i="6"/>
  <c r="U17" i="6"/>
  <c r="S17" i="6"/>
  <c r="T17" i="6" s="1"/>
  <c r="W637" i="6" l="1"/>
  <c r="W636" i="6"/>
  <c r="Z78" i="6"/>
  <c r="Z82" i="6"/>
  <c r="Z86" i="6"/>
  <c r="Z90" i="6"/>
  <c r="Z94" i="6"/>
  <c r="Z98" i="6"/>
  <c r="Z102" i="6"/>
  <c r="Z106" i="6"/>
  <c r="Z110" i="6"/>
  <c r="Z114" i="6"/>
  <c r="Z118" i="6"/>
  <c r="Z122" i="6"/>
  <c r="Z126" i="6"/>
  <c r="Z18" i="6"/>
  <c r="Z22" i="6"/>
  <c r="Z26" i="6"/>
  <c r="Z30" i="6"/>
  <c r="Z34" i="6"/>
  <c r="Z38" i="6"/>
  <c r="Z42" i="6"/>
  <c r="Z46" i="6"/>
  <c r="Z50" i="6"/>
  <c r="Z54" i="6"/>
  <c r="Z58" i="6"/>
  <c r="Z62" i="6"/>
  <c r="Z66" i="6"/>
  <c r="Z70" i="6"/>
  <c r="Z76" i="6"/>
  <c r="Z84" i="6"/>
  <c r="Z92" i="6"/>
  <c r="Z100" i="6"/>
  <c r="Z108" i="6"/>
  <c r="Z116" i="6"/>
  <c r="Z124" i="6"/>
  <c r="Z20" i="6"/>
  <c r="Z28" i="6"/>
  <c r="Z36" i="6"/>
  <c r="Z68" i="6"/>
  <c r="Z75" i="6"/>
  <c r="Z83" i="6"/>
  <c r="Z91" i="6"/>
  <c r="Z99" i="6"/>
  <c r="Z107" i="6"/>
  <c r="Z115" i="6"/>
  <c r="Z123" i="6"/>
  <c r="Z19" i="6"/>
  <c r="Z27" i="6"/>
  <c r="Z35" i="6"/>
  <c r="Z43" i="6"/>
  <c r="Z51" i="6"/>
  <c r="Z59" i="6"/>
  <c r="Z67" i="6"/>
  <c r="Z77" i="6"/>
  <c r="Z81" i="6"/>
  <c r="Z85" i="6"/>
  <c r="Z89" i="6"/>
  <c r="Z93" i="6"/>
  <c r="Z97" i="6"/>
  <c r="Z101" i="6"/>
  <c r="Z105" i="6"/>
  <c r="Z109" i="6"/>
  <c r="Z113" i="6"/>
  <c r="Z117" i="6"/>
  <c r="Z121" i="6"/>
  <c r="Z125" i="6"/>
  <c r="Z74" i="6"/>
  <c r="Z21" i="6"/>
  <c r="Z25" i="6"/>
  <c r="Z29" i="6"/>
  <c r="Z33" i="6"/>
  <c r="Z37" i="6"/>
  <c r="Z41" i="6"/>
  <c r="Z45" i="6"/>
  <c r="Z49" i="6"/>
  <c r="Z53" i="6"/>
  <c r="Z57" i="6"/>
  <c r="Z61" i="6"/>
  <c r="Z65" i="6"/>
  <c r="Z69" i="6"/>
  <c r="Z17" i="6"/>
  <c r="Z80" i="6"/>
  <c r="Z88" i="6"/>
  <c r="Z96" i="6"/>
  <c r="Z104" i="6"/>
  <c r="Z112" i="6"/>
  <c r="Z120" i="6"/>
  <c r="Z128" i="6"/>
  <c r="Z24" i="6"/>
  <c r="Z32" i="6"/>
  <c r="Z40" i="6"/>
  <c r="Z44" i="6"/>
  <c r="Z48" i="6"/>
  <c r="Z52" i="6"/>
  <c r="Z56" i="6"/>
  <c r="Z60" i="6"/>
  <c r="Z64" i="6"/>
  <c r="Z79" i="6"/>
  <c r="Z87" i="6"/>
  <c r="Z95" i="6"/>
  <c r="Z103" i="6"/>
  <c r="Z111" i="6"/>
  <c r="Z119" i="6"/>
  <c r="Z127" i="6"/>
  <c r="Z23" i="6"/>
  <c r="Z31" i="6"/>
  <c r="Z39" i="6"/>
  <c r="Z47" i="6"/>
  <c r="Z55" i="6"/>
  <c r="Z63" i="6"/>
  <c r="Z71" i="6"/>
  <c r="M131" i="6"/>
  <c r="O130" i="6"/>
  <c r="P130" i="6"/>
  <c r="O131" i="6"/>
  <c r="P131" i="6"/>
  <c r="O132" i="6"/>
  <c r="P132" i="6"/>
  <c r="O133" i="6"/>
  <c r="P133" i="6"/>
  <c r="P134" i="6"/>
  <c r="P135" i="6"/>
  <c r="P136" i="6"/>
  <c r="P137" i="6"/>
  <c r="M17" i="6"/>
  <c r="M19" i="6"/>
  <c r="M21" i="6"/>
  <c r="M23" i="6"/>
  <c r="M25" i="6"/>
  <c r="M27" i="6"/>
  <c r="M29" i="6"/>
  <c r="M31" i="6"/>
  <c r="M33" i="6"/>
  <c r="M35" i="6"/>
  <c r="M37" i="6"/>
  <c r="M39" i="6"/>
  <c r="M41" i="6"/>
  <c r="M43" i="6"/>
  <c r="M45" i="6"/>
  <c r="M48" i="6"/>
  <c r="M50" i="6"/>
  <c r="M52" i="6"/>
  <c r="M54" i="6"/>
  <c r="M56" i="6"/>
  <c r="M58" i="6"/>
  <c r="M60" i="6"/>
  <c r="M62" i="6"/>
  <c r="P17" i="6"/>
  <c r="P18" i="6"/>
  <c r="P19" i="6"/>
  <c r="P20" i="6"/>
  <c r="P21" i="6"/>
  <c r="P22" i="6"/>
  <c r="P23" i="6"/>
  <c r="P24" i="6"/>
  <c r="P25" i="6"/>
  <c r="P26" i="6"/>
  <c r="P27" i="6"/>
  <c r="P28" i="6"/>
  <c r="P29" i="6"/>
  <c r="P30" i="6"/>
  <c r="P31" i="6"/>
  <c r="P32" i="6"/>
  <c r="P33" i="6"/>
  <c r="P34" i="6"/>
  <c r="P35" i="6"/>
  <c r="P36" i="6"/>
  <c r="P37" i="6"/>
  <c r="P38" i="6"/>
  <c r="P39" i="6"/>
  <c r="P40" i="6"/>
  <c r="P41" i="6"/>
  <c r="P42" i="6"/>
  <c r="P43" i="6"/>
  <c r="P44" i="6"/>
  <c r="P45" i="6"/>
  <c r="P46" i="6"/>
  <c r="P47" i="6"/>
  <c r="P48" i="6"/>
  <c r="P49" i="6"/>
  <c r="P50" i="6"/>
  <c r="P51" i="6"/>
  <c r="P52" i="6"/>
  <c r="P53" i="6"/>
  <c r="P54" i="6"/>
  <c r="P55" i="6"/>
  <c r="P56" i="6"/>
  <c r="P57" i="6"/>
  <c r="P58" i="6"/>
  <c r="P59" i="6"/>
  <c r="P60" i="6"/>
  <c r="P61" i="6"/>
  <c r="P62" i="6"/>
  <c r="P63" i="6"/>
  <c r="P64" i="6"/>
  <c r="P65" i="6"/>
  <c r="P66" i="6"/>
  <c r="P67" i="6"/>
  <c r="P68" i="6"/>
  <c r="P69" i="6"/>
  <c r="P70" i="6"/>
  <c r="P71" i="6"/>
  <c r="P72" i="6"/>
  <c r="P73" i="6"/>
  <c r="P74" i="6"/>
  <c r="P75" i="6"/>
  <c r="P76" i="6"/>
  <c r="P77" i="6"/>
  <c r="P78" i="6"/>
  <c r="P79" i="6"/>
  <c r="P80" i="6"/>
  <c r="P81" i="6"/>
  <c r="P82" i="6"/>
  <c r="P83" i="6"/>
  <c r="P84" i="6"/>
  <c r="P85" i="6"/>
  <c r="P86" i="6"/>
  <c r="P87" i="6"/>
  <c r="P88" i="6"/>
  <c r="P89" i="6"/>
  <c r="P90" i="6"/>
  <c r="P91" i="6"/>
  <c r="P92" i="6"/>
  <c r="P93" i="6"/>
  <c r="P94" i="6"/>
  <c r="P95" i="6"/>
  <c r="P96" i="6"/>
  <c r="P97" i="6"/>
  <c r="P98" i="6"/>
  <c r="P99" i="6"/>
  <c r="P100" i="6"/>
  <c r="P101" i="6"/>
  <c r="P102" i="6"/>
  <c r="P103" i="6"/>
  <c r="P104" i="6"/>
  <c r="P105" i="6"/>
  <c r="P106" i="6"/>
  <c r="P107" i="6"/>
  <c r="P108" i="6"/>
  <c r="P109" i="6"/>
  <c r="P110" i="6"/>
  <c r="P111" i="6"/>
  <c r="P112" i="6"/>
  <c r="P113" i="6"/>
  <c r="P114" i="6"/>
  <c r="P115" i="6"/>
  <c r="P116" i="6"/>
  <c r="P117" i="6"/>
  <c r="P118" i="6"/>
  <c r="P119" i="6"/>
  <c r="P120" i="6"/>
  <c r="P121" i="6"/>
  <c r="P122" i="6"/>
  <c r="P123" i="6"/>
  <c r="P124" i="6"/>
  <c r="P125" i="6"/>
  <c r="P126" i="6"/>
  <c r="P127" i="6"/>
  <c r="P128" i="6"/>
  <c r="P129" i="6"/>
  <c r="O17" i="6"/>
  <c r="O18" i="6"/>
  <c r="O19" i="6"/>
  <c r="O20" i="6"/>
  <c r="O21" i="6"/>
  <c r="O22" i="6"/>
  <c r="O23" i="6"/>
  <c r="O24" i="6"/>
  <c r="O25" i="6"/>
  <c r="O26" i="6"/>
  <c r="O27" i="6"/>
  <c r="O28" i="6"/>
  <c r="O29" i="6"/>
  <c r="O30" i="6"/>
  <c r="O31" i="6"/>
  <c r="O32" i="6"/>
  <c r="O33" i="6"/>
  <c r="O34" i="6"/>
  <c r="O35" i="6"/>
  <c r="O36" i="6"/>
  <c r="O37" i="6"/>
  <c r="O38" i="6"/>
  <c r="O39" i="6"/>
  <c r="O40" i="6"/>
  <c r="O41" i="6"/>
  <c r="O42" i="6"/>
  <c r="O43" i="6"/>
  <c r="O44" i="6"/>
  <c r="O45" i="6"/>
  <c r="O46" i="6"/>
  <c r="O47" i="6"/>
  <c r="O48" i="6"/>
  <c r="O49" i="6"/>
  <c r="O50" i="6"/>
  <c r="O51" i="6"/>
  <c r="O52" i="6"/>
  <c r="O53" i="6"/>
  <c r="O54" i="6"/>
  <c r="O55" i="6"/>
  <c r="O56" i="6"/>
  <c r="O57" i="6"/>
  <c r="O58" i="6"/>
  <c r="O59" i="6"/>
  <c r="O60" i="6"/>
  <c r="O61" i="6"/>
  <c r="O62" i="6"/>
  <c r="O63" i="6"/>
  <c r="O64" i="6"/>
  <c r="O65" i="6"/>
  <c r="O66" i="6"/>
  <c r="O67" i="6"/>
  <c r="O68" i="6"/>
  <c r="O69" i="6"/>
  <c r="O70" i="6"/>
  <c r="O71" i="6"/>
  <c r="O72" i="6"/>
  <c r="O73" i="6"/>
  <c r="O74" i="6"/>
  <c r="O75" i="6"/>
  <c r="O76" i="6"/>
  <c r="O77" i="6"/>
  <c r="O78" i="6"/>
  <c r="O79" i="6"/>
  <c r="O80" i="6"/>
  <c r="O81" i="6"/>
  <c r="O82" i="6"/>
  <c r="O83" i="6"/>
  <c r="O84" i="6"/>
  <c r="O85" i="6"/>
  <c r="O86" i="6"/>
  <c r="O87" i="6"/>
  <c r="O88" i="6"/>
  <c r="O89" i="6"/>
  <c r="O90" i="6"/>
  <c r="O91" i="6"/>
  <c r="O92" i="6"/>
  <c r="O93" i="6"/>
  <c r="O94" i="6"/>
  <c r="O95" i="6"/>
  <c r="O96" i="6"/>
  <c r="O97" i="6"/>
  <c r="O98" i="6"/>
  <c r="O99" i="6"/>
  <c r="O100" i="6"/>
  <c r="O101" i="6"/>
  <c r="O102" i="6"/>
  <c r="O103" i="6"/>
  <c r="O104" i="6"/>
  <c r="O105" i="6"/>
  <c r="O106" i="6"/>
  <c r="O107" i="6"/>
  <c r="O108" i="6"/>
  <c r="O109" i="6"/>
  <c r="O110" i="6"/>
  <c r="O111" i="6"/>
  <c r="O112" i="6"/>
  <c r="O113" i="6"/>
  <c r="O114" i="6"/>
  <c r="O115" i="6"/>
  <c r="O116" i="6"/>
  <c r="O117" i="6"/>
  <c r="O118" i="6"/>
  <c r="O119" i="6"/>
  <c r="O120" i="6"/>
  <c r="O121" i="6"/>
  <c r="O122" i="6"/>
  <c r="O123" i="6"/>
  <c r="O124" i="6"/>
  <c r="O125" i="6"/>
  <c r="O126" i="6"/>
  <c r="O127" i="6"/>
  <c r="O128" i="6"/>
  <c r="O129" i="6"/>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178" i="4"/>
  <c r="A179" i="4"/>
  <c r="A180" i="4"/>
  <c r="A181" i="4"/>
  <c r="A182" i="4"/>
  <c r="A183" i="4"/>
  <c r="A184" i="4"/>
  <c r="A185" i="4"/>
  <c r="A186" i="4"/>
  <c r="A187" i="4"/>
  <c r="A188" i="4"/>
  <c r="A189" i="4"/>
  <c r="A190" i="4"/>
  <c r="A191" i="4"/>
  <c r="A192" i="4"/>
  <c r="A193" i="4"/>
  <c r="A194" i="4"/>
  <c r="A195" i="4"/>
  <c r="A196" i="4"/>
  <c r="A197" i="4"/>
  <c r="A198" i="4"/>
  <c r="A199" i="4"/>
  <c r="A200" i="4"/>
  <c r="A201" i="4"/>
  <c r="A202"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4" i="4"/>
  <c r="Z129" i="6" l="1"/>
  <c r="Z72" i="6"/>
  <c r="I115" i="15" l="1"/>
  <c r="E651" i="5"/>
  <c r="D65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Paul Furey</author>
  </authors>
  <commentList>
    <comment ref="A3" authorId="0" shapeId="0" xr:uid="{00000000-0006-0000-0200-000001000000}">
      <text>
        <r>
          <rPr>
            <b/>
            <sz val="8"/>
            <color indexed="81"/>
            <rFont val="Tahoma"/>
            <family val="2"/>
          </rPr>
          <t>Paul Furey:</t>
        </r>
        <r>
          <rPr>
            <sz val="8"/>
            <color indexed="81"/>
            <rFont val="Tahoma"/>
            <family val="2"/>
          </rPr>
          <t xml:space="preserve">
This column holds comma delimited fields with information about responses. 
Field 1 can be t, n, or d
- t = text data type in response field
- n = number data type in response field
- d = date data type in response field
- e = monetary value to be converted to GBP using the early conversion rate  held in cell B2 on the GeneralInfo tab
- f = monetary value to be converted to GBP using the early conversion rate  held in cell B3 on the GeneralInfo tab
Field 2 can be m or o
- m = response is mandatory (form rejected if no response in the specified field[s])
- o = response is optional
Field 3 holds number or numeric range to specify which columns are responses.
Field can be formatted as follows:
- nnn = any integer up to 255 (max no. of columns used)
- nnn;nnn;...nnn; nnn = responses may be found in any or all of the specified columns (note semi-colon internal field delimiter)
- nnn-nnn = responses may be found in any or all of the specified columns in the range (note hyphen internal field delimiter)
Field 4 is used for dependencies. It is formatted mif + nnnn, where 'mif' indicates a field is mandatory if another field has a value, and nnnn specifies the qcode of the field creating the dependency. E.g.if a row is tagged,  mif0211, that means the columns are mandatory, if there is a value in the same column for qcode, 0211. qcode 0211 is tagged with mmif to identify it as the driving field. There may be many mandator fields, and any field may be mandated by many mandators. Where a field is mandated if there is data in any one of n rows. The mandated fields are separated by a '¬' symbol. E.g. a value of 'mif0211¬mif0622' entered for qcode 0712 would mean that if either qcode 0211 or 0622 has a value, then 0712 must have a value.
Field 5 is used to forbid data entry based on the answer to an earlier question. The format is 'fif-qcode-answer', where fif stands for 'forbidden if''; qcode is question code and answer is the data entered in the cell. qcode is tagged with ffif to identify it as the driving field. As for mandatory, there may be many forbidders and forbidden. Where a field is forbidden if there is a certain value in any one of n rows. The forbidden fields are separated by a '¬' symbol. E.g. a value of 'fif-0211-Branch¬fif-0622-Yes' entered for qcode 0712 would mean that if either qcode 0211 = 'Branch' or 0622 = 'Yes', then 0712 must not have a value. Hyphens are used as internal separators for each sub-field.
Field 6 is used to determine the last column. It contains the string 'MaxCol' or 'na'. The programme reads this row to determine last allowable column and number of affiliates.
Examples:
1. t,m,1,na,na,na = response is text,  mandatory and must be  in column A (i.e. column 1) . Is not a mandator or a mandatee. Is not a forbidder or a forbidee. Do not use to determine MaxCol. 
2. d,o,4;6,na,na = responses are dates, optional and if present, must be in columns 4 and 6. 
3. n,o,4-255,mif0211,na,MaxCol = numeric, optional, values may be in columns 4 to 255. A value must be present if for the same column,  a value has been entered for qcode 0211.
4. n,o,4-255,na,fif-0602-Branch,na = similar to 3. above except data input is forbidden if qcode 0602 contains 'Branch'</t>
        </r>
      </text>
    </comment>
  </commentList>
</comments>
</file>

<file path=xl/sharedStrings.xml><?xml version="1.0" encoding="utf-8"?>
<sst xmlns="http://schemas.openxmlformats.org/spreadsheetml/2006/main" count="4917" uniqueCount="1517">
  <si>
    <t>Country code</t>
  </si>
  <si>
    <t>Country description</t>
  </si>
  <si>
    <t>ABU DHABI</t>
  </si>
  <si>
    <t>AFGHANISTAN</t>
  </si>
  <si>
    <t>ALBANIA</t>
  </si>
  <si>
    <t>ALGERIA</t>
  </si>
  <si>
    <t>AMERICAN SAMOA</t>
  </si>
  <si>
    <t>ANDORRA</t>
  </si>
  <si>
    <t>ANGOLA</t>
  </si>
  <si>
    <t>ANGUILLA</t>
  </si>
  <si>
    <t>ANTARCTICA</t>
  </si>
  <si>
    <t>ARGENTINA</t>
  </si>
  <si>
    <t>ARMENIA</t>
  </si>
  <si>
    <t>ARUBA</t>
  </si>
  <si>
    <t>AUSTRALIA</t>
  </si>
  <si>
    <t>AUSTRALIAN OCEANIA</t>
  </si>
  <si>
    <t>AUSTRIA</t>
  </si>
  <si>
    <t>AZERBAIJAN</t>
  </si>
  <si>
    <t>BAHAMAS</t>
  </si>
  <si>
    <t>BAHRAIN</t>
  </si>
  <si>
    <t>BANGLADESH</t>
  </si>
  <si>
    <t>BARBADOS</t>
  </si>
  <si>
    <t>BELARUS</t>
  </si>
  <si>
    <t>BELGIUM</t>
  </si>
  <si>
    <t>BELIZE</t>
  </si>
  <si>
    <t>BENIN</t>
  </si>
  <si>
    <t>BERMUDA</t>
  </si>
  <si>
    <t>BHUTAN</t>
  </si>
  <si>
    <t>BOLIVIA</t>
  </si>
  <si>
    <t>BOTSWANA</t>
  </si>
  <si>
    <t>BOUVET ISLAND</t>
  </si>
  <si>
    <t>BRAZIL</t>
  </si>
  <si>
    <t>BRITISH INDIAN OCEAN TERRITORY</t>
  </si>
  <si>
    <t>BRUNEI DARUSSALAM</t>
  </si>
  <si>
    <t>BULGARIA</t>
  </si>
  <si>
    <t>BURKINA FASO</t>
  </si>
  <si>
    <t>BURUNDI</t>
  </si>
  <si>
    <t>CAMEROON</t>
  </si>
  <si>
    <t>CANADA</t>
  </si>
  <si>
    <t>CAPE VERDE</t>
  </si>
  <si>
    <t>CAYMAN ISLANDS</t>
  </si>
  <si>
    <t>CENTRAL AFRICAN REPUBLIC</t>
  </si>
  <si>
    <t>CHAD</t>
  </si>
  <si>
    <t>CHILE</t>
  </si>
  <si>
    <t>CHINA</t>
  </si>
  <si>
    <t>COLOMBIA</t>
  </si>
  <si>
    <t>COMOROS</t>
  </si>
  <si>
    <t>CONGO</t>
  </si>
  <si>
    <t>COOK ISLANDS</t>
  </si>
  <si>
    <t>COSTA RICA</t>
  </si>
  <si>
    <t>CROATIA</t>
  </si>
  <si>
    <t>CUBA</t>
  </si>
  <si>
    <t>CYPRUS</t>
  </si>
  <si>
    <t>CZECH REPUBLIC</t>
  </si>
  <si>
    <t>DENMARK</t>
  </si>
  <si>
    <t>DJIBOUTI</t>
  </si>
  <si>
    <t>DOMINICA</t>
  </si>
  <si>
    <t>DOMINICAN REPUBLIC</t>
  </si>
  <si>
    <t>DUBAI</t>
  </si>
  <si>
    <t>ECUADOR</t>
  </si>
  <si>
    <t>EGYPT</t>
  </si>
  <si>
    <t>EL SALVADOR</t>
  </si>
  <si>
    <t>ERITREA</t>
  </si>
  <si>
    <t>ESTONIA</t>
  </si>
  <si>
    <t>ETHIOPIA</t>
  </si>
  <si>
    <t>FALKLAND ISLANDS</t>
  </si>
  <si>
    <t>FAROE ISLANDS</t>
  </si>
  <si>
    <t>FIJI</t>
  </si>
  <si>
    <t>FINLAND</t>
  </si>
  <si>
    <t>FRANCE</t>
  </si>
  <si>
    <t>FRENCH POLYNESIA</t>
  </si>
  <si>
    <t>GABON</t>
  </si>
  <si>
    <t>GAMBIA</t>
  </si>
  <si>
    <t>GEORGIA</t>
  </si>
  <si>
    <t>GERMANY</t>
  </si>
  <si>
    <t>GHANA</t>
  </si>
  <si>
    <t>GIBRALTAR</t>
  </si>
  <si>
    <t>GREECE</t>
  </si>
  <si>
    <t>GREENLAND</t>
  </si>
  <si>
    <t>GRENADA</t>
  </si>
  <si>
    <t>GUAM</t>
  </si>
  <si>
    <t>GUATEMALA</t>
  </si>
  <si>
    <t>GUERNSEY</t>
  </si>
  <si>
    <t>GUINEA</t>
  </si>
  <si>
    <t>GUINEA BISSAU</t>
  </si>
  <si>
    <t>GUYANA</t>
  </si>
  <si>
    <t>HAITI</t>
  </si>
  <si>
    <t>HONDURAS</t>
  </si>
  <si>
    <t>HONG KONG</t>
  </si>
  <si>
    <t>HUNGARY</t>
  </si>
  <si>
    <t>ICELAND</t>
  </si>
  <si>
    <t>INDIA</t>
  </si>
  <si>
    <t>INDONESIA</t>
  </si>
  <si>
    <t>IRAN</t>
  </si>
  <si>
    <t>IRAQ</t>
  </si>
  <si>
    <t>ISLE OF MAN</t>
  </si>
  <si>
    <t>ISRAEL</t>
  </si>
  <si>
    <t>ITALY</t>
  </si>
  <si>
    <t>JAMAICA</t>
  </si>
  <si>
    <t>JAPAN</t>
  </si>
  <si>
    <t>JERSEY</t>
  </si>
  <si>
    <t>JORDAN</t>
  </si>
  <si>
    <t>KENYA</t>
  </si>
  <si>
    <t>KIRIBATI</t>
  </si>
  <si>
    <t>KUWAIT</t>
  </si>
  <si>
    <t>LATVIA</t>
  </si>
  <si>
    <t>LEBANON</t>
  </si>
  <si>
    <t>LESOTHO</t>
  </si>
  <si>
    <t>LIBERIA</t>
  </si>
  <si>
    <t>LIECHTENSTEIN</t>
  </si>
  <si>
    <t>LITHUANIA</t>
  </si>
  <si>
    <t>LUXEMBOURG</t>
  </si>
  <si>
    <t>MACAO</t>
  </si>
  <si>
    <t>MADAGASCAR</t>
  </si>
  <si>
    <t>MALAWI</t>
  </si>
  <si>
    <t>MALAYSIA</t>
  </si>
  <si>
    <t>MALDIVES</t>
  </si>
  <si>
    <t>MALI</t>
  </si>
  <si>
    <t>MALTA</t>
  </si>
  <si>
    <t>MARSHALL ISLANDS</t>
  </si>
  <si>
    <t>MAURITANIA</t>
  </si>
  <si>
    <t>MAURITIUS</t>
  </si>
  <si>
    <t>MEXICO</t>
  </si>
  <si>
    <t>MOLDOVA</t>
  </si>
  <si>
    <t>MONGOLIA</t>
  </si>
  <si>
    <t>MONTSERRAT</t>
  </si>
  <si>
    <t>MOROCCO</t>
  </si>
  <si>
    <t>MOZAMBIQUE</t>
  </si>
  <si>
    <t>NAMIBIA</t>
  </si>
  <si>
    <t>NEPAL</t>
  </si>
  <si>
    <t>NETHERLANDS</t>
  </si>
  <si>
    <t>NEW CALEDONIA</t>
  </si>
  <si>
    <t>NEW ZEALAND</t>
  </si>
  <si>
    <t>NICARAGUA</t>
  </si>
  <si>
    <t>NIGER</t>
  </si>
  <si>
    <t>NIGERIA</t>
  </si>
  <si>
    <t>NIUE</t>
  </si>
  <si>
    <t>NORTH KOREA</t>
  </si>
  <si>
    <t>NORWAY</t>
  </si>
  <si>
    <t>OMAN</t>
  </si>
  <si>
    <t>PAKISTAN</t>
  </si>
  <si>
    <t>PALAU</t>
  </si>
  <si>
    <t>PANAMA</t>
  </si>
  <si>
    <t>PAPUA NEW GUINEA</t>
  </si>
  <si>
    <t>PARAGUAY</t>
  </si>
  <si>
    <t>PERU</t>
  </si>
  <si>
    <t>PHILIPPINES</t>
  </si>
  <si>
    <t>PITCAIRN</t>
  </si>
  <si>
    <t>POLAND</t>
  </si>
  <si>
    <t>POLAR REGIONS UNALLOCATED</t>
  </si>
  <si>
    <t>PORTUGAL</t>
  </si>
  <si>
    <t>PUERTO RICO</t>
  </si>
  <si>
    <t>QATAR</t>
  </si>
  <si>
    <t>ROMANIA</t>
  </si>
  <si>
    <t>RWANDA</t>
  </si>
  <si>
    <t>SAMOA</t>
  </si>
  <si>
    <t>SAN MARINO</t>
  </si>
  <si>
    <t>SAUDI ARABIA</t>
  </si>
  <si>
    <t>SENEGAL</t>
  </si>
  <si>
    <t>SIERRA LEONE</t>
  </si>
  <si>
    <t>SINGAPORE</t>
  </si>
  <si>
    <t>SLOVAKIA</t>
  </si>
  <si>
    <t>SLOVENIA</t>
  </si>
  <si>
    <t>SOLOMON ISLANDS</t>
  </si>
  <si>
    <t>SOMALIA</t>
  </si>
  <si>
    <t>SOUTH AFRICA</t>
  </si>
  <si>
    <t>SOUTH KOREA</t>
  </si>
  <si>
    <t>SOUTH SUDAN</t>
  </si>
  <si>
    <t>SPAIN</t>
  </si>
  <si>
    <t>SRI LANKA</t>
  </si>
  <si>
    <t>SUDAN</t>
  </si>
  <si>
    <t>SURINAME</t>
  </si>
  <si>
    <t>SWAZILAND</t>
  </si>
  <si>
    <t>SWEDEN</t>
  </si>
  <si>
    <t>SWITZERLAND</t>
  </si>
  <si>
    <t>TAIWAN</t>
  </si>
  <si>
    <t>TANZANIA</t>
  </si>
  <si>
    <t>THAILAND</t>
  </si>
  <si>
    <t>TIMOR-LESTE</t>
  </si>
  <si>
    <t>TOGO</t>
  </si>
  <si>
    <t>TOKELAU</t>
  </si>
  <si>
    <t>TONGA</t>
  </si>
  <si>
    <t>TRINIDAD AND TOBAGO</t>
  </si>
  <si>
    <t>TUNISIA</t>
  </si>
  <si>
    <t>TURKEY</t>
  </si>
  <si>
    <t>TURKMENISTAN</t>
  </si>
  <si>
    <t>TUVALU</t>
  </si>
  <si>
    <t>UGANDA</t>
  </si>
  <si>
    <t>UKRAINE</t>
  </si>
  <si>
    <t>UNITED KINGDOM</t>
  </si>
  <si>
    <t>URUGUAY</t>
  </si>
  <si>
    <t>US MINOR OUTLYING ISLANDS</t>
  </si>
  <si>
    <t>UZBEKISTAN</t>
  </si>
  <si>
    <t>VANUATU</t>
  </si>
  <si>
    <t>VENEZUELA</t>
  </si>
  <si>
    <t>YEMEN</t>
  </si>
  <si>
    <t>ZAMBIA</t>
  </si>
  <si>
    <t>ZIMBABWE</t>
  </si>
  <si>
    <t>Office for National Statistics: Front page</t>
  </si>
  <si>
    <t>You should make your own security checks as to its integrity before using it.</t>
  </si>
  <si>
    <t>All sheets are password protected.</t>
  </si>
  <si>
    <t xml:space="preserve">This spreadsheet has been virus-checked and does not contain macros. </t>
  </si>
  <si>
    <t>Purpose of this Survey</t>
  </si>
  <si>
    <t>COCOS (KEELING) ISLANDS</t>
  </si>
  <si>
    <t>Options for the country sector drop-down boxes</t>
  </si>
  <si>
    <r>
      <t>l</t>
    </r>
    <r>
      <rPr>
        <sz val="12"/>
        <color indexed="8"/>
        <rFont val="Arial"/>
        <family val="2"/>
      </rPr>
      <t xml:space="preserve"> Notice is given under section 1 of the Statistics of Trade Act 1947.</t>
    </r>
  </si>
  <si>
    <r>
      <t>l</t>
    </r>
    <r>
      <rPr>
        <sz val="12"/>
        <color indexed="8"/>
        <rFont val="Arial"/>
        <family val="2"/>
      </rPr>
      <t xml:space="preserve"> If you do not complete and return this questionnaire, penalties may be incurred (under section 4 of the Statistics of Trade Act 1947).</t>
    </r>
  </si>
  <si>
    <r>
      <t>l</t>
    </r>
    <r>
      <rPr>
        <sz val="12"/>
        <color indexed="8"/>
        <rFont val="Arial"/>
        <family val="2"/>
      </rPr>
      <t xml:space="preserve"> All the information you provide is kept strictly confidential. It is illegal for us to reveal your data or identify your business to unauthorised persons.</t>
    </r>
  </si>
  <si>
    <t>Accountancy, auditing, bookkeeping and tax consulting services</t>
  </si>
  <si>
    <t>Public relations services</t>
  </si>
  <si>
    <t>Legal services</t>
  </si>
  <si>
    <t>Postal and courier services</t>
  </si>
  <si>
    <t>Publishing services</t>
  </si>
  <si>
    <t>Training and educational services</t>
  </si>
  <si>
    <t>Service Code</t>
  </si>
  <si>
    <t>Country</t>
  </si>
  <si>
    <t>Breakdown by Country of International Trade in Services</t>
  </si>
  <si>
    <t>The information supplied forms part of the UK's Balance of Payments which measures economic transactions between UK residents and the rest of the world. The data are used in the calculation of the Gross Domestic Product, a key economic indicator which shows the total economic activity taking place in the country. The statistics are also used to monitor the external commercial performance of different economies, assisting trade negotiations in the context of the General Agreement on Trade in Services.</t>
  </si>
  <si>
    <t>General Instructions</t>
  </si>
  <si>
    <t>- If exact figures are not available, please provide informed estimates.</t>
  </si>
  <si>
    <t>- Please call 01633 815044 if you would like to use our Minicom service for the Deaf.</t>
  </si>
  <si>
    <t>Agricultural, forestry and fishing services</t>
  </si>
  <si>
    <t>Mining and oil and gas extraction services</t>
  </si>
  <si>
    <t>Waste treatment and depollution services</t>
  </si>
  <si>
    <t>Business management and management consulting services</t>
  </si>
  <si>
    <t>Recruitment services</t>
  </si>
  <si>
    <t>Advertising, market research and public opinion polling services</t>
  </si>
  <si>
    <t>Procurement services</t>
  </si>
  <si>
    <t>Property Management services</t>
  </si>
  <si>
    <t>Life insurance claims</t>
  </si>
  <si>
    <t>Life insurance premiums</t>
  </si>
  <si>
    <t>Freight insurance claims</t>
  </si>
  <si>
    <t>Freight insurance premiums</t>
  </si>
  <si>
    <t>Architectural services</t>
  </si>
  <si>
    <t>Engineering services</t>
  </si>
  <si>
    <t>Service code</t>
  </si>
  <si>
    <t>Other on-site processing services</t>
  </si>
  <si>
    <t>Maintenance and repair services</t>
  </si>
  <si>
    <t xml:space="preserve">Operating leasing services  </t>
  </si>
  <si>
    <t xml:space="preserve">Other business and professional services    </t>
  </si>
  <si>
    <t>Provision of R&amp;D Services</t>
  </si>
  <si>
    <t xml:space="preserve">Provision of product development and testing activities     </t>
  </si>
  <si>
    <t xml:space="preserve">Telecommunication services          </t>
  </si>
  <si>
    <t xml:space="preserve">Computer services     </t>
  </si>
  <si>
    <t xml:space="preserve">News agency services </t>
  </si>
  <si>
    <t xml:space="preserve">Information services   </t>
  </si>
  <si>
    <t xml:space="preserve">Construction in the UK   </t>
  </si>
  <si>
    <t xml:space="preserve">Construction outside the UK        </t>
  </si>
  <si>
    <t xml:space="preserve">Financial Services        </t>
  </si>
  <si>
    <t xml:space="preserve">Other direct insurance claims               </t>
  </si>
  <si>
    <t xml:space="preserve">Other direct insurance premiums  </t>
  </si>
  <si>
    <t xml:space="preserve">Auxilliary services       </t>
  </si>
  <si>
    <t xml:space="preserve">Pension service receipts             </t>
  </si>
  <si>
    <t xml:space="preserve">Pension service charges             </t>
  </si>
  <si>
    <t xml:space="preserve">Standardised guarantee service claims     </t>
  </si>
  <si>
    <t xml:space="preserve">Standardised guarantee service premiums                   </t>
  </si>
  <si>
    <t>Merchanting</t>
  </si>
  <si>
    <t xml:space="preserve">Other trade-related services      </t>
  </si>
  <si>
    <t xml:space="preserve">Audio-visual and related services    </t>
  </si>
  <si>
    <t xml:space="preserve">Medical services    </t>
  </si>
  <si>
    <t xml:space="preserve">Heritage and recreational services    </t>
  </si>
  <si>
    <t xml:space="preserve">Other personal, cultural and recreational services       </t>
  </si>
  <si>
    <t xml:space="preserve">Scientific and other technical services (including surveying)      </t>
  </si>
  <si>
    <t xml:space="preserve">Transactions between related businesses not included elsewhere      </t>
  </si>
  <si>
    <t xml:space="preserve">Other Trade in Services     </t>
  </si>
  <si>
    <t>Service Activity description</t>
  </si>
  <si>
    <t xml:space="preserve">The Total row will automatically sum the columns to calculate the total value of all your international trade in services.                                                                                                                                              Exclude: tax both inside the UK and outside the UK.                                                                                                                                  </t>
  </si>
  <si>
    <t>Income from Exports                     Report to the nearest £1,000</t>
  </si>
  <si>
    <t>Expenditure on Imports           Report to the nearest £1,000</t>
  </si>
  <si>
    <t>01</t>
  </si>
  <si>
    <t>02</t>
  </si>
  <si>
    <t>03</t>
  </si>
  <si>
    <t>04</t>
  </si>
  <si>
    <t>05</t>
  </si>
  <si>
    <t>06</t>
  </si>
  <si>
    <t>07</t>
  </si>
  <si>
    <t>08</t>
  </si>
  <si>
    <t>09</t>
  </si>
  <si>
    <t>Total Value of International Trade in Services</t>
  </si>
  <si>
    <t>- Report all figures on a quarterly basis.</t>
  </si>
  <si>
    <t>PLEASE USE THIS TAB IF YOUR NUMBER OF COUNTRIES EXCEEDS THE NUMBER OF ROWS ON THE PREVIOUS TAB</t>
  </si>
  <si>
    <t>101</t>
  </si>
  <si>
    <t>102</t>
  </si>
  <si>
    <t>500</t>
  </si>
  <si>
    <t>103</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</si>
  <si>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</si>
  <si>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</si>
  <si>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</si>
  <si>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</si>
  <si>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</si>
  <si>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</si>
  <si>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</si>
  <si>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</si>
  <si>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</si>
  <si>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</si>
  <si>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</si>
  <si>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</si>
  <si>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</si>
  <si>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</si>
  <si>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</si>
  <si>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</si>
  <si>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</si>
  <si>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</si>
  <si>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</si>
  <si>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</si>
  <si>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</si>
  <si>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</si>
  <si>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</si>
  <si>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</si>
  <si>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</si>
  <si>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</si>
  <si>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</si>
  <si>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</si>
  <si>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</si>
  <si>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</si>
  <si>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</si>
  <si>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</si>
  <si>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</si>
  <si>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</si>
  <si>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</si>
  <si>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</si>
  <si>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</si>
  <si>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</si>
  <si>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</si>
  <si>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</si>
  <si>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</si>
  <si>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</si>
  <si>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</si>
  <si>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</si>
  <si>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</si>
  <si>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</si>
  <si>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</si>
  <si>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</si>
  <si>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</si>
  <si>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</si>
  <si>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</si>
  <si>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</si>
  <si>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</si>
  <si>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</si>
  <si>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</si>
  <si>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</si>
  <si>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</si>
  <si>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</si>
  <si>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</si>
  <si>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</si>
  <si>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</si>
  <si>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</si>
  <si>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</si>
  <si>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</si>
  <si>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</si>
  <si>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</si>
  <si>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</si>
  <si>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</si>
  <si>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</si>
  <si>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</si>
  <si>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</si>
  <si>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</si>
  <si>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</si>
  <si>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</si>
  <si>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</si>
  <si>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</si>
  <si>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</si>
  <si>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</si>
  <si>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</si>
  <si>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</si>
  <si>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</si>
  <si>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</si>
  <si>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</si>
  <si>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</si>
  <si>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</si>
  <si>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</si>
  <si>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</si>
  <si>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</si>
  <si>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</si>
  <si>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</si>
  <si>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</si>
  <si>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</si>
  <si>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</si>
  <si>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</si>
  <si>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</si>
  <si>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</si>
  <si>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</si>
  <si>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</si>
  <si>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</si>
  <si>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</si>
  <si>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</si>
  <si>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</si>
  <si>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</si>
  <si>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</si>
  <si>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</si>
  <si>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</si>
  <si>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</si>
  <si>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</si>
  <si>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</si>
  <si>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</si>
  <si>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</si>
  <si>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</si>
  <si>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</si>
  <si>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</si>
  <si>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</si>
  <si>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</si>
  <si>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</si>
  <si>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</si>
  <si>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</si>
  <si>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</si>
  <si>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</si>
  <si>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</si>
  <si>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</si>
  <si>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</si>
  <si>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</si>
  <si>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</si>
  <si>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</si>
  <si>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</si>
  <si>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</si>
  <si>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</si>
  <si>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</si>
  <si>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</si>
  <si>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</si>
  <si>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</si>
  <si>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</si>
  <si>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</si>
  <si>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</si>
  <si>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</si>
  <si>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</si>
  <si>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</si>
  <si>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</si>
  <si>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</si>
  <si>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</si>
  <si>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</si>
  <si>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</si>
  <si>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</si>
  <si>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</si>
  <si>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</si>
  <si>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</si>
  <si>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</si>
  <si>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</si>
  <si>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</si>
  <si>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</si>
  <si>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</si>
  <si>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</si>
  <si>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</si>
  <si>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</si>
  <si>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</si>
  <si>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</si>
  <si>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</si>
  <si>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</si>
  <si>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</si>
  <si>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</si>
  <si>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</si>
  <si>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</si>
  <si>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</si>
  <si>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</si>
  <si>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</si>
  <si>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</si>
  <si>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</si>
  <si>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</si>
  <si>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</si>
  <si>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</si>
  <si>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</si>
  <si>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</si>
  <si>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</si>
  <si>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</si>
  <si>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</si>
  <si>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</si>
  <si>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</si>
  <si>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</si>
  <si>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</si>
  <si>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</si>
  <si>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</si>
  <si>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</si>
  <si>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</si>
  <si>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</si>
  <si>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</si>
  <si>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</si>
  <si>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</si>
  <si>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</si>
  <si>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</si>
  <si>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</si>
  <si>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</si>
  <si>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</si>
  <si>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</si>
  <si>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</si>
  <si>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</si>
  <si>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</si>
  <si>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</si>
  <si>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</si>
  <si>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</si>
  <si>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</si>
  <si>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</si>
  <si>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</si>
  <si>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</si>
  <si>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</si>
  <si>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</si>
  <si>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</si>
  <si>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</si>
  <si>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</si>
  <si>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</si>
  <si>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</si>
  <si>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</si>
  <si>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</si>
  <si>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</si>
  <si>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</si>
  <si>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</si>
  <si>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</si>
  <si>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</si>
  <si>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</si>
  <si>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</si>
  <si>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</si>
  <si>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</si>
  <si>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</si>
  <si>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</si>
  <si>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</si>
  <si>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</si>
  <si>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</si>
  <si>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</si>
  <si>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</si>
  <si>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</si>
  <si>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</si>
  <si>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</si>
  <si>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</si>
  <si>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</si>
  <si>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</si>
  <si>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</si>
  <si>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</si>
  <si>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</si>
  <si>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</si>
  <si>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</si>
  <si>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</si>
  <si>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</si>
  <si>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</si>
  <si>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</si>
  <si>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</si>
  <si>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</si>
  <si>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</si>
  <si>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</si>
  <si>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</si>
  <si>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</si>
  <si>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</si>
  <si>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</si>
  <si>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</si>
  <si>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</si>
  <si>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</si>
  <si>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</si>
  <si>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</si>
  <si>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</si>
  <si>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</si>
  <si>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</si>
  <si>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</si>
  <si>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</si>
  <si>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</si>
  <si>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</si>
  <si>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</si>
  <si>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</si>
  <si>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</si>
  <si>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</si>
  <si>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</si>
  <si>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</si>
  <si>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</si>
  <si>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</si>
  <si>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</si>
  <si>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</si>
  <si>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</si>
  <si>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</si>
  <si>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</si>
  <si>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</si>
  <si>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</si>
  <si>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</si>
  <si>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</si>
  <si>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</si>
  <si>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</si>
  <si>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</si>
  <si>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</si>
  <si>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</si>
  <si>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</si>
  <si>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</si>
  <si>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</si>
  <si>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</si>
  <si>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</si>
  <si>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</si>
  <si>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</si>
  <si>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</si>
  <si>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</si>
  <si>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</si>
  <si>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</si>
  <si>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</si>
  <si>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</si>
  <si>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</si>
  <si>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</si>
  <si>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</si>
  <si>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</si>
  <si>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</si>
  <si>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</si>
  <si>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</si>
  <si>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</si>
  <si>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</si>
  <si>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</si>
  <si>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</si>
  <si>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</si>
  <si>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</si>
  <si>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</si>
  <si>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</si>
  <si>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</si>
  <si>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</si>
  <si>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</si>
  <si>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</si>
  <si>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</si>
  <si>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</si>
  <si>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</si>
  <si>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</si>
  <si>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</si>
  <si>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</si>
  <si>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</si>
  <si>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</si>
  <si>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</si>
  <si>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</si>
  <si>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</si>
  <si>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</si>
  <si>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</si>
  <si>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</si>
  <si>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</si>
  <si>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</si>
  <si>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</si>
  <si>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</si>
  <si>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</si>
  <si>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</si>
  <si>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</si>
  <si>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</si>
  <si>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</si>
  <si>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</si>
  <si>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</si>
  <si>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</si>
  <si>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</si>
  <si>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</si>
  <si>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</si>
  <si>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</si>
  <si>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</si>
  <si>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</si>
  <si>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</si>
  <si>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</si>
  <si>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</si>
  <si>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</si>
  <si>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</si>
  <si>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</si>
  <si>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</si>
  <si>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</si>
  <si>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</si>
  <si>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</si>
  <si>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</si>
  <si>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</si>
  <si>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</si>
  <si>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</si>
  <si>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</si>
  <si>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</si>
  <si>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</si>
  <si>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</si>
  <si>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</si>
  <si>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</si>
  <si>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</si>
  <si>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</si>
  <si>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</si>
  <si>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</si>
  <si>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</si>
  <si>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</si>
  <si>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</si>
  <si>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</si>
  <si>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</si>
  <si>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</si>
  <si>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</si>
  <si>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</si>
  <si>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</si>
  <si>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</si>
  <si>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</si>
  <si>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</si>
  <si>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</si>
  <si>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</si>
  <si>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</si>
  <si>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</si>
  <si>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</si>
  <si>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</si>
  <si>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</si>
  <si>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</si>
  <si>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</si>
  <si>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</si>
  <si>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</si>
  <si>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</si>
  <si>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</si>
  <si>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</si>
  <si>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</si>
  <si>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</si>
  <si>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</si>
  <si>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</si>
  <si>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</si>
  <si>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</si>
  <si>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</si>
  <si>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</si>
  <si>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</si>
  <si>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</si>
  <si>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</si>
  <si>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</si>
  <si>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</si>
  <si>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</si>
  <si>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</si>
  <si>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</si>
  <si>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</si>
  <si>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</si>
  <si>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</si>
  <si>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</si>
  <si>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</si>
  <si>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</si>
  <si>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</si>
  <si>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</si>
  <si>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</si>
  <si>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</si>
  <si>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</si>
  <si>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</si>
  <si>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</si>
  <si>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</si>
  <si>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</si>
  <si>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</si>
  <si>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</si>
  <si>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</si>
  <si>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</si>
  <si>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</si>
  <si>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</si>
  <si>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</si>
  <si>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</si>
  <si>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</si>
  <si>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</si>
  <si>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</si>
  <si>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</si>
  <si>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</si>
  <si>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</si>
  <si>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</si>
  <si>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</si>
  <si>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</si>
  <si>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</si>
  <si>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</si>
  <si>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</si>
  <si>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</si>
  <si>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</si>
  <si>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</si>
  <si>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</si>
  <si>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</si>
  <si>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</si>
  <si>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</si>
  <si>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</si>
  <si>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</si>
  <si>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</si>
  <si>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</si>
  <si>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</si>
  <si>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</si>
  <si>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</si>
  <si>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</si>
  <si>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</si>
  <si>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</si>
  <si>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</si>
  <si>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</si>
  <si>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</si>
  <si>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</si>
  <si>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</si>
  <si>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</si>
  <si>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</si>
  <si>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</si>
  <si>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</si>
  <si>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</si>
  <si>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</si>
  <si>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</si>
  <si>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</si>
  <si>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</si>
  <si>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</si>
  <si>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</si>
  <si>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</si>
  <si>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</si>
  <si>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</si>
  <si>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</si>
  <si>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</si>
  <si>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</si>
  <si>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</si>
  <si>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</si>
  <si>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</si>
  <si>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</si>
  <si>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</si>
  <si>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</si>
  <si>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</si>
  <si>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</si>
  <si>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</si>
  <si>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</si>
  <si>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</si>
  <si>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</si>
  <si>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</si>
  <si>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</si>
  <si>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</si>
  <si>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</si>
  <si>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</si>
  <si>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</si>
  <si>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</si>
  <si>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</si>
  <si>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</si>
  <si>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</si>
  <si>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</si>
  <si>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</si>
  <si>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</si>
  <si>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</si>
  <si>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</si>
  <si>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</si>
  <si>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</si>
  <si>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</si>
  <si>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</si>
  <si>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</si>
  <si>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</si>
  <si>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</si>
  <si>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</si>
  <si>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</si>
  <si>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</si>
  <si>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</si>
  <si>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</si>
  <si>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</si>
  <si>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</si>
  <si>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</si>
  <si>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</si>
  <si>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</si>
  <si>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</si>
  <si>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</si>
  <si>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</si>
  <si>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</si>
  <si>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</si>
  <si>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</si>
  <si>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</si>
  <si>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</si>
  <si>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</si>
  <si>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</si>
  <si>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</si>
  <si>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</si>
  <si>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</si>
  <si>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</si>
  <si>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</si>
  <si>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</si>
  <si>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</si>
  <si>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</si>
  <si>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</si>
  <si>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</si>
  <si>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</si>
  <si>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</si>
  <si>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</si>
  <si>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</si>
  <si>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</si>
  <si>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</si>
  <si>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</si>
  <si>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</si>
  <si>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</si>
  <si>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</si>
  <si>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</si>
  <si>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</si>
  <si>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</si>
  <si>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</si>
  <si>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</si>
  <si>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</si>
  <si>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</si>
  <si>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</si>
  <si>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</si>
  <si>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</si>
  <si>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</si>
  <si>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</si>
  <si>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</si>
  <si>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</si>
  <si>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</si>
  <si>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</si>
  <si>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</si>
  <si>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</si>
  <si>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</si>
  <si>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</si>
  <si>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</si>
  <si>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</si>
  <si>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</si>
  <si>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</si>
  <si>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</si>
  <si>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</si>
  <si>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</si>
  <si>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</si>
  <si>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</si>
  <si>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</si>
  <si>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</si>
  <si>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</si>
  <si>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</si>
  <si>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</si>
  <si>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</si>
  <si>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</si>
  <si>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</si>
  <si>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</si>
  <si>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</si>
  <si>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</si>
  <si>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</si>
  <si>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</si>
  <si>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</si>
  <si>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</si>
  <si>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</si>
  <si>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</si>
  <si>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</si>
  <si>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</si>
  <si>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</si>
  <si>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Country Code</t>
  </si>
  <si>
    <t>CORA Instance</t>
  </si>
  <si>
    <t>Fields marked with * are mandatory</t>
  </si>
  <si>
    <t>MACEDONIA, THE FORMER YUGOSLAV REPUBLIC OF</t>
  </si>
  <si>
    <t>SOUTH GEORGIA AND THE SOUTH SANDWICH ISLANDS</t>
  </si>
  <si>
    <t>ST HELENA, ASCENSION AND TRISTAN DA CUNHA</t>
  </si>
  <si>
    <t>VIET NAM</t>
  </si>
  <si>
    <t>18a</t>
  </si>
  <si>
    <t>18b</t>
  </si>
  <si>
    <t>19a</t>
  </si>
  <si>
    <t>19b</t>
  </si>
  <si>
    <t>20a</t>
  </si>
  <si>
    <t>20b</t>
  </si>
  <si>
    <t>Hours</t>
  </si>
  <si>
    <t>Mins</t>
  </si>
  <si>
    <t>9060</t>
  </si>
  <si>
    <t>9070</t>
  </si>
  <si>
    <t>0005</t>
  </si>
  <si>
    <t>0006</t>
  </si>
  <si>
    <t>0007</t>
  </si>
  <si>
    <t>0008</t>
  </si>
  <si>
    <t>0009</t>
  </si>
  <si>
    <t>0010</t>
  </si>
  <si>
    <t>0012</t>
  </si>
  <si>
    <t>0011</t>
  </si>
  <si>
    <t>0013</t>
  </si>
  <si>
    <t>0014</t>
  </si>
  <si>
    <t>0015</t>
  </si>
  <si>
    <t>0016</t>
  </si>
  <si>
    <t>0018</t>
  </si>
  <si>
    <t>0017</t>
  </si>
  <si>
    <t>0019</t>
  </si>
  <si>
    <t>0020</t>
  </si>
  <si>
    <t>0022</t>
  </si>
  <si>
    <t>0021</t>
  </si>
  <si>
    <t>0023</t>
  </si>
  <si>
    <t>0024</t>
  </si>
  <si>
    <t>0025</t>
  </si>
  <si>
    <t>0026</t>
  </si>
  <si>
    <t>0027</t>
  </si>
  <si>
    <t>0028</t>
  </si>
  <si>
    <t>0030</t>
  </si>
  <si>
    <t>0029</t>
  </si>
  <si>
    <t>0031</t>
  </si>
  <si>
    <t>0032</t>
  </si>
  <si>
    <t>0033</t>
  </si>
  <si>
    <t>0034</t>
  </si>
  <si>
    <t>0035</t>
  </si>
  <si>
    <t>0036</t>
  </si>
  <si>
    <t>0037</t>
  </si>
  <si>
    <t>0038</t>
  </si>
  <si>
    <t>0039</t>
  </si>
  <si>
    <t>0040</t>
  </si>
  <si>
    <t>0041</t>
  </si>
  <si>
    <t>0042</t>
  </si>
  <si>
    <t>0043</t>
  </si>
  <si>
    <t>0044</t>
  </si>
  <si>
    <t>0045</t>
  </si>
  <si>
    <t>0046</t>
  </si>
  <si>
    <t>0047</t>
  </si>
  <si>
    <t>0049</t>
  </si>
  <si>
    <t>0048</t>
  </si>
  <si>
    <t>0050</t>
  </si>
  <si>
    <t>0051</t>
  </si>
  <si>
    <t>0052</t>
  </si>
  <si>
    <t>0053</t>
  </si>
  <si>
    <t>0054</t>
  </si>
  <si>
    <t>0055</t>
  </si>
  <si>
    <t>0057</t>
  </si>
  <si>
    <t>0058</t>
  </si>
  <si>
    <t>0059</t>
  </si>
  <si>
    <t>0060</t>
  </si>
  <si>
    <t>0061</t>
  </si>
  <si>
    <t>0062</t>
  </si>
  <si>
    <t>0063</t>
  </si>
  <si>
    <t>0064</t>
  </si>
  <si>
    <t>0065</t>
  </si>
  <si>
    <t>0066</t>
  </si>
  <si>
    <t>0067</t>
  </si>
  <si>
    <t>0068</t>
  </si>
  <si>
    <t>0069</t>
  </si>
  <si>
    <t>0070</t>
  </si>
  <si>
    <t>0071</t>
  </si>
  <si>
    <t>0072</t>
  </si>
  <si>
    <t>0073</t>
  </si>
  <si>
    <t>0074</t>
  </si>
  <si>
    <t>0075</t>
  </si>
  <si>
    <t>0076</t>
  </si>
  <si>
    <t>0078</t>
  </si>
  <si>
    <t>0080</t>
  </si>
  <si>
    <t>0082</t>
  </si>
  <si>
    <t>0084</t>
  </si>
  <si>
    <t>0086</t>
  </si>
  <si>
    <t>0088</t>
  </si>
  <si>
    <t>0090</t>
  </si>
  <si>
    <t>0092</t>
  </si>
  <si>
    <t>0094</t>
  </si>
  <si>
    <t>0077</t>
  </si>
  <si>
    <t>0079</t>
  </si>
  <si>
    <t>0081</t>
  </si>
  <si>
    <t>0083</t>
  </si>
  <si>
    <t>0085</t>
  </si>
  <si>
    <t>0087</t>
  </si>
  <si>
    <t>0089</t>
  </si>
  <si>
    <t>0091</t>
  </si>
  <si>
    <t>0093</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</si>
  <si>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</si>
  <si>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</si>
  <si>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</si>
  <si>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</si>
  <si>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</si>
  <si>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</si>
  <si>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</si>
  <si>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</si>
  <si>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</si>
  <si>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</si>
  <si>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</si>
  <si>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</si>
  <si>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</si>
  <si>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</si>
  <si>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</si>
  <si>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</si>
  <si>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</si>
  <si>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</si>
  <si>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</si>
  <si>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</si>
  <si>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</si>
  <si>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</si>
  <si>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</si>
  <si>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</si>
  <si>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</si>
  <si>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</si>
  <si>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</si>
  <si>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</si>
  <si>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P/R</t>
  </si>
  <si>
    <t>Box number</t>
  </si>
  <si>
    <t>0056</t>
  </si>
  <si>
    <t>Box Number Totals from questionnaire</t>
  </si>
  <si>
    <t>003</t>
  </si>
  <si>
    <t>Comment</t>
  </si>
  <si>
    <t>Y/N</t>
  </si>
  <si>
    <t>Amount</t>
  </si>
  <si>
    <t>Income/Expenditure</t>
  </si>
  <si>
    <t>Total Income</t>
  </si>
  <si>
    <t>I</t>
  </si>
  <si>
    <t>E</t>
  </si>
  <si>
    <t>Inc/Exp</t>
  </si>
  <si>
    <t>Total Expense</t>
  </si>
  <si>
    <t>Grand Total</t>
  </si>
  <si>
    <t>Exp Sub Totals</t>
  </si>
  <si>
    <t>Inc Sub Totals</t>
  </si>
  <si>
    <t>Excel Input Files (returns) Folder</t>
  </si>
  <si>
    <t>CSV Output Files Folder</t>
  </si>
  <si>
    <t>Archive Folder</t>
  </si>
  <si>
    <t>XML Folder</t>
  </si>
  <si>
    <t>Processing Reports Folder</t>
  </si>
  <si>
    <t>C:\SEFT\New Submissions</t>
  </si>
  <si>
    <t>C:\SEFT\CSV</t>
  </si>
  <si>
    <t>C:\SEFT\response archive</t>
  </si>
  <si>
    <t>C:\SEFT\metadata archive</t>
  </si>
  <si>
    <t>C:\SEFT\reports</t>
  </si>
  <si>
    <r>
      <t xml:space="preserve">Euro rates: </t>
    </r>
    <r>
      <rPr>
        <b/>
        <sz val="11"/>
        <color theme="1"/>
        <rFont val="Calibri"/>
        <family val="2"/>
        <scheme val="minor"/>
      </rPr>
      <t xml:space="preserve">annual 2012 </t>
    </r>
    <r>
      <rPr>
        <sz val="11"/>
        <color theme="1"/>
        <rFont val="Calibri"/>
        <family val="2"/>
        <scheme val="minor"/>
      </rPr>
      <t xml:space="preserve"> (B is opening C is closing)</t>
    </r>
  </si>
  <si>
    <t>quarter 1 2013 (03)</t>
  </si>
  <si>
    <t>quarter 2 2012 (06)</t>
  </si>
  <si>
    <t>quarter 3 2012 (09)</t>
  </si>
  <si>
    <t>quarter 4 2012  (12)</t>
  </si>
  <si>
    <t>X:\UAT Submissions</t>
  </si>
  <si>
    <t>X:\uatcsv</t>
  </si>
  <si>
    <t>X:\UAT test\response archive</t>
  </si>
  <si>
    <t>X:\UAT test\metadata archive</t>
  </si>
  <si>
    <t>X:\UAT test\reports</t>
  </si>
  <si>
    <t>Y:\UAT Submissions</t>
  </si>
  <si>
    <t>Y:\uatcsv</t>
  </si>
  <si>
    <t>Y:\UAT test\response archive</t>
  </si>
  <si>
    <t>Y:\UAT test\metadata archive</t>
  </si>
  <si>
    <t>Y:\UAT test\reports</t>
  </si>
  <si>
    <t>W:\UAT Submissions</t>
  </si>
  <si>
    <t>W:\uatcsv</t>
  </si>
  <si>
    <t>W:\UAT test\response archive</t>
  </si>
  <si>
    <t>W:\UAT test\metadata archive</t>
  </si>
  <si>
    <t>W:\UAT test\reports</t>
  </si>
  <si>
    <t>Options for the country and industry sector drop-down boxes</t>
  </si>
  <si>
    <t>country code</t>
  </si>
  <si>
    <t>immediate country description</t>
  </si>
  <si>
    <t>(for ONS use)</t>
  </si>
  <si>
    <t>002</t>
  </si>
  <si>
    <t>ANTIGUA &amp; BARBUDA</t>
  </si>
  <si>
    <t>004</t>
  </si>
  <si>
    <t>005</t>
  </si>
  <si>
    <t>084</t>
  </si>
  <si>
    <t>095</t>
  </si>
  <si>
    <t>006</t>
  </si>
  <si>
    <t>085</t>
  </si>
  <si>
    <t>BONAIRE, SINT EUSTATINS AND SABA</t>
  </si>
  <si>
    <t>BOSNIA-HERZEGOVINA</t>
  </si>
  <si>
    <t>007</t>
  </si>
  <si>
    <t>BRITISH VIRGIN ISLANDS</t>
  </si>
  <si>
    <t>CAMBODIA  (formerly DEMOCRATIC KAMPUCHEA)</t>
  </si>
  <si>
    <t>009</t>
  </si>
  <si>
    <t>CHANNEL ISLANDS (excluding JERSEY &amp; GUERNSEY)</t>
  </si>
  <si>
    <t>011</t>
  </si>
  <si>
    <t>098</t>
  </si>
  <si>
    <t>CHRISTMAS ISLANDS</t>
  </si>
  <si>
    <t>096</t>
  </si>
  <si>
    <t>CONGO, DEMOCRATIC REPUBLIC OF (formerly ZAIRE)</t>
  </si>
  <si>
    <t>CURACOA</t>
  </si>
  <si>
    <t>012</t>
  </si>
  <si>
    <t>013</t>
  </si>
  <si>
    <t>EQUITORIAL GUINEA</t>
  </si>
  <si>
    <t>081</t>
  </si>
  <si>
    <t>014</t>
  </si>
  <si>
    <t>015</t>
  </si>
  <si>
    <t>FRENCH SOUTHERN TERRITORIES</t>
  </si>
  <si>
    <t>016</t>
  </si>
  <si>
    <t>GAZA &amp; JERICHO (PALESTINIAN TERRITORIES)</t>
  </si>
  <si>
    <t>017</t>
  </si>
  <si>
    <t>018</t>
  </si>
  <si>
    <t>019</t>
  </si>
  <si>
    <t>020</t>
  </si>
  <si>
    <t>021</t>
  </si>
  <si>
    <t>HEARD ISLANDS &amp; MACDONALD ISLANDS</t>
  </si>
  <si>
    <t>022</t>
  </si>
  <si>
    <t>094</t>
  </si>
  <si>
    <t>023</t>
  </si>
  <si>
    <t>024</t>
  </si>
  <si>
    <t>025</t>
  </si>
  <si>
    <t>026</t>
  </si>
  <si>
    <t>027</t>
  </si>
  <si>
    <t>IRISH REPUBLIC</t>
  </si>
  <si>
    <t>028</t>
  </si>
  <si>
    <t>029</t>
  </si>
  <si>
    <t>IVORY COAST</t>
  </si>
  <si>
    <t>030</t>
  </si>
  <si>
    <t>031</t>
  </si>
  <si>
    <t>032</t>
  </si>
  <si>
    <t>033</t>
  </si>
  <si>
    <t>KHAZAKHSTAN</t>
  </si>
  <si>
    <t>080</t>
  </si>
  <si>
    <t>KYRGHYZSTAN</t>
  </si>
  <si>
    <t>079</t>
  </si>
  <si>
    <t>LAOS (aka LAO PEOPLES DEMOCRATIC REPUBLIC)</t>
  </si>
  <si>
    <t>087</t>
  </si>
  <si>
    <t>034</t>
  </si>
  <si>
    <t>035</t>
  </si>
  <si>
    <t>LIBYAN ARAB JAMAHIRIYA</t>
  </si>
  <si>
    <t xml:space="preserve">MACEDONIA, (Former Yugoslav Republic of) </t>
  </si>
  <si>
    <t>036</t>
  </si>
  <si>
    <t>037</t>
  </si>
  <si>
    <t>038</t>
  </si>
  <si>
    <t>039</t>
  </si>
  <si>
    <t>040</t>
  </si>
  <si>
    <t>MICRONESIA (Federated States of)</t>
  </si>
  <si>
    <t>MONTENEGRO (formerly included in SERBIA)</t>
  </si>
  <si>
    <t>041</t>
  </si>
  <si>
    <t>008</t>
  </si>
  <si>
    <t>MYANMAR  (formerly BURMA)</t>
  </si>
  <si>
    <t>083</t>
  </si>
  <si>
    <t>NAURA</t>
  </si>
  <si>
    <t>042</t>
  </si>
  <si>
    <t>043</t>
  </si>
  <si>
    <t>044</t>
  </si>
  <si>
    <t>NORFOLK ISLANDS</t>
  </si>
  <si>
    <t>NORTHERN MARIANA ISLANDS (excluding GUAM)</t>
  </si>
  <si>
    <t>045</t>
  </si>
  <si>
    <t>049</t>
  </si>
  <si>
    <t>OTHER GULF STATES (Part AE)</t>
  </si>
  <si>
    <t>046</t>
  </si>
  <si>
    <t>047</t>
  </si>
  <si>
    <t>048</t>
  </si>
  <si>
    <t>050</t>
  </si>
  <si>
    <t>051</t>
  </si>
  <si>
    <t>073</t>
  </si>
  <si>
    <t>RUSSIA</t>
  </si>
  <si>
    <t>SAO TOME &amp; PRINCIPE</t>
  </si>
  <si>
    <t>078</t>
  </si>
  <si>
    <t>071</t>
  </si>
  <si>
    <t>SERBIA (formerly included MONTENEGRO)</t>
  </si>
  <si>
    <t>053</t>
  </si>
  <si>
    <t>SEYCHELLES &amp; DEPENDENCIES</t>
  </si>
  <si>
    <t>054</t>
  </si>
  <si>
    <t>055</t>
  </si>
  <si>
    <t>056</t>
  </si>
  <si>
    <t>SOUTH GEORGIA &amp; SOUTH SANDWICH ISLANDS</t>
  </si>
  <si>
    <t>099</t>
  </si>
  <si>
    <t>057</t>
  </si>
  <si>
    <t>010</t>
  </si>
  <si>
    <t>082</t>
  </si>
  <si>
    <t>ST HELENA &amp; DEPENDENCIES</t>
  </si>
  <si>
    <t>ST KITTS</t>
  </si>
  <si>
    <t>ST LUCIA</t>
  </si>
  <si>
    <t>ST MAARTEN</t>
  </si>
  <si>
    <t>ST VINCENT</t>
  </si>
  <si>
    <t>058</t>
  </si>
  <si>
    <t>059</t>
  </si>
  <si>
    <t>060</t>
  </si>
  <si>
    <t>097</t>
  </si>
  <si>
    <t>SYRIAN ARAB REPUBLIC</t>
  </si>
  <si>
    <t>TAJIKISTAN</t>
  </si>
  <si>
    <t>061</t>
  </si>
  <si>
    <t>062</t>
  </si>
  <si>
    <t>063</t>
  </si>
  <si>
    <t>064</t>
  </si>
  <si>
    <t>TURKS &amp; CAICOS ISLANDS</t>
  </si>
  <si>
    <t>065</t>
  </si>
  <si>
    <t>067</t>
  </si>
  <si>
    <t>US VIRGIN ISLANDS</t>
  </si>
  <si>
    <t>066</t>
  </si>
  <si>
    <t>USA (excluding PUERTO RICO)</t>
  </si>
  <si>
    <t>VATICAN CITY STATE (HOLY SEE)</t>
  </si>
  <si>
    <t>068</t>
  </si>
  <si>
    <t>069</t>
  </si>
  <si>
    <t>VIETNAM</t>
  </si>
  <si>
    <t>WALLIS AND FUTUNA ISLANDS</t>
  </si>
  <si>
    <t>001</t>
  </si>
  <si>
    <t>072</t>
  </si>
  <si>
    <t>052</t>
  </si>
  <si>
    <t>057:0001</t>
  </si>
  <si>
    <t>Help in comment</t>
  </si>
  <si>
    <t>057 0001</t>
  </si>
  <si>
    <t>Quarterly Survey of International Trade in Services</t>
  </si>
  <si>
    <t>Contact details</t>
  </si>
  <si>
    <t>Who should we call if we have any questions?</t>
  </si>
  <si>
    <t>t,m,4,na,na,na</t>
  </si>
  <si>
    <t>Company*</t>
  </si>
  <si>
    <t>Contact*</t>
  </si>
  <si>
    <t>Tel. No*</t>
  </si>
  <si>
    <t xml:space="preserve">   E- Mail*</t>
  </si>
  <si>
    <t>t,m,5,na,na,na</t>
  </si>
  <si>
    <t>1*</t>
  </si>
  <si>
    <t>2*</t>
  </si>
  <si>
    <t>3.</t>
  </si>
  <si>
    <t>Service Activity</t>
  </si>
  <si>
    <t>Agricultural and Mining Services</t>
  </si>
  <si>
    <t>n,o,5-6,na,na,na</t>
  </si>
  <si>
    <t>Manufacturing, Maintenance and On-site Processing Services</t>
  </si>
  <si>
    <t>Business and Professional Services</t>
  </si>
  <si>
    <t>Detailed description for Code 15:</t>
  </si>
  <si>
    <t>Research and Development (R&amp;D) Services</t>
  </si>
  <si>
    <t xml:space="preserve"> Outright sales and purchases of the above, resulting in transfer of ownership          </t>
  </si>
  <si>
    <t xml:space="preserve">Charges or payments for the use of the above, but without transfer of ownership (such as franchises and licences to produce and/or distribute)  </t>
  </si>
  <si>
    <t xml:space="preserve">Outright sales and purchases of the above, resulting in transfer of ownership  </t>
  </si>
  <si>
    <t>Charges or payments for the use of the above, but without transfer of ownership</t>
  </si>
  <si>
    <t>Telecommunications, Computer and Information Services</t>
  </si>
  <si>
    <t xml:space="preserve">Construction Services  </t>
  </si>
  <si>
    <t>Financial Services</t>
  </si>
  <si>
    <t>Insurance and Pension Services</t>
  </si>
  <si>
    <t>n,o,5,na,na,na</t>
  </si>
  <si>
    <t>n,o,6,na,na,na</t>
  </si>
  <si>
    <t>Merchanting and Other Trade-related Services</t>
  </si>
  <si>
    <t>Personal, Cultural and Recreational Services</t>
  </si>
  <si>
    <t>Detailed description for Code 47:</t>
  </si>
  <si>
    <t>Technical and Scientific Services</t>
  </si>
  <si>
    <t>Other Trade in Services</t>
  </si>
  <si>
    <t>Detailed description for Code 51:</t>
  </si>
  <si>
    <t>Detailed description for Code 52:</t>
  </si>
  <si>
    <t>Comments Section</t>
  </si>
  <si>
    <t>t,o,5,na,na,na</t>
  </si>
  <si>
    <t>t,o,4,na,na,na</t>
  </si>
  <si>
    <t>Returned Value</t>
  </si>
  <si>
    <t>Service Code (202)</t>
  </si>
  <si>
    <t>Country Code (203)</t>
  </si>
  <si>
    <t>Amount(204)</t>
  </si>
  <si>
    <t>1010</t>
  </si>
  <si>
    <t>1011</t>
  </si>
  <si>
    <t>1012</t>
  </si>
  <si>
    <t>1013</t>
  </si>
  <si>
    <t>1001</t>
  </si>
  <si>
    <t>1002</t>
  </si>
  <si>
    <t>1003</t>
  </si>
  <si>
    <t>1004</t>
  </si>
  <si>
    <t>2001</t>
  </si>
  <si>
    <t>2002</t>
  </si>
  <si>
    <t>2003</t>
  </si>
  <si>
    <t>2004</t>
  </si>
  <si>
    <t>2005</t>
  </si>
  <si>
    <t>2006</t>
  </si>
  <si>
    <t>3001</t>
  </si>
  <si>
    <t>3002</t>
  </si>
  <si>
    <t>3003</t>
  </si>
  <si>
    <t>3004</t>
  </si>
  <si>
    <t>3005</t>
  </si>
  <si>
    <t>3006</t>
  </si>
  <si>
    <t>3007</t>
  </si>
  <si>
    <t>3008</t>
  </si>
  <si>
    <t>3009</t>
  </si>
  <si>
    <t>3010</t>
  </si>
  <si>
    <t>3011</t>
  </si>
  <si>
    <t>3012</t>
  </si>
  <si>
    <t>3013</t>
  </si>
  <si>
    <t>3014</t>
  </si>
  <si>
    <t>3015</t>
  </si>
  <si>
    <t>3016</t>
  </si>
  <si>
    <t>3017</t>
  </si>
  <si>
    <t>3018</t>
  </si>
  <si>
    <t>3019</t>
  </si>
  <si>
    <t>3020</t>
  </si>
  <si>
    <t>3021</t>
  </si>
  <si>
    <t>4001</t>
  </si>
  <si>
    <t>4002</t>
  </si>
  <si>
    <t>4003</t>
  </si>
  <si>
    <t>4004</t>
  </si>
  <si>
    <t>5001</t>
  </si>
  <si>
    <t>5002</t>
  </si>
  <si>
    <t>5003</t>
  </si>
  <si>
    <t>5004</t>
  </si>
  <si>
    <t>5006</t>
  </si>
  <si>
    <t>5007</t>
  </si>
  <si>
    <t>5008</t>
  </si>
  <si>
    <t>5009</t>
  </si>
  <si>
    <t>5010</t>
  </si>
  <si>
    <t>5011</t>
  </si>
  <si>
    <t>5012</t>
  </si>
  <si>
    <t>6001</t>
  </si>
  <si>
    <t>6002</t>
  </si>
  <si>
    <t>6003</t>
  </si>
  <si>
    <t>6004</t>
  </si>
  <si>
    <t>6005</t>
  </si>
  <si>
    <t>6006</t>
  </si>
  <si>
    <t>6007</t>
  </si>
  <si>
    <t>6008</t>
  </si>
  <si>
    <t>6009</t>
  </si>
  <si>
    <t>6010</t>
  </si>
  <si>
    <t>6011</t>
  </si>
  <si>
    <t>6012</t>
  </si>
  <si>
    <t>7001</t>
  </si>
  <si>
    <t>7002</t>
  </si>
  <si>
    <t>7003</t>
  </si>
  <si>
    <t>7004</t>
  </si>
  <si>
    <t>Amount(205)</t>
  </si>
  <si>
    <t>5005</t>
  </si>
  <si>
    <t>1501</t>
  </si>
  <si>
    <t>1502</t>
  </si>
  <si>
    <t>0202</t>
  </si>
  <si>
    <t>0203</t>
  </si>
  <si>
    <t>0204</t>
  </si>
  <si>
    <t>8001</t>
  </si>
  <si>
    <t>8002</t>
  </si>
  <si>
    <t>9001</t>
  </si>
  <si>
    <t>9002</t>
  </si>
  <si>
    <t>9003</t>
  </si>
  <si>
    <t>9015</t>
  </si>
  <si>
    <t>9017</t>
  </si>
  <si>
    <t>9004</t>
  </si>
  <si>
    <t>9005</t>
  </si>
  <si>
    <t>9006</t>
  </si>
  <si>
    <t>9008</t>
  </si>
  <si>
    <t>9007</t>
  </si>
  <si>
    <t>9009</t>
  </si>
  <si>
    <t>9010</t>
  </si>
  <si>
    <t>9012</t>
  </si>
  <si>
    <t>9011</t>
  </si>
  <si>
    <t>9013</t>
  </si>
  <si>
    <t>9014</t>
  </si>
  <si>
    <t>9016</t>
  </si>
  <si>
    <t>9018</t>
  </si>
  <si>
    <t>9019</t>
  </si>
  <si>
    <t>9020</t>
  </si>
  <si>
    <t>9021</t>
  </si>
  <si>
    <t>9022</t>
  </si>
  <si>
    <t>0205</t>
  </si>
  <si>
    <t>Totals</t>
  </si>
  <si>
    <t>Total income from  Part 1</t>
  </si>
  <si>
    <t>Total income from Breakdown by Country table</t>
  </si>
  <si>
    <t>Total expenditure from Breakdown by Country table</t>
  </si>
  <si>
    <t>Total expenditure from 
Part 1</t>
  </si>
  <si>
    <t>Exclude tax both inside and outside the UK.</t>
  </si>
  <si>
    <t>- Data should relate to sites in England, Scotland, Wales and Northern Ireland, but excludes the Channel Islands and the Isle of Man.</t>
  </si>
  <si>
    <t>Information you need</t>
  </si>
  <si>
    <t>To complete the survey, you will need to know the following information:
- details about the business's international trade in services
- countries that the business has international trade in services with</t>
  </si>
  <si>
    <t>Technical advice on completing the survey</t>
  </si>
  <si>
    <r>
      <t>Please</t>
    </r>
    <r>
      <rPr>
        <b/>
        <sz val="12"/>
        <color theme="1"/>
        <rFont val="Arial"/>
        <family val="2"/>
      </rPr>
      <t xml:space="preserve"> review</t>
    </r>
    <r>
      <rPr>
        <sz val="12"/>
        <color theme="1"/>
        <rFont val="Arial"/>
        <family val="2"/>
      </rPr>
      <t xml:space="preserve"> the blue cells, which display automatically calculated values.</t>
    </r>
  </si>
  <si>
    <t>Do not alter the format of this spreadsheet.</t>
  </si>
  <si>
    <t>Section A - International trade in services (ITIS)</t>
  </si>
  <si>
    <t>This section asks you for details about your ITIS, including the value of exports and imports for each service.
Please report non-cumulative (quarterly figures).</t>
  </si>
  <si>
    <t>During the reporting period, for each international service that your business conducted write:                                                                                                                 i) the total export value 
ii) the total import value</t>
  </si>
  <si>
    <r>
      <t xml:space="preserve">Provision of product development and testing activities                                                                                           </t>
    </r>
    <r>
      <rPr>
        <b/>
        <sz val="12"/>
        <color theme="1"/>
        <rFont val="Arial"/>
        <family val="2"/>
      </rPr>
      <t>Include:</t>
    </r>
    <r>
      <rPr>
        <sz val="12"/>
        <color theme="1"/>
        <rFont val="Arial"/>
        <family val="2"/>
      </rPr>
      <t xml:space="preserve"> 
-testing and other product and process development activities that may give rise to patents
-any other service trade related to R&amp;D not included in 16 above.                                                                                                                                                                                                                                                                                                                                             </t>
    </r>
    <r>
      <rPr>
        <b/>
        <sz val="12"/>
        <color theme="1"/>
        <rFont val="Arial"/>
        <family val="2"/>
      </rPr>
      <t>Exclude:</t>
    </r>
    <r>
      <rPr>
        <sz val="12"/>
        <color theme="1"/>
        <rFont val="Arial"/>
        <family val="2"/>
      </rPr>
      <t xml:space="preserve"> 
-sale of intellectual property rights arising from R&amp;D (include in code 20a).                                                                                                                                                           </t>
    </r>
  </si>
  <si>
    <r>
      <t xml:space="preserve">Telecommunication services                                                                                                                                 </t>
    </r>
    <r>
      <rPr>
        <b/>
        <sz val="12"/>
        <color theme="1"/>
        <rFont val="Arial"/>
        <family val="2"/>
      </rPr>
      <t>Include:</t>
    </r>
    <r>
      <rPr>
        <sz val="12"/>
        <color theme="1"/>
        <rFont val="Arial"/>
        <family val="2"/>
      </rPr>
      <t xml:space="preserve"> 
-the transmission of sound, images or other information by telephone, telex, facsimile or telegram, satellite, e-mail, radio and television broadcasting
-business network services
-teleconferencing and support facilities
-mobile telecommunication services
-internet backbone services
-internet access
-online access services                                                                                                                                                                                                       </t>
    </r>
    <r>
      <rPr>
        <b/>
        <sz val="12"/>
        <color theme="1"/>
        <rFont val="Arial"/>
        <family val="2"/>
      </rPr>
      <t>Exclude:
-</t>
    </r>
    <r>
      <rPr>
        <sz val="12"/>
        <color theme="1"/>
        <rFont val="Arial"/>
        <family val="2"/>
      </rPr>
      <t>the value of any information transmitted
-installation services for telecommunication equipment
-database services.</t>
    </r>
  </si>
  <si>
    <r>
      <t xml:space="preserve">Information services                                                                                                                                                                            </t>
    </r>
    <r>
      <rPr>
        <b/>
        <sz val="12"/>
        <color theme="1"/>
        <rFont val="Arial"/>
        <family val="2"/>
      </rPr>
      <t>Include:</t>
    </r>
    <r>
      <rPr>
        <sz val="12"/>
        <color theme="1"/>
        <rFont val="Arial"/>
        <family val="2"/>
      </rPr>
      <t xml:space="preserve"> 
-data base services
-web search portals
-subscription to newspapers and periodicals</t>
    </r>
  </si>
  <si>
    <r>
      <t xml:space="preserve">Construction outside the UK                                                                                                                                                                                 </t>
    </r>
    <r>
      <rPr>
        <u/>
        <sz val="12"/>
        <color theme="1"/>
        <rFont val="Arial"/>
        <family val="2"/>
      </rPr>
      <t xml:space="preserve"> </t>
    </r>
    <r>
      <rPr>
        <b/>
        <u/>
        <sz val="12"/>
        <color theme="1"/>
        <rFont val="Arial"/>
        <family val="2"/>
      </rPr>
      <t>Imports</t>
    </r>
    <r>
      <rPr>
        <b/>
        <sz val="12"/>
        <color theme="1"/>
        <rFont val="Arial"/>
        <family val="2"/>
      </rPr>
      <t xml:space="preserve"> include </t>
    </r>
    <r>
      <rPr>
        <sz val="12"/>
        <color theme="1"/>
        <rFont val="Arial"/>
        <family val="2"/>
      </rPr>
      <t xml:space="preserve">the value of goods and services, for example bricks and engineering expertise purchased outside of the UK by your business for construction outside the UK.                                                                                                                                                                                                                                           </t>
    </r>
    <r>
      <rPr>
        <b/>
        <u/>
        <sz val="12"/>
        <color theme="1"/>
        <rFont val="Arial"/>
        <family val="2"/>
      </rPr>
      <t>Imports</t>
    </r>
    <r>
      <rPr>
        <b/>
        <sz val="12"/>
        <color theme="1"/>
        <rFont val="Arial"/>
        <family val="2"/>
      </rPr>
      <t xml:space="preserve"> exclude</t>
    </r>
    <r>
      <rPr>
        <sz val="12"/>
        <color theme="1"/>
        <rFont val="Arial"/>
        <family val="2"/>
      </rPr>
      <t xml:space="preserve"> any UK labour purchased                                                                                                                                                                      </t>
    </r>
    <r>
      <rPr>
        <b/>
        <u/>
        <sz val="12"/>
        <color theme="1"/>
        <rFont val="Arial"/>
        <family val="2"/>
      </rPr>
      <t>Exports</t>
    </r>
    <r>
      <rPr>
        <b/>
        <sz val="12"/>
        <color theme="1"/>
        <rFont val="Arial"/>
        <family val="2"/>
      </rPr>
      <t xml:space="preserve"> include: 
-</t>
    </r>
    <r>
      <rPr>
        <sz val="12"/>
        <color theme="1"/>
        <rFont val="Arial"/>
        <family val="2"/>
      </rPr>
      <t xml:space="preserve">the total amount of revenue received by your business for construction outside the UK
-any </t>
    </r>
    <r>
      <rPr>
        <u/>
        <sz val="12"/>
        <color theme="1"/>
        <rFont val="Arial"/>
        <family val="2"/>
      </rPr>
      <t>goods and services</t>
    </r>
    <r>
      <rPr>
        <sz val="12"/>
        <color theme="1"/>
        <rFont val="Arial"/>
        <family val="2"/>
      </rPr>
      <t xml:space="preserve"> that are purchased in order to complete construction, regardless of country of origin.</t>
    </r>
  </si>
  <si>
    <r>
      <rPr>
        <u/>
        <sz val="12"/>
        <color theme="1"/>
        <rFont val="Arial"/>
        <family val="2"/>
      </rPr>
      <t>Merchanting</t>
    </r>
    <r>
      <rPr>
        <sz val="12"/>
        <color theme="1"/>
        <rFont val="Arial"/>
        <family val="2"/>
      </rPr>
      <t xml:space="preserve">
Total goods </t>
    </r>
    <r>
      <rPr>
        <b/>
        <sz val="12"/>
        <color theme="1"/>
        <rFont val="Arial"/>
        <family val="2"/>
      </rPr>
      <t>purchased</t>
    </r>
    <r>
      <rPr>
        <sz val="12"/>
        <color theme="1"/>
        <rFont val="Arial"/>
        <family val="2"/>
      </rPr>
      <t xml:space="preserve"> for resale during the reporting period that have remained outside of the UK                                                                                                                                                                                                                </t>
    </r>
    <r>
      <rPr>
        <b/>
        <sz val="12"/>
        <color theme="1"/>
        <rFont val="Arial"/>
        <family val="2"/>
      </rPr>
      <t>Exclude</t>
    </r>
    <r>
      <rPr>
        <sz val="12"/>
        <color theme="1"/>
        <rFont val="Arial"/>
        <family val="2"/>
      </rPr>
      <t xml:space="preserve"> derivatives</t>
    </r>
  </si>
  <si>
    <r>
      <rPr>
        <u/>
        <sz val="12"/>
        <color theme="1"/>
        <rFont val="Arial"/>
        <family val="2"/>
      </rPr>
      <t xml:space="preserve">Merchanting
</t>
    </r>
    <r>
      <rPr>
        <sz val="12"/>
        <color theme="1"/>
        <rFont val="Arial"/>
        <family val="2"/>
      </rPr>
      <t xml:space="preserve">Total </t>
    </r>
    <r>
      <rPr>
        <b/>
        <sz val="12"/>
        <color theme="1"/>
        <rFont val="Arial"/>
        <family val="2"/>
      </rPr>
      <t>sales</t>
    </r>
    <r>
      <rPr>
        <sz val="12"/>
        <color theme="1"/>
        <rFont val="Arial"/>
        <family val="2"/>
      </rPr>
      <t xml:space="preserve"> during the reporting period of goods purchased for resale that have remained outside of the UK.                                                                                                                                                                                                                 </t>
    </r>
    <r>
      <rPr>
        <b/>
        <sz val="12"/>
        <color theme="1"/>
        <rFont val="Arial"/>
        <family val="2"/>
      </rPr>
      <t>Exclude</t>
    </r>
    <r>
      <rPr>
        <sz val="12"/>
        <color theme="1"/>
        <rFont val="Arial"/>
        <family val="2"/>
      </rPr>
      <t xml:space="preserve"> derivatives                                                                                                                                                                                                                  </t>
    </r>
  </si>
  <si>
    <r>
      <t xml:space="preserve">Other trade-related services                                                                                                                                                                                                                                                                   </t>
    </r>
    <r>
      <rPr>
        <b/>
        <sz val="12"/>
        <color theme="1"/>
        <rFont val="Arial"/>
        <family val="2"/>
      </rPr>
      <t>Include:
-</t>
    </r>
    <r>
      <rPr>
        <sz val="12"/>
        <color theme="1"/>
        <rFont val="Arial"/>
        <family val="2"/>
      </rPr>
      <t xml:space="preserve">commissions on goods and service transactions between merchants, commodity brokers, dealers and commission agents located in the UK and those located outside the UK.                                                                                                                                                                                                                                                                                                                                                               </t>
    </r>
    <r>
      <rPr>
        <b/>
        <sz val="12"/>
        <color theme="1"/>
        <rFont val="Arial"/>
        <family val="2"/>
      </rPr>
      <t>Exclude:</t>
    </r>
    <r>
      <rPr>
        <sz val="12"/>
        <color theme="1"/>
        <rFont val="Arial"/>
        <family val="2"/>
      </rPr>
      <t xml:space="preserve"> 
-franchising fees
-brokerage in financial services
-transport-related fees</t>
    </r>
  </si>
  <si>
    <r>
      <t xml:space="preserve">Heritage and recreational services                                                                                                                                                                                                                                                                   </t>
    </r>
    <r>
      <rPr>
        <b/>
        <sz val="12"/>
        <color theme="1"/>
        <rFont val="Arial"/>
        <family val="2"/>
      </rPr>
      <t>Include:
-</t>
    </r>
    <r>
      <rPr>
        <sz val="12"/>
        <color theme="1"/>
        <rFont val="Arial"/>
        <family val="2"/>
      </rPr>
      <t xml:space="preserve">services associated with museums and other cultural, sporting, gambling and recreational activities
-fees and prizes for athletes                                                                                                                                                                                                                                                                                                                                                               </t>
    </r>
    <r>
      <rPr>
        <b/>
        <sz val="12"/>
        <color theme="1"/>
        <rFont val="Arial"/>
        <family val="2"/>
      </rPr>
      <t>Exclude</t>
    </r>
    <r>
      <rPr>
        <sz val="12"/>
        <color theme="1"/>
        <rFont val="Arial"/>
        <family val="2"/>
      </rPr>
      <t xml:space="preserve"> player transfer fees (include in Q18a)</t>
    </r>
  </si>
  <si>
    <r>
      <t xml:space="preserve">Social Domestic and other recreational services                                                                                                                                                                                                                                                                                                                                                                                                                                                                                                                                                                                                                                </t>
    </r>
    <r>
      <rPr>
        <b/>
        <sz val="12"/>
        <color theme="1"/>
        <rFont val="Arial"/>
        <family val="2"/>
      </rPr>
      <t>For example:</t>
    </r>
    <r>
      <rPr>
        <sz val="12"/>
        <color theme="1"/>
        <rFont val="Arial"/>
        <family val="2"/>
      </rPr>
      <t xml:space="preserve"> social services, membership fees of business associations and domestic services</t>
    </r>
  </si>
  <si>
    <r>
      <t xml:space="preserve">Scientific and other technical services (including surveying)                                                                                                                                                                                                                                                                                                                                                                                                                                                                                                                                                                                                                        </t>
    </r>
    <r>
      <rPr>
        <b/>
        <sz val="12"/>
        <color theme="1"/>
        <rFont val="Arial"/>
        <family val="2"/>
      </rPr>
      <t>Include:
-</t>
    </r>
    <r>
      <rPr>
        <sz val="12"/>
        <color theme="1"/>
        <rFont val="Arial"/>
        <family val="2"/>
      </rPr>
      <t>surveying
-cartography
-product testing and certification
-technical inspection services</t>
    </r>
  </si>
  <si>
    <r>
      <t xml:space="preserve">Transactions between related businesses not included elsewhere
</t>
    </r>
    <r>
      <rPr>
        <b/>
        <sz val="12"/>
        <color rgb="FF0000FF"/>
        <rFont val="Arial"/>
        <family val="2"/>
      </rPr>
      <t>What we mean by "related businesses":</t>
    </r>
    <r>
      <rPr>
        <sz val="12"/>
        <color rgb="FF0000FF"/>
        <rFont val="Arial"/>
        <family val="2"/>
      </rPr>
      <t xml:space="preserve">
</t>
    </r>
    <r>
      <rPr>
        <sz val="12"/>
        <color theme="1"/>
        <rFont val="Arial"/>
        <family val="2"/>
      </rPr>
      <t>This refers to other businesses within your group of businesses, for example, parent companies, branches, associates, subsidiaries or affiliates</t>
    </r>
  </si>
  <si>
    <r>
      <t xml:space="preserve">Other Trade in Services                                                                                                                                                                                                                                                                                                                                                                                                                                                                                                                                                                                                               </t>
    </r>
    <r>
      <rPr>
        <b/>
        <sz val="12"/>
        <color theme="1"/>
        <rFont val="Arial"/>
        <family val="2"/>
      </rPr>
      <t>Include</t>
    </r>
    <r>
      <rPr>
        <sz val="12"/>
        <color theme="1"/>
        <rFont val="Arial"/>
        <family val="2"/>
      </rPr>
      <t xml:space="preserve"> imports or exports between unrelated businesses that have not been included elsewhere</t>
    </r>
  </si>
  <si>
    <r>
      <t xml:space="preserve">Does this questionnaire consolidate all the International Trade in Services of the </t>
    </r>
    <r>
      <rPr>
        <b/>
        <sz val="12"/>
        <color theme="1"/>
        <rFont val="Arial"/>
        <family val="2"/>
      </rPr>
      <t>UK Group</t>
    </r>
    <r>
      <rPr>
        <sz val="12"/>
        <color theme="1"/>
        <rFont val="Arial"/>
        <family val="2"/>
      </rPr>
      <t xml:space="preserve"> that your company is part of?</t>
    </r>
  </si>
  <si>
    <t>Please use the box below to describe any significant movements in figures between this and previous questionnaires.
Tell us if you have merged with, or been acquired by, another business.
Tell us about any other changes to the structure of your business.
Please include details of any significant impacts upon your data resulting from changes in the accounting approaches you have taken.</t>
  </si>
  <si>
    <t>Complete this questionnaire on an accruals accounting, rather than a cash accounting, basis</t>
  </si>
  <si>
    <t xml:space="preserve">Income from Exports                                                                                            </t>
  </si>
  <si>
    <t xml:space="preserve">Expenditure on Imports                                                       </t>
  </si>
  <si>
    <r>
      <t>Charges or payments for the use of the above, but without transfer of ownership I</t>
    </r>
    <r>
      <rPr>
        <b/>
        <sz val="12"/>
        <color theme="1"/>
        <rFont val="Arial"/>
        <family val="2"/>
      </rPr>
      <t xml:space="preserve">nclude </t>
    </r>
    <r>
      <rPr>
        <sz val="12"/>
        <color theme="1"/>
        <rFont val="Arial"/>
        <family val="2"/>
      </rPr>
      <t>charges for licences to reproduce or distribute software</t>
    </r>
  </si>
  <si>
    <r>
      <t xml:space="preserve">News agency services                                                                                                             </t>
    </r>
    <r>
      <rPr>
        <b/>
        <sz val="12"/>
        <color theme="1"/>
        <rFont val="Arial"/>
        <family val="2"/>
      </rPr>
      <t>Include</t>
    </r>
    <r>
      <rPr>
        <sz val="12"/>
        <color theme="1"/>
        <rFont val="Arial"/>
        <family val="2"/>
      </rPr>
      <t xml:space="preserve"> provision of news, photographs and feature articles to the media</t>
    </r>
  </si>
  <si>
    <r>
      <t xml:space="preserve">Construction in the UK                                                                                                                                                                                                                   </t>
    </r>
    <r>
      <rPr>
        <b/>
        <u/>
        <sz val="12"/>
        <color theme="1"/>
        <rFont val="Arial"/>
        <family val="2"/>
      </rPr>
      <t>Imports</t>
    </r>
    <r>
      <rPr>
        <b/>
        <sz val="12"/>
        <color theme="1"/>
        <rFont val="Arial"/>
        <family val="2"/>
      </rPr>
      <t xml:space="preserve"> include:</t>
    </r>
    <r>
      <rPr>
        <sz val="12"/>
        <color theme="1"/>
        <rFont val="Arial"/>
        <family val="2"/>
      </rPr>
      <t xml:space="preserve"> 
-the total amount of expenditure by your business to a business located outside the UK for construction in the UK
-any goods and services that are purchased in order to complete the construction, regardless of country of origin.                                                                                                                                                                           </t>
    </r>
    <r>
      <rPr>
        <b/>
        <u/>
        <sz val="12"/>
        <color theme="1"/>
        <rFont val="Arial"/>
        <family val="2"/>
      </rPr>
      <t>Exports</t>
    </r>
    <r>
      <rPr>
        <b/>
        <sz val="12"/>
        <color theme="1"/>
        <rFont val="Arial"/>
        <family val="2"/>
      </rPr>
      <t xml:space="preserve"> include:
-</t>
    </r>
    <r>
      <rPr>
        <sz val="12"/>
        <color theme="1"/>
        <rFont val="Arial"/>
        <family val="2"/>
      </rPr>
      <t xml:space="preserve">(if known) the amount of goods and services that the business located outside the UK purchases whilst in the UK, regardless of origin, to aid in the completion of the construction                                                                                                                                                                                                                        </t>
    </r>
    <r>
      <rPr>
        <b/>
        <u/>
        <sz val="12"/>
        <color theme="1"/>
        <rFont val="Arial"/>
        <family val="2"/>
      </rPr>
      <t>Exports</t>
    </r>
    <r>
      <rPr>
        <b/>
        <sz val="12"/>
        <color theme="1"/>
        <rFont val="Arial"/>
        <family val="2"/>
      </rPr>
      <t xml:space="preserve"> exclude:
-</t>
    </r>
    <r>
      <rPr>
        <sz val="12"/>
        <color theme="1"/>
        <rFont val="Arial"/>
        <family val="2"/>
      </rPr>
      <t>labour purchased outside the UK</t>
    </r>
  </si>
  <si>
    <r>
      <t xml:space="preserve">Financial Services                                                                                                                                                                                                                    </t>
    </r>
    <r>
      <rPr>
        <b/>
        <sz val="12"/>
        <color theme="1"/>
        <rFont val="Arial"/>
        <family val="2"/>
      </rPr>
      <t>Include:</t>
    </r>
    <r>
      <rPr>
        <sz val="12"/>
        <color theme="1"/>
        <rFont val="Arial"/>
        <family val="2"/>
      </rPr>
      <t xml:space="preserve"> services provided by banks, securities dealers, commodity traders, financial advisory services, merger and acquisition services, credit rating, foreign exchange spreads, custody services, and explicit or implicit commissions and fees associated with financial transactions (for example: deposit taking and lending, including mortgage and non-mortgage loan services, letters of credit, bankers' acceptances, lines of credit, financial leasing, factoring, financial derivative transactions, underwriting and clearing activities).                                                                                                                                                                                                                                                                                                                                                                                                                      </t>
    </r>
    <r>
      <rPr>
        <b/>
        <sz val="12"/>
        <color theme="1"/>
        <rFont val="Arial"/>
        <family val="2"/>
      </rPr>
      <t>Exclude:</t>
    </r>
    <r>
      <rPr>
        <sz val="12"/>
        <color theme="1"/>
        <rFont val="Arial"/>
        <family val="2"/>
      </rPr>
      <t xml:space="preserve"> insurance services, shares, dividends earned, non-financial advisory services provided by banks, gains and losses made on purchase and sales of securities and financial derivatives in own account, and interest earned on deposits, loans, financial leases or debt securities.</t>
    </r>
  </si>
  <si>
    <t>e.g. 100
(as in 100,000)</t>
  </si>
  <si>
    <t>Please supply a breakdown by country of the value of each service exported from the UK, or imported to the UK by your business.</t>
  </si>
  <si>
    <r>
      <t xml:space="preserve">Report for the period </t>
    </r>
    <r>
      <rPr>
        <b/>
        <sz val="16"/>
        <color rgb="FF0000FF"/>
        <rFont val="Arial"/>
        <family val="2"/>
      </rPr>
      <t>1 April 2020 to 30 June 2020</t>
    </r>
  </si>
  <si>
    <t xml:space="preserve">e.g. 56
(as in 56,000) </t>
  </si>
  <si>
    <r>
      <t xml:space="preserve">Please </t>
    </r>
    <r>
      <rPr>
        <b/>
        <sz val="12"/>
        <color rgb="FF000000"/>
        <rFont val="Arial"/>
        <family val="2"/>
      </rPr>
      <t>complete</t>
    </r>
    <r>
      <rPr>
        <sz val="12"/>
        <color indexed="8"/>
        <rFont val="Arial"/>
        <family val="2"/>
      </rPr>
      <t xml:space="preserve"> the yellow cells.
Some of these cells will have a drop down menu.</t>
    </r>
  </si>
  <si>
    <r>
      <t xml:space="preserve">Business management and management consulting services
</t>
    </r>
    <r>
      <rPr>
        <b/>
        <sz val="12"/>
        <color theme="1"/>
        <rFont val="Arial"/>
        <family val="2"/>
      </rPr>
      <t xml:space="preserve">Include:
</t>
    </r>
    <r>
      <rPr>
        <sz val="12"/>
        <color theme="1"/>
        <rFont val="Arial"/>
        <family val="2"/>
      </rPr>
      <t>-advisory, guidance and operational assistance services provided to businesses for business policy and strategy 
-services for the overall planning, structuring and control of an organisation</t>
    </r>
  </si>
  <si>
    <r>
      <t xml:space="preserve">Trade marks, franchises, brands or design rights
</t>
    </r>
    <r>
      <rPr>
        <b/>
        <sz val="12"/>
        <color rgb="FF0000FF"/>
        <rFont val="Arial"/>
        <family val="2"/>
      </rPr>
      <t xml:space="preserve">What we mean by "trade mark":
</t>
    </r>
    <r>
      <rPr>
        <sz val="12"/>
        <color theme="1"/>
        <rFont val="Arial"/>
        <family val="2"/>
      </rPr>
      <t>This refers to a sign that distinguishes your services from those of your competitors (you may refer to your trade mark as your 'brand'). It can be, for example, words, logos or a combination of both. A "design right" protects the overall visual appearance of a product or part of a product.</t>
    </r>
  </si>
  <si>
    <r>
      <t xml:space="preserve">Pension service receipts                                                                                                                    </t>
    </r>
    <r>
      <rPr>
        <b/>
        <sz val="12"/>
        <color theme="1"/>
        <rFont val="Arial"/>
        <family val="2"/>
      </rPr>
      <t xml:space="preserve">Include payments </t>
    </r>
    <r>
      <rPr>
        <b/>
        <u/>
        <sz val="12"/>
        <color theme="1"/>
        <rFont val="Arial"/>
        <family val="2"/>
      </rPr>
      <t>received</t>
    </r>
    <r>
      <rPr>
        <b/>
        <sz val="12"/>
        <color theme="1"/>
        <rFont val="Arial"/>
        <family val="2"/>
      </rPr>
      <t xml:space="preserve"> </t>
    </r>
    <r>
      <rPr>
        <sz val="12"/>
        <color theme="1"/>
        <rFont val="Arial"/>
        <family val="2"/>
      </rPr>
      <t>in respect of funds to provide income on retirement for groups of employees by the government or insurance companies</t>
    </r>
  </si>
  <si>
    <r>
      <t xml:space="preserve">Pension service charges                                                                                                                    </t>
    </r>
    <r>
      <rPr>
        <b/>
        <sz val="12"/>
        <color theme="1"/>
        <rFont val="Arial"/>
        <family val="2"/>
      </rPr>
      <t xml:space="preserve">Include payments </t>
    </r>
    <r>
      <rPr>
        <b/>
        <u/>
        <sz val="12"/>
        <color theme="1"/>
        <rFont val="Arial"/>
        <family val="2"/>
      </rPr>
      <t>made</t>
    </r>
    <r>
      <rPr>
        <b/>
        <sz val="12"/>
        <color theme="1"/>
        <rFont val="Arial"/>
        <family val="2"/>
      </rPr>
      <t xml:space="preserve"> </t>
    </r>
    <r>
      <rPr>
        <sz val="12"/>
        <color theme="1"/>
        <rFont val="Arial"/>
        <family val="2"/>
      </rPr>
      <t>in respect of funds to provide income on retirement for groups of employees by the government or insurance companies</t>
    </r>
  </si>
  <si>
    <r>
      <t xml:space="preserve">Audio-visual and related services
</t>
    </r>
    <r>
      <rPr>
        <b/>
        <sz val="12"/>
        <color rgb="FF0000FF"/>
        <rFont val="Arial"/>
        <family val="2"/>
      </rPr>
      <t>What we mean by "audio-visual and related services":</t>
    </r>
    <r>
      <rPr>
        <sz val="12"/>
        <color rgb="FF0000FF"/>
        <rFont val="Arial"/>
        <family val="2"/>
      </rPr>
      <t xml:space="preserve">
</t>
    </r>
    <r>
      <rPr>
        <sz val="12"/>
        <rFont val="Arial"/>
        <family val="2"/>
      </rPr>
      <t>This</t>
    </r>
    <r>
      <rPr>
        <sz val="12"/>
        <color theme="1"/>
        <rFont val="Arial"/>
        <family val="2"/>
      </rPr>
      <t xml:space="preserve"> refers to services and fees related to the production of motion pictures, radio and television programmes and musical recordings.                                                                                                                                                                                                                                                                                                                                                               </t>
    </r>
    <r>
      <rPr>
        <b/>
        <sz val="12"/>
        <color theme="1"/>
        <rFont val="Arial"/>
        <family val="2"/>
      </rPr>
      <t>Exclude:</t>
    </r>
    <r>
      <rPr>
        <sz val="12"/>
        <color theme="1"/>
        <rFont val="Arial"/>
        <family val="2"/>
      </rPr>
      <t xml:space="preserve"> 
-charges or licences to reproduce or distribute (or both) radio, television, film and music
-mass-produced recordings and manuscripts that are purchased or sold outright or for continuous use, that are delivered on CD-ROM, disk or paper. (These should be included in the Intellectual Property section)</t>
    </r>
  </si>
  <si>
    <r>
      <t xml:space="preserve">Medical services
</t>
    </r>
    <r>
      <rPr>
        <b/>
        <sz val="12"/>
        <color rgb="FF0000FF"/>
        <rFont val="Arial"/>
        <family val="2"/>
      </rPr>
      <t>What we mean by "Medical Services":</t>
    </r>
    <r>
      <rPr>
        <sz val="12"/>
        <color theme="1"/>
        <rFont val="Arial"/>
        <family val="2"/>
      </rPr>
      <t xml:space="preserve">
This refers to services provided by doctors, nurses and paramedical and similar personnel, as well as laboratory and similar services, whether delivered remotely or on-site.</t>
    </r>
  </si>
  <si>
    <t>Please complete Questionnaire part 2.
This is the part of the form where the total income and expenditure figures you have provided are broken down by Service code and country</t>
  </si>
  <si>
    <t>Report data relating to the European Central Bank and EU Institutions separately to avoid duplication of figures</t>
  </si>
  <si>
    <r>
      <t xml:space="preserve">Please check the total value of all your international trade in services, in cells E4 and F4.   
Cells H4 and I4 </t>
    </r>
    <r>
      <rPr>
        <b/>
        <u/>
        <sz val="12"/>
        <rFont val="Arial"/>
        <family val="2"/>
      </rPr>
      <t>should match</t>
    </r>
    <r>
      <rPr>
        <b/>
        <sz val="12"/>
        <rFont val="Arial"/>
        <family val="2"/>
      </rPr>
      <t xml:space="preserve"> cells E4 and F4. If cells do not match, they will turn red until the values are corrected</t>
    </r>
  </si>
  <si>
    <t>- Report all figures to the nearest £1,000.</t>
  </si>
  <si>
    <r>
      <t xml:space="preserve">Report figures to the nearest £1,000 
</t>
    </r>
    <r>
      <rPr>
        <sz val="12"/>
        <rFont val="Arial"/>
        <family val="2"/>
      </rPr>
      <t>For example £256,000 should be written as 256, or £56,250 should be reported as 56</t>
    </r>
  </si>
  <si>
    <t>During the reporting period, was the total value of international trade in services conducted by your business less than £1,000?</t>
  </si>
  <si>
    <r>
      <t xml:space="preserve">Income from Exports                                                                                            </t>
    </r>
    <r>
      <rPr>
        <sz val="12"/>
        <rFont val="Arial"/>
        <family val="2"/>
      </rPr>
      <t>Report to the nearest £1,000</t>
    </r>
  </si>
  <si>
    <r>
      <t xml:space="preserve">Expenditure on Imports                                                       </t>
    </r>
    <r>
      <rPr>
        <sz val="12"/>
        <rFont val="Arial"/>
        <family val="2"/>
      </rPr>
      <t>Report to the nearest £1,000</t>
    </r>
  </si>
  <si>
    <r>
      <t xml:space="preserve">Report figures to the nearest £1,000
</t>
    </r>
    <r>
      <rPr>
        <sz val="11"/>
        <color theme="1"/>
        <rFont val="Arial"/>
        <family val="2"/>
      </rPr>
      <t>For example £256,000 should be written as 256, or £56,250 should be reported as 56</t>
    </r>
  </si>
  <si>
    <t>Total Value of ITIS 
£</t>
  </si>
  <si>
    <r>
      <t xml:space="preserve">Breakdown by Country of International Trade in Services
</t>
    </r>
    <r>
      <rPr>
        <sz val="12"/>
        <color rgb="FF000000"/>
        <rFont val="Arial"/>
        <family val="2"/>
      </rPr>
      <t>To help you complete this section, a full list of the service names and codes, and country
 names and codes can be found on the next sheet named "Country &amp; Service Codes"</t>
    </r>
  </si>
  <si>
    <t>File</t>
  </si>
  <si>
    <t>Survey code</t>
  </si>
  <si>
    <t>Period</t>
  </si>
  <si>
    <t>Ref</t>
  </si>
  <si>
    <t>K:\ITIS\SEFT\CSV\</t>
  </si>
  <si>
    <t>0003</t>
  </si>
  <si>
    <t>Please read the 'General Instructions' tab before answering any questions, as they contain useful information on how best to complete this questionnaire.</t>
  </si>
  <si>
    <t>This version of the spreadsheet is for 2020. Please ensure you are using the correct version for this period.</t>
  </si>
  <si>
    <t>This spreadsheet is designed to be used in Excel 2016.</t>
  </si>
  <si>
    <t>This spreadsheet must be uploaded to the ONS Survey Data Collection (SDC) system on completion.</t>
  </si>
  <si>
    <t>Please save this spreadsheet for your records and upload to the ONS Survey Data Collection website on completion.</t>
  </si>
  <si>
    <t>EUROPEAN CENTRAL BANK</t>
  </si>
  <si>
    <t>Outright sales and purchases of Trade marks, franchises, brands or design rights, resulting in transfer of ownership</t>
  </si>
  <si>
    <t>Charges or payments for the use of Trade marks, franchises, brands or design rights, but without transfer of ownership</t>
  </si>
  <si>
    <t>Outright sales and purchases of Copyrighted literary works, sound recordings, films, television programmes and databases, resulting in transfer of ownership</t>
  </si>
  <si>
    <t>Charges or payments for the use of Copyrighted literary works, sound recordings, films, television programmes and databases, but without transfer of ownership</t>
  </si>
  <si>
    <t>Outright sales and purchases of Patents and other intellectual property that are the end result of research and development, resulting in transfer of ownership</t>
  </si>
  <si>
    <t>Charges or payments for the use of Patents and other intellectual property that are the end result of research and development, but without transfer of ownership</t>
  </si>
  <si>
    <t>057:0005</t>
  </si>
  <si>
    <t>Stop!</t>
  </si>
  <si>
    <r>
      <t xml:space="preserve">        If you selected</t>
    </r>
    <r>
      <rPr>
        <b/>
        <sz val="12"/>
        <color rgb="FF0000FF"/>
        <rFont val="Arial"/>
        <family val="2"/>
      </rPr>
      <t xml:space="preserve"> "No"</t>
    </r>
    <r>
      <rPr>
        <b/>
        <sz val="12"/>
        <rFont val="Arial"/>
        <family val="2"/>
      </rPr>
      <t xml:space="preserve"> for question 2, continue to question 3.
        If you selected</t>
    </r>
    <r>
      <rPr>
        <b/>
        <sz val="12"/>
        <color rgb="FF0000FF"/>
        <rFont val="Arial"/>
        <family val="2"/>
      </rPr>
      <t xml:space="preserve"> "Yes" </t>
    </r>
    <r>
      <rPr>
        <b/>
        <sz val="12"/>
        <rFont val="Arial"/>
        <family val="2"/>
      </rPr>
      <t xml:space="preserve">for question 2, complete the Comments section (cell 120). Then upload to ONS Survey Data Collection                 
            (SDC) system. You do </t>
    </r>
    <r>
      <rPr>
        <b/>
        <u/>
        <sz val="12"/>
        <rFont val="Arial"/>
        <family val="2"/>
      </rPr>
      <t>NOT</t>
    </r>
    <r>
      <rPr>
        <b/>
        <sz val="12"/>
        <rFont val="Arial"/>
        <family val="2"/>
      </rPr>
      <t xml:space="preserve"> need to complete the rest of the questionnaire.</t>
    </r>
  </si>
  <si>
    <r>
      <t>- If you have any queries regarding this survey,</t>
    </r>
    <r>
      <rPr>
        <b/>
        <sz val="11"/>
        <rFont val="Arial"/>
        <family val="2"/>
      </rPr>
      <t xml:space="preserve"> please call the International Trade in Services Team on 0300 1234 930</t>
    </r>
  </si>
  <si>
    <t>- Complete this questionnaire on an accruals accounting, rather than a cash accounting, basis.</t>
  </si>
  <si>
    <r>
      <t xml:space="preserve">During the reporting period (1 April 2020 to 30 June 2020) did your business conduct any international trade in services?
</t>
    </r>
    <r>
      <rPr>
        <b/>
        <sz val="12"/>
        <color rgb="FF0000FF"/>
        <rFont val="Arial"/>
        <family val="2"/>
      </rPr>
      <t>What we mean by "international trade in services":</t>
    </r>
    <r>
      <rPr>
        <sz val="12"/>
        <color theme="1"/>
        <rFont val="Arial"/>
        <family val="2"/>
      </rPr>
      <t xml:space="preserve">
International trade in services refers to exporting services from, or importing services to, the UK. This could include international trade to any individual or business entity located outside the UK. By services we mean intangible commodities.
</t>
    </r>
    <r>
      <rPr>
        <b/>
        <sz val="12"/>
        <color theme="1"/>
        <rFont val="Arial"/>
        <family val="2"/>
      </rPr>
      <t>Include:</t>
    </r>
    <r>
      <rPr>
        <sz val="12"/>
        <color theme="1"/>
        <rFont val="Arial"/>
        <family val="2"/>
      </rPr>
      <t xml:space="preserve">                                                                                                                               - transactions with branches or subsidiaries of UK businesses that are located outside the UK                                                                                                                           
- commission (a cut of a fee paid for a service provided)                                                                                                                                                                                                                               - for construction services, include international trade in both goods and services                                                                                                                                                        </t>
    </r>
    <r>
      <rPr>
        <b/>
        <sz val="12"/>
        <color theme="1"/>
        <rFont val="Arial"/>
        <family val="2"/>
      </rPr>
      <t>Exclude:</t>
    </r>
    <r>
      <rPr>
        <sz val="12"/>
        <color theme="1"/>
        <rFont val="Arial"/>
        <family val="2"/>
      </rPr>
      <t xml:space="preserve">                                                                                                                                                                                                                                               - Value Added Tax (VAT)                                                                                                                                                                                                                                                         - transactions with branches or subsidiaries of foreign businesses that are located within the UK                                                                                                                                                            - interest, dividends, airfares, business travel and subsistence and transportation services</t>
    </r>
  </si>
  <si>
    <r>
      <rPr>
        <b/>
        <sz val="12"/>
        <rFont val="Arial"/>
        <family val="2"/>
      </rPr>
      <t>Below are 52 different service activities.</t>
    </r>
    <r>
      <rPr>
        <sz val="12"/>
        <rFont val="Arial"/>
        <family val="2"/>
      </rPr>
      <t xml:space="preserve">
This questionnaire should be completed according to the services your business trades, and not according to the nature of your business.                                                                                                                                                                                                             For example, if your business is a recruitment agency and you buy legal services and public relation services from overseas, then you should enter expenditure figures relating to those trades in service activities 11 (legal services) and 9 (public relations services). The figures you report in service activity 10 (recruitment services) should relate to income from, or expenditure on, recruitment services specifically.</t>
    </r>
  </si>
  <si>
    <r>
      <t xml:space="preserve">Maintenance and repair services
</t>
    </r>
    <r>
      <rPr>
        <b/>
        <u/>
        <sz val="12"/>
        <color theme="1"/>
        <rFont val="Arial"/>
        <family val="2"/>
      </rPr>
      <t>Imports</t>
    </r>
    <r>
      <rPr>
        <b/>
        <sz val="12"/>
        <color theme="1"/>
        <rFont val="Arial"/>
        <family val="2"/>
      </rPr>
      <t xml:space="preserve"> include </t>
    </r>
    <r>
      <rPr>
        <sz val="12"/>
        <color theme="1"/>
        <rFont val="Arial"/>
        <family val="2"/>
      </rPr>
      <t xml:space="preserve">the fees charged by foreign businesses for the processing, assembly, labelling and packing of goods overseas that are owned by your business.                                                                                                                                                                                                            </t>
    </r>
    <r>
      <rPr>
        <b/>
        <u/>
        <sz val="12"/>
        <color theme="1"/>
        <rFont val="Arial"/>
        <family val="2"/>
      </rPr>
      <t>Exports</t>
    </r>
    <r>
      <rPr>
        <b/>
        <sz val="12"/>
        <color theme="1"/>
        <rFont val="Arial"/>
        <family val="2"/>
      </rPr>
      <t xml:space="preserve"> include </t>
    </r>
    <r>
      <rPr>
        <sz val="12"/>
        <color theme="1"/>
        <rFont val="Arial"/>
        <family val="2"/>
      </rPr>
      <t xml:space="preserve">maintenance and repair work on goods that are owned by another foreign residents.                                                                                                                                                                                                                  </t>
    </r>
    <r>
      <rPr>
        <b/>
        <u/>
        <sz val="12"/>
        <color theme="1"/>
        <rFont val="Arial"/>
        <family val="2"/>
      </rPr>
      <t>Exports</t>
    </r>
    <r>
      <rPr>
        <b/>
        <sz val="12"/>
        <color theme="1"/>
        <rFont val="Arial"/>
        <family val="2"/>
      </rPr>
      <t xml:space="preserve"> exclude </t>
    </r>
    <r>
      <rPr>
        <sz val="12"/>
        <color theme="1"/>
        <rFont val="Arial"/>
        <family val="2"/>
      </rPr>
      <t xml:space="preserve">the value of parts and material supplied by the repairer, if they are invoiced separately from the charge for the maintenance and repair service.                                                                                                                                                                                                   </t>
    </r>
  </si>
  <si>
    <r>
      <t xml:space="preserve">Operating leasing services                                                                                                                     </t>
    </r>
    <r>
      <rPr>
        <b/>
        <sz val="12"/>
        <color theme="1"/>
        <rFont val="Arial"/>
        <family val="2"/>
      </rPr>
      <t>Include:</t>
    </r>
    <r>
      <rPr>
        <sz val="12"/>
        <color theme="1"/>
        <rFont val="Arial"/>
        <family val="2"/>
      </rPr>
      <t xml:space="preserve"> 
-the leasing (rental) and charters </t>
    </r>
    <r>
      <rPr>
        <b/>
        <sz val="12"/>
        <color theme="1"/>
        <rFont val="Arial"/>
        <family val="2"/>
      </rPr>
      <t>without</t>
    </r>
    <r>
      <rPr>
        <sz val="12"/>
        <color theme="1"/>
        <rFont val="Arial"/>
        <family val="2"/>
      </rPr>
      <t xml:space="preserve"> crew of ships, aircraft and transport equipment
-operating lease payments relating to other types of equipment without an operator, such as computers and telecommunications equipment                                                                                                                                                                                                                                                                                                                                                                                                                                                                                                                                                                              </t>
    </r>
    <r>
      <rPr>
        <b/>
        <sz val="12"/>
        <color theme="1"/>
        <rFont val="Arial"/>
        <family val="2"/>
      </rPr>
      <t>Exclude:
-</t>
    </r>
    <r>
      <rPr>
        <sz val="12"/>
        <color theme="1"/>
        <rFont val="Arial"/>
        <family val="2"/>
      </rPr>
      <t xml:space="preserve">rental of ships and aircraft </t>
    </r>
    <r>
      <rPr>
        <b/>
        <sz val="12"/>
        <color theme="1"/>
        <rFont val="Arial"/>
        <family val="2"/>
      </rPr>
      <t>with</t>
    </r>
    <r>
      <rPr>
        <sz val="12"/>
        <color theme="1"/>
        <rFont val="Arial"/>
        <family val="2"/>
      </rPr>
      <t xml:space="preserve"> crew
-licence payments for the right to use intangible assets, such as software
-leasing of telecommunications lines for capacity.                                                                                                                                                                             </t>
    </r>
  </si>
  <si>
    <r>
      <t xml:space="preserve">Other business and professional services                                                                                                                    </t>
    </r>
    <r>
      <rPr>
        <b/>
        <sz val="12"/>
        <color theme="1"/>
        <rFont val="Arial"/>
        <family val="2"/>
      </rPr>
      <t>For example:</t>
    </r>
    <r>
      <rPr>
        <sz val="12"/>
        <color theme="1"/>
        <rFont val="Arial"/>
        <family val="2"/>
      </rPr>
      <t xml:space="preserve"> distribution services related to water, steam, gas and petroleum products; security and investigative services; translation and interpretation; photographic services; building cleaning and real estate services                                                                                                     </t>
    </r>
  </si>
  <si>
    <r>
      <t xml:space="preserve">Provision of R&amp;D Services                                                                                                                     </t>
    </r>
    <r>
      <rPr>
        <b/>
        <sz val="12"/>
        <color theme="1"/>
        <rFont val="Arial"/>
        <family val="2"/>
      </rPr>
      <t xml:space="preserve">Include:
</t>
    </r>
    <r>
      <rPr>
        <sz val="12"/>
        <color theme="1"/>
        <rFont val="Arial"/>
        <family val="2"/>
      </rPr>
      <t xml:space="preserve">-work undertaken on a systematic basis to increase the stock of knowledge
-provision of R&amp;D Services that are made to order
-development of non-customised R&amp;D
-commercial research including those relating to electronics
-pharmaceuticals, biotechnology and development of operating systems that represent technological advances                                                                                                                                                                                                                                                                                                                                             </t>
    </r>
    <r>
      <rPr>
        <b/>
        <sz val="12"/>
        <color theme="1"/>
        <rFont val="Arial"/>
        <family val="2"/>
      </rPr>
      <t>Exclude:</t>
    </r>
    <r>
      <rPr>
        <sz val="12"/>
        <color theme="1"/>
        <rFont val="Arial"/>
        <family val="2"/>
      </rPr>
      <t xml:space="preserve"> 
-technical studies (include in code 8)
-consultancy work (include in code 8)
-testing and other process/product development activities (include in code 17)
-sale of intellectual property rights arising from R&amp;D (include in code 20a).                                                                                                                                                   </t>
    </r>
  </si>
  <si>
    <t>Intellectual Property (previously titled Royalties and Licences)</t>
  </si>
  <si>
    <r>
      <t xml:space="preserve">Copyrighted literary works, sound recordings, films, television programmes and databases
</t>
    </r>
    <r>
      <rPr>
        <b/>
        <sz val="12"/>
        <color rgb="FF0000FF"/>
        <rFont val="Arial"/>
        <family val="2"/>
      </rPr>
      <t>What we mean by "copyright":</t>
    </r>
    <r>
      <rPr>
        <sz val="12"/>
        <color theme="1"/>
        <rFont val="Arial"/>
        <family val="2"/>
      </rPr>
      <t xml:space="preserve">
Copyright can protect literary works, including novels, instruction manuals, song lyrics and newspaper articles. Dramatic, musical and artistic works might also be copyrighted. Copyrights may apply to technical drawings, architecture, diagrams, maps or logos.
</t>
    </r>
    <r>
      <rPr>
        <b/>
        <sz val="12"/>
        <color theme="1"/>
        <rFont val="Arial"/>
        <family val="2"/>
      </rPr>
      <t>Include</t>
    </r>
    <r>
      <rPr>
        <sz val="12"/>
        <color theme="1"/>
        <rFont val="Arial"/>
        <family val="2"/>
      </rPr>
      <t xml:space="preserve"> any computer programmes or databases that are copyrighted</t>
    </r>
  </si>
  <si>
    <r>
      <t>Patents and other intellectual property that are the end result of research and development</t>
    </r>
    <r>
      <rPr>
        <b/>
        <sz val="12"/>
        <color theme="1"/>
        <rFont val="Arial"/>
        <family val="2"/>
      </rPr>
      <t xml:space="preserve">
</t>
    </r>
    <r>
      <rPr>
        <b/>
        <sz val="12"/>
        <color rgb="FF0000FF"/>
        <rFont val="Arial"/>
        <family val="2"/>
      </rPr>
      <t>What we mean by "patents":</t>
    </r>
    <r>
      <rPr>
        <sz val="12"/>
        <color theme="1"/>
        <rFont val="Arial"/>
        <family val="2"/>
      </rPr>
      <t xml:space="preserve">
Patents protect the features and the processes that make things work. 
</t>
    </r>
    <r>
      <rPr>
        <b/>
        <sz val="12"/>
        <color theme="1"/>
        <rFont val="Arial"/>
        <family val="2"/>
      </rPr>
      <t>Include</t>
    </r>
    <r>
      <rPr>
        <sz val="12"/>
        <color theme="1"/>
        <rFont val="Arial"/>
        <family val="2"/>
      </rPr>
      <t xml:space="preserve"> outcomes of research and development that have a value, but may not necessarily be patented                                                                                                        </t>
    </r>
  </si>
  <si>
    <r>
      <t xml:space="preserve">Computer services                                                                                                                                 </t>
    </r>
    <r>
      <rPr>
        <b/>
        <sz val="12"/>
        <color theme="1"/>
        <rFont val="Arial"/>
        <family val="2"/>
      </rPr>
      <t>Include:
-</t>
    </r>
    <r>
      <rPr>
        <sz val="12"/>
        <color theme="1"/>
        <rFont val="Arial"/>
        <family val="2"/>
      </rPr>
      <t xml:space="preserve">computer courses designed for a specific user                                                                                                                                                                                                    </t>
    </r>
    <r>
      <rPr>
        <b/>
        <sz val="12"/>
        <color theme="1"/>
        <rFont val="Arial"/>
        <family val="2"/>
      </rPr>
      <t>Exclude:</t>
    </r>
    <r>
      <rPr>
        <sz val="12"/>
        <color theme="1"/>
        <rFont val="Arial"/>
        <family val="2"/>
      </rPr>
      <t xml:space="preserve"> 
-charges for licences to either reproduce or distribute software (include in code 19b)
-leasing of computers without an operator (include in code 12)</t>
    </r>
  </si>
  <si>
    <r>
      <t xml:space="preserve">Construction covers the creation, renovation, repair, maintenance or extension of fixed assets in the form of buildings, land improvements, and other such engineering constructions as roads, bridges and dams.                                                                                                                                                      </t>
    </r>
    <r>
      <rPr>
        <b/>
        <sz val="12"/>
        <color theme="1"/>
        <rFont val="Arial"/>
        <family val="2"/>
      </rPr>
      <t>Exclude:</t>
    </r>
    <r>
      <rPr>
        <sz val="12"/>
        <color theme="1"/>
        <rFont val="Arial"/>
        <family val="2"/>
      </rPr>
      <t xml:space="preserve"> 
-projects with a duration of more than one year
-projects for which an independent subsidiary, branch, or an overseas accounting or banking facility is set up to run it</t>
    </r>
  </si>
  <si>
    <r>
      <t xml:space="preserve">Other direct insurance claims                                                                                                                    </t>
    </r>
    <r>
      <rPr>
        <b/>
        <sz val="12"/>
        <color theme="1"/>
        <rFont val="Arial"/>
        <family val="2"/>
      </rPr>
      <t xml:space="preserve">Include payments </t>
    </r>
    <r>
      <rPr>
        <b/>
        <u/>
        <sz val="12"/>
        <color theme="1"/>
        <rFont val="Arial"/>
        <family val="2"/>
      </rPr>
      <t>received</t>
    </r>
    <r>
      <rPr>
        <b/>
        <sz val="12"/>
        <color theme="1"/>
        <rFont val="Arial"/>
        <family val="2"/>
      </rPr>
      <t xml:space="preserve"> in respect of the following insurances: 
</t>
    </r>
    <r>
      <rPr>
        <sz val="12"/>
        <color theme="1"/>
        <rFont val="Arial"/>
        <family val="2"/>
      </rPr>
      <t>-casualty
-accident
-health
-transport (including marine and aviation)
-fire property damage
-liability
-travel
-loan 
-credit</t>
    </r>
  </si>
  <si>
    <r>
      <t xml:space="preserve">Other direct insurance premiums                                                                                                                    </t>
    </r>
    <r>
      <rPr>
        <b/>
        <sz val="12"/>
        <color theme="1"/>
        <rFont val="Arial"/>
        <family val="2"/>
      </rPr>
      <t xml:space="preserve">Include payments </t>
    </r>
    <r>
      <rPr>
        <b/>
        <u/>
        <sz val="12"/>
        <color theme="1"/>
        <rFont val="Arial"/>
        <family val="2"/>
      </rPr>
      <t>made</t>
    </r>
    <r>
      <rPr>
        <b/>
        <sz val="12"/>
        <color theme="1"/>
        <rFont val="Arial"/>
        <family val="2"/>
      </rPr>
      <t xml:space="preserve"> in respect of the following insurances:</t>
    </r>
    <r>
      <rPr>
        <sz val="12"/>
        <color theme="1"/>
        <rFont val="Arial"/>
        <family val="2"/>
      </rPr>
      <t xml:space="preserve"> 
-casualty
-accident
-health
-transport (including marine and aviation)
-fire property damage
-liability
-travel
-loan 
-credit</t>
    </r>
  </si>
  <si>
    <r>
      <t xml:space="preserve">Auxiliary services                                                                                                                    </t>
    </r>
    <r>
      <rPr>
        <b/>
        <sz val="12"/>
        <color theme="1"/>
        <rFont val="Arial"/>
        <family val="2"/>
      </rPr>
      <t xml:space="preserve">Include payments </t>
    </r>
    <r>
      <rPr>
        <b/>
        <u/>
        <sz val="12"/>
        <color theme="1"/>
        <rFont val="Arial"/>
        <family val="2"/>
      </rPr>
      <t>made</t>
    </r>
    <r>
      <rPr>
        <b/>
        <sz val="12"/>
        <color theme="1"/>
        <rFont val="Arial"/>
        <family val="2"/>
      </rPr>
      <t xml:space="preserve"> in respect of the following services</t>
    </r>
    <r>
      <rPr>
        <sz val="12"/>
        <color theme="1"/>
        <rFont val="Arial"/>
        <family val="2"/>
      </rPr>
      <t>: 
-insurance brokering
-agency
-insurance
-pension consultancy
-evaluation and adjustments
-actuarial
-salvage administration
-regulatory and monitoring on indemnities
-recovery</t>
    </r>
  </si>
  <si>
    <r>
      <t xml:space="preserve">Standardised guarantee service claims                                                                                                                    </t>
    </r>
    <r>
      <rPr>
        <b/>
        <sz val="12"/>
        <color theme="1"/>
        <rFont val="Arial"/>
        <family val="2"/>
      </rPr>
      <t>Include:
-</t>
    </r>
    <r>
      <rPr>
        <sz val="12"/>
        <color theme="1"/>
        <rFont val="Arial"/>
        <family val="2"/>
      </rPr>
      <t xml:space="preserve">payments </t>
    </r>
    <r>
      <rPr>
        <u/>
        <sz val="12"/>
        <color theme="1"/>
        <rFont val="Arial"/>
        <family val="2"/>
      </rPr>
      <t>received</t>
    </r>
    <r>
      <rPr>
        <sz val="12"/>
        <color theme="1"/>
        <rFont val="Arial"/>
        <family val="2"/>
      </rPr>
      <t xml:space="preserve"> in respect of arrangements covering the losses of a lender in the event of a borrower defaulting, for example guarantor services
-export credit guarantees
-student loan guarantees</t>
    </r>
  </si>
  <si>
    <r>
      <t xml:space="preserve">Standardised guarantee service premiums                                                                                                                    </t>
    </r>
    <r>
      <rPr>
        <b/>
        <sz val="12"/>
        <color theme="1"/>
        <rFont val="Arial"/>
        <family val="2"/>
      </rPr>
      <t>Include:</t>
    </r>
    <r>
      <rPr>
        <sz val="12"/>
        <color theme="1"/>
        <rFont val="Arial"/>
        <family val="2"/>
      </rPr>
      <t xml:space="preserve"> 
-payments </t>
    </r>
    <r>
      <rPr>
        <u/>
        <sz val="12"/>
        <color theme="1"/>
        <rFont val="Arial"/>
        <family val="2"/>
      </rPr>
      <t>made</t>
    </r>
    <r>
      <rPr>
        <sz val="12"/>
        <color theme="1"/>
        <rFont val="Arial"/>
        <family val="2"/>
      </rPr>
      <t xml:space="preserve"> in respect of arrangements covering the losses of a lender in the event of a borrower defaulting, for example guarantor services
-export credit guarantees
-student loan guarantees</t>
    </r>
  </si>
  <si>
    <t>The purpose of this survey is to collect figures on International Trade in Services (ITIS) . The figures will form part of the UK's balance of payments and help calculate Gross Domestic Product (GDP), which is a key economic indicator.</t>
  </si>
  <si>
    <r>
      <t xml:space="preserve">Manufacturing services on goods owned by others
</t>
    </r>
    <r>
      <rPr>
        <b/>
        <u/>
        <sz val="12"/>
        <color theme="1"/>
        <rFont val="Arial"/>
        <family val="2"/>
      </rPr>
      <t>Imports</t>
    </r>
    <r>
      <rPr>
        <b/>
        <sz val="12"/>
        <color theme="1"/>
        <rFont val="Arial"/>
        <family val="2"/>
      </rPr>
      <t xml:space="preserve"> include </t>
    </r>
    <r>
      <rPr>
        <sz val="12"/>
        <color theme="1"/>
        <rFont val="Arial"/>
        <family val="2"/>
      </rPr>
      <t xml:space="preserve">the fees charged by foreign businesses for maintenance and repair work on goods owned by your business.                                                                                                                                                                                                            </t>
    </r>
    <r>
      <rPr>
        <b/>
        <u/>
        <sz val="12"/>
        <color theme="1"/>
        <rFont val="Arial"/>
        <family val="2"/>
      </rPr>
      <t>Exports</t>
    </r>
    <r>
      <rPr>
        <b/>
        <sz val="12"/>
        <color theme="1"/>
        <rFont val="Arial"/>
        <family val="2"/>
      </rPr>
      <t xml:space="preserve"> include </t>
    </r>
    <r>
      <rPr>
        <sz val="12"/>
        <color theme="1"/>
        <rFont val="Arial"/>
        <family val="2"/>
      </rPr>
      <t xml:space="preserve">services such as processing, assembly, labelling and packing of goods that are owned by another foreign business.                                                                                                                                                                                                                                         </t>
    </r>
  </si>
  <si>
    <t xml:space="preserve">Any trade that cannot be categorised elsewhere should be included in the following section.
Before completing this section, please ensure that you have been as specific as possible when reporting international transactions. For example: if you have imported or exported computer services, report this value in services activity 23 (Computer services); if you have imported or exported management consulting services, report this value in service activity 8 (Business and management consulting services).                                                                                                                           </t>
  </si>
  <si>
    <r>
      <rPr>
        <b/>
        <sz val="12"/>
        <color theme="1"/>
        <rFont val="Arial"/>
        <family val="2"/>
      </rPr>
      <t>4. During the reporting period 1 April 2020 to 31 June 2020, for each international service that your business conducted enter the following information:</t>
    </r>
    <r>
      <rPr>
        <sz val="12"/>
        <color theme="1"/>
        <rFont val="Arial"/>
        <family val="2"/>
      </rPr>
      <t xml:space="preserve">
i) the service code (reported in part 1, question 3) from a dropdown list
ii) the names of the countries your business traded with, from a dropdown list 
iii) income from exporting out of the UK, by country
iv) expenditure from importing into the UK, by country
Column H and column I will automatically sum the income and expenditure from each country, and display the total in cells H4 and I4.   </t>
    </r>
  </si>
  <si>
    <t>Instance</t>
  </si>
  <si>
    <t>Value of income from exports</t>
  </si>
  <si>
    <t>Value of expenditure from imports</t>
  </si>
  <si>
    <t>18A</t>
  </si>
  <si>
    <t>18B</t>
  </si>
  <si>
    <t>19A</t>
  </si>
  <si>
    <t>19B</t>
  </si>
  <si>
    <t>20A</t>
  </si>
  <si>
    <t>20B</t>
  </si>
  <si>
    <t>ANTIGUA AND BARBUDA</t>
  </si>
  <si>
    <t>BONAIRE, SINT EUSTATIUS AND SABA</t>
  </si>
  <si>
    <t>BOSNIA AND HERZEGOVINA</t>
  </si>
  <si>
    <t>BURMA/MYANMAR</t>
  </si>
  <si>
    <t>CAMBODIA</t>
  </si>
  <si>
    <t>CHRISTMAS ISLAND</t>
  </si>
  <si>
    <t>CONGO, THE DEMOCRATIC REPUBLIC OF THE</t>
  </si>
  <si>
    <t>COTE D'IVOIRE</t>
  </si>
  <si>
    <t>CURACAO</t>
  </si>
  <si>
    <t>EQUATORIAL GUINEA</t>
  </si>
  <si>
    <t>EU INSTITUTIONS</t>
  </si>
  <si>
    <t>EUROPEAN STABILITY MECHANISM</t>
  </si>
  <si>
    <t>FRENCH SOUTHERN AND ANTARCTIC LANDS</t>
  </si>
  <si>
    <t>HEARD ISLAND AND MCDONALD ISLANDS</t>
  </si>
  <si>
    <t>HOLY SEE (VATICAN CITY STATE)</t>
  </si>
  <si>
    <t>IRELAND</t>
  </si>
  <si>
    <t>KAZAKHSTAN</t>
  </si>
  <si>
    <t>KOSOVO</t>
  </si>
  <si>
    <t>KYRGYZSTAN</t>
  </si>
  <si>
    <t>LAOS</t>
  </si>
  <si>
    <t>LIBYA</t>
  </si>
  <si>
    <t>MICRONESIA, FEDERATED STATES OF</t>
  </si>
  <si>
    <t>MONTENEGRO</t>
  </si>
  <si>
    <t>NAURU</t>
  </si>
  <si>
    <t>NORFOLK ISLAND</t>
  </si>
  <si>
    <t>NORTHERN MARIANA ISLANDS</t>
  </si>
  <si>
    <t>PALESTINIAN TERRITORY</t>
  </si>
  <si>
    <t>RUSSIAN FEDERATION</t>
  </si>
  <si>
    <t>SAINT LUCIA</t>
  </si>
  <si>
    <t>SAO TOME AND PRINCIPE</t>
  </si>
  <si>
    <t>SERBIA</t>
  </si>
  <si>
    <t>SEYCHELLES</t>
  </si>
  <si>
    <t>SINT MAARTEN</t>
  </si>
  <si>
    <t>ST KITTS AND NEVIS</t>
  </si>
  <si>
    <t>ST VINCENT AND THE GRENADINES</t>
  </si>
  <si>
    <t>SYRIA</t>
  </si>
  <si>
    <t>TAJIKSTAN</t>
  </si>
  <si>
    <t>TURKS AND CAICOS ISLANDS</t>
  </si>
  <si>
    <t>UNITED ARAB EMIRATES</t>
  </si>
  <si>
    <t>UNITED STATES</t>
  </si>
  <si>
    <t>VIRGIN ISLANDS, BRITISH</t>
  </si>
  <si>
    <t>VIRGIN ISLANDS, U.S.</t>
  </si>
  <si>
    <t>WALLIS AND FUTUNA</t>
  </si>
  <si>
    <t>Service code and Country validation messages</t>
  </si>
  <si>
    <t>Service code and Country name invalid. Please check "Country and Service Codes" worksheet for valid codes.</t>
  </si>
  <si>
    <t>Service code invalid. Please check "Country and Service Codes" worksheet for valid codes.</t>
  </si>
  <si>
    <t>Country name invalid. Please check "Country and Service Codes" worksheet for valid names.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</si>
</sst>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0_ ;\-#,##0\ "/>
  </numFmts>
  <fonts count="61">
    <font>
      <sz val="11"/>
      <color theme="1"/>
      <name val="Calibri"/>
      <family val="2"/>
      <scheme val="minor"/>
    </font>
    <font>
      <sz val="10"/>
      <name val="Arial"/>
      <family val="2"/>
    </font>
    <font>
      <u/>
      <sz val="10"/>
      <color indexed="12"/>
      <name val="Arial"/>
      <family val="2"/>
    </font>
    <font>
      <b/>
      <sz val="12"/>
      <name val="Arial"/>
      <family val="2"/>
    </font>
    <font>
      <sz val="10"/>
      <name val="Arial"/>
      <family val="2"/>
    </font>
    <font>
      <b/>
      <sz val="16"/>
      <name val="Arial"/>
      <family val="2"/>
    </font>
    <font>
      <sz val="8"/>
      <color indexed="8"/>
      <name val="Monotype Sorts"/>
      <charset val="2"/>
    </font>
    <font>
      <b/>
      <sz val="12"/>
      <color indexed="8"/>
      <name val="Arial"/>
      <family val="2"/>
    </font>
    <font>
      <sz val="12"/>
      <color indexed="8"/>
      <name val="Arial"/>
      <family val="2"/>
    </font>
    <font>
      <sz val="12"/>
      <color indexed="8"/>
      <name val="Monotype Sorts"/>
      <charset val="2"/>
    </font>
    <font>
      <b/>
      <u/>
      <sz val="12"/>
      <name val="Arial"/>
      <family val="2"/>
    </font>
    <font>
      <sz val="12"/>
      <name val="Arial"/>
      <family val="2"/>
    </font>
    <font>
      <sz val="10"/>
      <color theme="1"/>
      <name val="Arial"/>
      <family val="2"/>
    </font>
    <font>
      <b/>
      <sz val="12"/>
      <color theme="1"/>
      <name val="Arial"/>
      <family val="2"/>
    </font>
    <font>
      <sz val="12"/>
      <color theme="1"/>
      <name val="Arial"/>
      <family val="2"/>
    </font>
    <font>
      <b/>
      <sz val="12"/>
      <color rgb="FFFF0000"/>
      <name val="Arial"/>
      <family val="2"/>
    </font>
    <font>
      <sz val="12"/>
      <color theme="1"/>
      <name val="Calibri"/>
      <family val="2"/>
      <scheme val="minor"/>
    </font>
    <font>
      <b/>
      <sz val="12"/>
      <name val="Calibri"/>
      <family val="2"/>
      <scheme val="minor"/>
    </font>
    <font>
      <b/>
      <sz val="12"/>
      <color theme="1"/>
      <name val="Calibri"/>
      <family val="2"/>
      <scheme val="minor"/>
    </font>
    <font>
      <sz val="12"/>
      <color rgb="FFFF0000"/>
      <name val="Arial"/>
      <family val="2"/>
    </font>
    <font>
      <b/>
      <u/>
      <sz val="12"/>
      <color indexed="8"/>
      <name val="Arial"/>
      <family val="2"/>
    </font>
    <font>
      <b/>
      <sz val="14"/>
      <color rgb="FFFF0000"/>
      <name val="Calibri"/>
      <family val="2"/>
      <scheme val="minor"/>
    </font>
    <font>
      <b/>
      <sz val="16"/>
      <color theme="1"/>
      <name val="Arial"/>
      <family val="2"/>
    </font>
    <font>
      <b/>
      <sz val="20"/>
      <color theme="0"/>
      <name val="Arial"/>
      <family val="2"/>
    </font>
    <font>
      <b/>
      <sz val="11"/>
      <color theme="1"/>
      <name val="Calibri"/>
      <family val="2"/>
      <scheme val="minor"/>
    </font>
    <font>
      <sz val="12"/>
      <color theme="0"/>
      <name val="Arial"/>
      <family val="2"/>
    </font>
    <font>
      <b/>
      <sz val="11"/>
      <color rgb="FFFF0000"/>
      <name val="Calibri"/>
      <family val="2"/>
      <scheme val="minor"/>
    </font>
    <font>
      <sz val="11"/>
      <name val="Calibri"/>
      <family val="2"/>
      <scheme val="minor"/>
    </font>
    <font>
      <b/>
      <sz val="11"/>
      <color rgb="FF0000FF"/>
      <name val="Calibri"/>
      <family val="2"/>
      <scheme val="minor"/>
    </font>
    <font>
      <b/>
      <sz val="14"/>
      <color theme="1"/>
      <name val="Calibri"/>
      <family val="2"/>
      <scheme val="minor"/>
    </font>
    <font>
      <sz val="11"/>
      <color theme="1"/>
      <name val="Calibri"/>
      <family val="2"/>
      <scheme val="minor"/>
    </font>
    <font>
      <b/>
      <u/>
      <sz val="16"/>
      <color indexed="8"/>
      <name val="Arial"/>
      <family val="2"/>
    </font>
    <font>
      <b/>
      <sz val="11"/>
      <name val="Calibri"/>
      <family val="2"/>
      <scheme val="minor"/>
    </font>
    <font>
      <sz val="11"/>
      <color rgb="FF0000FF"/>
      <name val="Calibri"/>
      <family val="2"/>
      <scheme val="minor"/>
    </font>
    <font>
      <b/>
      <sz val="10"/>
      <name val="Arial"/>
      <family val="2"/>
    </font>
    <font>
      <sz val="10"/>
      <color indexed="8"/>
      <name val="Arial"/>
      <family val="2"/>
    </font>
    <font>
      <b/>
      <sz val="18"/>
      <color theme="1"/>
      <name val="Arial"/>
      <family val="2"/>
    </font>
    <font>
      <sz val="16"/>
      <name val="Arial"/>
      <family val="2"/>
    </font>
    <font>
      <sz val="12"/>
      <color rgb="FF0000FF"/>
      <name val="Arial"/>
      <family val="2"/>
    </font>
    <font>
      <b/>
      <u/>
      <sz val="12"/>
      <color theme="1"/>
      <name val="Arial"/>
      <family val="2"/>
    </font>
    <font>
      <sz val="12"/>
      <color indexed="9"/>
      <name val="Arial"/>
      <family val="2"/>
    </font>
    <font>
      <b/>
      <sz val="14"/>
      <name val="Arial"/>
      <family val="2"/>
    </font>
    <font>
      <sz val="22"/>
      <name val="Arial"/>
      <family val="2"/>
    </font>
    <font>
      <b/>
      <sz val="12"/>
      <color theme="0"/>
      <name val="Arial"/>
      <family val="2"/>
    </font>
    <font>
      <u/>
      <sz val="12"/>
      <color theme="1"/>
      <name val="Arial"/>
      <family val="2"/>
    </font>
    <font>
      <b/>
      <sz val="8"/>
      <color indexed="81"/>
      <name val="Tahoma"/>
      <family val="2"/>
    </font>
    <font>
      <sz val="8"/>
      <color indexed="81"/>
      <name val="Tahoma"/>
      <family val="2"/>
    </font>
    <font>
      <b/>
      <sz val="12"/>
      <color rgb="FF0000FF"/>
      <name val="Arial"/>
      <family val="2"/>
    </font>
    <font>
      <b/>
      <sz val="12"/>
      <color rgb="FF000000"/>
      <name val="Arial"/>
      <family val="2"/>
    </font>
    <font>
      <b/>
      <sz val="16"/>
      <color rgb="FF0000FF"/>
      <name val="Arial"/>
      <family val="2"/>
    </font>
    <font>
      <sz val="11"/>
      <name val="Arial"/>
      <family val="2"/>
    </font>
    <font>
      <sz val="11"/>
      <color theme="1"/>
      <name val="Arial"/>
      <family val="2"/>
    </font>
    <font>
      <b/>
      <sz val="14"/>
      <color rgb="FF0000FF"/>
      <name val="Arial"/>
      <family val="2"/>
    </font>
    <font>
      <sz val="12"/>
      <color rgb="FF000000"/>
      <name val="Arial"/>
      <family val="2"/>
    </font>
    <font>
      <sz val="11"/>
      <color rgb="FFFF0000"/>
      <name val="Calibri"/>
      <family val="2"/>
      <scheme val="minor"/>
    </font>
    <font>
      <sz val="10"/>
      <color rgb="FFFF0000"/>
      <name val="Arial"/>
      <family val="2"/>
    </font>
    <font>
      <b/>
      <sz val="16"/>
      <color rgb="FF0000FF"/>
      <name val="Calibri"/>
      <family val="2"/>
      <scheme val="minor"/>
    </font>
    <font>
      <b/>
      <sz val="18"/>
      <color rgb="FFC00000"/>
      <name val="Arial"/>
      <family val="2"/>
    </font>
    <font>
      <sz val="10"/>
      <color theme="0"/>
      <name val="Arial"/>
      <family val="2"/>
    </font>
    <font>
      <b/>
      <sz val="11"/>
      <name val="Arial"/>
      <family val="2"/>
    </font>
    <font>
      <sz val="11"/>
      <color theme="0"/>
      <name val="Calibri"/>
      <family val="2"/>
      <scheme val="minor"/>
    </font>
  </fonts>
  <fills count="14">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0000FF"/>
        <bgColor indexed="64"/>
      </patternFill>
    </fill>
    <fill>
      <patternFill patternType="solid">
        <fgColor rgb="FFFFFFCC"/>
        <bgColor indexed="64"/>
      </patternFill>
    </fill>
    <fill>
      <patternFill patternType="solid">
        <fgColor theme="4" tint="0.59999389629810485"/>
        <bgColor indexed="64"/>
      </patternFill>
    </fill>
    <fill>
      <patternFill patternType="solid">
        <fgColor theme="0" tint="0.79998168889431442"/>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tint="-0.249977111117893"/>
        <bgColor indexed="64"/>
      </patternFill>
    </fill>
    <fill>
      <patternFill patternType="solid">
        <fgColor theme="3" tint="0.59999389629810485"/>
        <bgColor indexed="64"/>
      </patternFill>
    </fill>
    <fill>
      <patternFill patternType="solid">
        <fgColor rgb="FFFFFFCC"/>
      </patternFill>
    </fill>
    <fill>
      <patternFill patternType="solid">
        <fgColor theme="0" tint="-4.9989318521683403E-2"/>
        <bgColor indexed="64"/>
      </patternFill>
    </fill>
  </fills>
  <borders count="26">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top/>
      <bottom style="hair">
        <color indexed="64"/>
      </bottom>
      <diagonal/>
    </border>
    <border>
      <left/>
      <right style="thin">
        <color indexed="64"/>
      </right>
      <top/>
      <bottom style="hair">
        <color indexed="64"/>
      </bottom>
      <diagonal/>
    </border>
    <border>
      <left/>
      <right/>
      <top style="thin">
        <color indexed="64"/>
      </top>
      <bottom style="hair">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style="hair">
        <color indexed="64"/>
      </bottom>
      <diagonal/>
    </border>
    <border>
      <left/>
      <right style="thin">
        <color indexed="64"/>
      </right>
      <top style="hair">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diagonal/>
    </border>
    <border>
      <left style="thin">
        <color rgb="FFB2B2B2"/>
      </left>
      <right style="thin">
        <color rgb="FFB2B2B2"/>
      </right>
      <top style="thin">
        <color rgb="FFB2B2B2"/>
      </top>
      <bottom style="thin">
        <color rgb="FFB2B2B2"/>
      </bottom>
      <diagonal/>
    </border>
  </borders>
  <cellStyleXfs count="10">
    <xf numFmtId="0" fontId="0" fillId="0" borderId="0"/>
    <xf numFmtId="0" fontId="2" fillId="0" borderId="0" applyNumberFormat="0" applyFill="0" applyBorder="0" applyAlignment="0" applyProtection="0">
      <alignment vertical="top"/>
      <protection locked="0"/>
    </xf>
    <xf numFmtId="0" fontId="1" fillId="0" borderId="0"/>
    <xf numFmtId="0" fontId="4" fillId="0" borderId="0"/>
    <xf numFmtId="0" fontId="1" fillId="0" borderId="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43" fontId="30" fillId="0" borderId="0" applyFont="0" applyFill="0" applyBorder="0" applyAlignment="0" applyProtection="0"/>
    <xf numFmtId="0" fontId="30" fillId="12" borderId="25" applyNumberFormat="0" applyFont="0" applyAlignment="0" applyProtection="0"/>
  </cellStyleXfs>
  <cellXfs count="406">
    <xf numFmtId="0" fontId="0" fillId="0" borderId="0" xfId="0"/>
    <xf numFmtId="0" fontId="12" fillId="2" borderId="0" xfId="0" applyFont="1" applyFill="1"/>
    <xf numFmtId="0" fontId="3" fillId="2" borderId="0" xfId="2" applyFont="1" applyFill="1" applyBorder="1" applyAlignment="1">
      <alignment horizontal="left" vertical="top"/>
    </xf>
    <xf numFmtId="0" fontId="14" fillId="2" borderId="0" xfId="0" applyFont="1" applyFill="1" applyBorder="1" applyAlignment="1">
      <alignment horizontal="left" vertical="top"/>
    </xf>
    <xf numFmtId="0" fontId="11" fillId="2" borderId="0" xfId="2" applyFont="1" applyFill="1" applyBorder="1" applyAlignment="1">
      <alignment horizontal="left" vertical="top"/>
    </xf>
    <xf numFmtId="0" fontId="8" fillId="2" borderId="0" xfId="2" applyFont="1" applyFill="1" applyBorder="1" applyAlignment="1">
      <alignment horizontal="left" vertical="top"/>
    </xf>
    <xf numFmtId="0" fontId="12" fillId="2" borderId="0" xfId="0" applyFont="1" applyFill="1" applyBorder="1"/>
    <xf numFmtId="0" fontId="13" fillId="0" borderId="2" xfId="0" applyFont="1" applyFill="1" applyBorder="1" applyAlignment="1" applyProtection="1">
      <alignment horizontal="center" vertical="center" wrapText="1"/>
    </xf>
    <xf numFmtId="0" fontId="14" fillId="0" borderId="0" xfId="0" applyFont="1" applyFill="1" applyProtection="1"/>
    <xf numFmtId="0" fontId="11" fillId="0" borderId="2" xfId="0" applyFont="1" applyFill="1" applyBorder="1" applyAlignment="1" applyProtection="1">
      <alignment horizontal="left" vertical="top" wrapText="1"/>
      <protection locked="0"/>
    </xf>
    <xf numFmtId="0" fontId="13" fillId="0" borderId="2" xfId="0" applyFont="1" applyFill="1" applyBorder="1" applyAlignment="1" applyProtection="1">
      <alignment horizontal="left" vertical="top" wrapText="1"/>
    </xf>
    <xf numFmtId="0" fontId="11" fillId="0" borderId="0" xfId="0" applyFont="1" applyFill="1" applyBorder="1" applyAlignment="1" applyProtection="1">
      <alignment horizontal="center" vertical="top" wrapText="1"/>
    </xf>
    <xf numFmtId="0" fontId="3" fillId="0" borderId="2" xfId="0" applyFont="1" applyFill="1" applyBorder="1" applyAlignment="1" applyProtection="1">
      <alignment horizontal="center" vertical="center" wrapText="1"/>
    </xf>
    <xf numFmtId="0" fontId="14" fillId="0" borderId="9" xfId="0" applyFont="1" applyFill="1" applyBorder="1" applyProtection="1"/>
    <xf numFmtId="0" fontId="11" fillId="0" borderId="2" xfId="0" applyFont="1" applyFill="1" applyBorder="1" applyAlignment="1" applyProtection="1">
      <alignment horizontal="center" vertical="top" wrapText="1"/>
    </xf>
    <xf numFmtId="0" fontId="11" fillId="0" borderId="5" xfId="0" applyFont="1" applyFill="1" applyBorder="1" applyAlignment="1" applyProtection="1">
      <alignment horizontal="right" vertical="top"/>
    </xf>
    <xf numFmtId="0" fontId="8" fillId="0" borderId="0" xfId="0" applyFont="1" applyFill="1" applyBorder="1" applyAlignment="1" applyProtection="1">
      <alignment horizontal="left" vertical="top"/>
    </xf>
    <xf numFmtId="49" fontId="11" fillId="2" borderId="0" xfId="2" applyNumberFormat="1" applyFont="1" applyFill="1" applyBorder="1" applyAlignment="1">
      <alignment horizontal="left" vertical="top"/>
    </xf>
    <xf numFmtId="0" fontId="20" fillId="0" borderId="0" xfId="0" applyFont="1" applyFill="1" applyBorder="1" applyAlignment="1" applyProtection="1">
      <alignment horizontal="center" vertical="top"/>
    </xf>
    <xf numFmtId="0" fontId="3" fillId="0" borderId="10" xfId="0" applyFont="1" applyFill="1" applyBorder="1" applyAlignment="1" applyProtection="1">
      <alignment horizontal="center" vertical="top" wrapText="1"/>
    </xf>
    <xf numFmtId="0" fontId="14" fillId="0" borderId="16" xfId="0" applyFont="1" applyFill="1" applyBorder="1" applyProtection="1"/>
    <xf numFmtId="0" fontId="14" fillId="0" borderId="7" xfId="0" applyFont="1" applyFill="1" applyBorder="1" applyProtection="1"/>
    <xf numFmtId="0" fontId="14" fillId="0" borderId="6" xfId="0" applyFont="1" applyFill="1" applyBorder="1" applyProtection="1"/>
    <xf numFmtId="0" fontId="14" fillId="0" borderId="18" xfId="0" applyFont="1" applyFill="1" applyBorder="1" applyProtection="1"/>
    <xf numFmtId="0" fontId="11" fillId="0" borderId="20" xfId="0" applyFont="1" applyFill="1" applyBorder="1" applyAlignment="1" applyProtection="1">
      <alignment horizontal="right" vertical="top" wrapText="1"/>
      <protection locked="0"/>
    </xf>
    <xf numFmtId="0" fontId="14" fillId="0" borderId="13" xfId="0" applyFont="1" applyFill="1" applyBorder="1" applyAlignment="1" applyProtection="1">
      <alignment horizontal="left" vertical="top" wrapText="1"/>
      <protection locked="0"/>
    </xf>
    <xf numFmtId="1" fontId="14" fillId="0" borderId="19" xfId="0" applyNumberFormat="1" applyFont="1" applyFill="1" applyBorder="1" applyAlignment="1" applyProtection="1">
      <alignment horizontal="center" vertical="top" wrapText="1"/>
    </xf>
    <xf numFmtId="1" fontId="11" fillId="0" borderId="9" xfId="0" applyNumberFormat="1" applyFont="1" applyFill="1" applyBorder="1" applyAlignment="1" applyProtection="1">
      <alignment horizontal="center" vertical="top" wrapText="1"/>
    </xf>
    <xf numFmtId="1" fontId="19" fillId="0" borderId="0" xfId="0" applyNumberFormat="1" applyFont="1" applyFill="1" applyBorder="1" applyAlignment="1" applyProtection="1">
      <alignment horizontal="center" vertical="top" wrapText="1"/>
    </xf>
    <xf numFmtId="1" fontId="19" fillId="0" borderId="16" xfId="0" applyNumberFormat="1" applyFont="1" applyFill="1" applyBorder="1" applyAlignment="1" applyProtection="1">
      <alignment horizontal="center" vertical="top" wrapText="1"/>
    </xf>
    <xf numFmtId="1" fontId="19" fillId="0" borderId="9" xfId="0" applyNumberFormat="1" applyFont="1" applyFill="1" applyBorder="1" applyAlignment="1" applyProtection="1">
      <alignment horizontal="center" vertical="top" wrapText="1"/>
    </xf>
    <xf numFmtId="1" fontId="11" fillId="0" borderId="0" xfId="0" applyNumberFormat="1" applyFont="1" applyFill="1" applyBorder="1" applyAlignment="1" applyProtection="1">
      <alignment horizontal="center" vertical="top" wrapText="1"/>
    </xf>
    <xf numFmtId="1" fontId="3" fillId="0" borderId="2" xfId="0" applyNumberFormat="1" applyFont="1" applyFill="1" applyBorder="1" applyAlignment="1" applyProtection="1">
      <alignment horizontal="center" vertical="top" wrapText="1"/>
    </xf>
    <xf numFmtId="1" fontId="14" fillId="0" borderId="2" xfId="0" applyNumberFormat="1" applyFont="1" applyFill="1" applyBorder="1" applyAlignment="1" applyProtection="1">
      <alignment horizontal="center"/>
      <protection locked="0"/>
    </xf>
    <xf numFmtId="1" fontId="14" fillId="0" borderId="11" xfId="0" applyNumberFormat="1" applyFont="1" applyFill="1" applyBorder="1" applyAlignment="1" applyProtection="1">
      <alignment horizontal="center" vertical="top" wrapText="1"/>
      <protection locked="0"/>
    </xf>
    <xf numFmtId="1" fontId="14" fillId="0" borderId="12" xfId="0" applyNumberFormat="1" applyFont="1" applyFill="1" applyBorder="1" applyAlignment="1" applyProtection="1">
      <alignment horizontal="center" vertical="top" wrapText="1"/>
      <protection locked="0"/>
    </xf>
    <xf numFmtId="1" fontId="14" fillId="0" borderId="6" xfId="0" applyNumberFormat="1" applyFont="1" applyFill="1" applyBorder="1" applyAlignment="1" applyProtection="1">
      <alignment horizontal="center"/>
    </xf>
    <xf numFmtId="49" fontId="11" fillId="0" borderId="2" xfId="0" applyNumberFormat="1" applyFont="1" applyFill="1" applyBorder="1" applyAlignment="1" applyProtection="1">
      <alignment horizontal="center" vertical="top" wrapText="1"/>
      <protection locked="0"/>
    </xf>
    <xf numFmtId="1" fontId="13" fillId="0" borderId="2" xfId="0" applyNumberFormat="1" applyFont="1" applyFill="1" applyBorder="1" applyAlignment="1" applyProtection="1">
      <alignment horizontal="center"/>
    </xf>
    <xf numFmtId="0" fontId="3" fillId="0" borderId="10" xfId="0" applyFont="1" applyFill="1" applyBorder="1" applyAlignment="1" applyProtection="1">
      <alignment horizontal="center" vertical="top" wrapText="1"/>
    </xf>
    <xf numFmtId="0" fontId="21" fillId="0" borderId="0" xfId="0" applyFont="1"/>
    <xf numFmtId="0" fontId="0" fillId="2" borderId="0" xfId="0" applyFill="1"/>
    <xf numFmtId="0" fontId="7" fillId="2" borderId="3" xfId="0" applyFont="1" applyFill="1" applyBorder="1" applyAlignment="1">
      <alignment horizontal="center" vertical="top"/>
    </xf>
    <xf numFmtId="0" fontId="9" fillId="2" borderId="7" xfId="0" applyFont="1" applyFill="1" applyBorder="1" applyAlignment="1">
      <alignment horizontal="left" vertical="top"/>
    </xf>
    <xf numFmtId="0" fontId="9" fillId="2" borderId="7" xfId="0" applyFont="1" applyFill="1" applyBorder="1" applyAlignment="1">
      <alignment horizontal="left" vertical="top" wrapText="1"/>
    </xf>
    <xf numFmtId="0" fontId="9" fillId="2" borderId="8" xfId="0" applyFont="1" applyFill="1" applyBorder="1" applyAlignment="1">
      <alignment horizontal="left" vertical="top" wrapText="1"/>
    </xf>
    <xf numFmtId="0" fontId="6" fillId="2" borderId="0" xfId="0" applyFont="1" applyFill="1" applyBorder="1" applyAlignment="1">
      <alignment horizontal="left" vertical="top"/>
    </xf>
    <xf numFmtId="0" fontId="3" fillId="2" borderId="2" xfId="0" applyFont="1" applyFill="1" applyBorder="1" applyAlignment="1">
      <alignment horizontal="left" vertical="center"/>
    </xf>
    <xf numFmtId="0" fontId="14" fillId="2" borderId="7" xfId="0" applyNumberFormat="1" applyFont="1" applyFill="1" applyBorder="1" applyAlignment="1">
      <alignment vertical="top" wrapText="1"/>
    </xf>
    <xf numFmtId="0" fontId="11" fillId="2" borderId="2" xfId="0" quotePrefix="1" applyFont="1" applyFill="1" applyBorder="1" applyAlignment="1">
      <alignment horizontal="left" vertical="top" wrapText="1"/>
    </xf>
    <xf numFmtId="0" fontId="10" fillId="2" borderId="0" xfId="1" applyFont="1" applyFill="1" applyBorder="1" applyAlignment="1" applyProtection="1">
      <alignment horizontal="center"/>
    </xf>
    <xf numFmtId="0" fontId="5" fillId="2" borderId="0" xfId="0" applyFont="1" applyFill="1" applyBorder="1" applyAlignment="1">
      <alignment vertical="center"/>
    </xf>
    <xf numFmtId="0" fontId="5" fillId="2" borderId="0" xfId="0" applyFont="1" applyFill="1" applyAlignment="1">
      <alignment horizontal="center" vertical="top"/>
    </xf>
    <xf numFmtId="0" fontId="5" fillId="2" borderId="0" xfId="0" applyFont="1" applyFill="1" applyAlignment="1">
      <alignment horizontal="center" vertical="center"/>
    </xf>
    <xf numFmtId="0" fontId="17" fillId="2" borderId="3" xfId="0" quotePrefix="1" applyFont="1" applyFill="1" applyBorder="1" applyAlignment="1">
      <alignment wrapText="1"/>
    </xf>
    <xf numFmtId="0" fontId="0" fillId="2" borderId="0" xfId="0" applyFill="1" applyBorder="1" applyAlignment="1"/>
    <xf numFmtId="0" fontId="18" fillId="2" borderId="7" xfId="0" quotePrefix="1" applyFont="1" applyFill="1" applyBorder="1" applyAlignment="1">
      <alignment wrapText="1"/>
    </xf>
    <xf numFmtId="0" fontId="18" fillId="2" borderId="8" xfId="0" quotePrefix="1" applyFont="1" applyFill="1" applyBorder="1" applyAlignment="1">
      <alignment wrapText="1"/>
    </xf>
    <xf numFmtId="0" fontId="0" fillId="2" borderId="0" xfId="0" applyFill="1" applyBorder="1"/>
    <xf numFmtId="0" fontId="3" fillId="2" borderId="2" xfId="0" applyFont="1" applyFill="1" applyBorder="1" applyAlignment="1">
      <alignment horizontal="center"/>
    </xf>
    <xf numFmtId="0" fontId="14" fillId="2" borderId="7" xfId="0" applyFont="1" applyFill="1" applyBorder="1"/>
    <xf numFmtId="0" fontId="23" fillId="4" borderId="0" xfId="0" applyFont="1" applyFill="1" applyAlignment="1">
      <alignment horizontal="center" vertical="top"/>
    </xf>
    <xf numFmtId="49" fontId="25" fillId="0" borderId="0" xfId="0" applyNumberFormat="1" applyFont="1" applyFill="1" applyProtection="1"/>
    <xf numFmtId="49" fontId="25" fillId="0" borderId="5" xfId="0" applyNumberFormat="1" applyFont="1" applyFill="1" applyBorder="1" applyProtection="1"/>
    <xf numFmtId="49" fontId="25" fillId="0" borderId="5" xfId="0" applyNumberFormat="1" applyFont="1" applyFill="1" applyBorder="1" applyAlignment="1" applyProtection="1">
      <alignment horizontal="left" vertical="top"/>
    </xf>
    <xf numFmtId="49" fontId="25" fillId="0" borderId="17" xfId="0" applyNumberFormat="1" applyFont="1" applyFill="1" applyBorder="1" applyProtection="1"/>
    <xf numFmtId="0" fontId="0" fillId="0" borderId="0" xfId="0" applyAlignment="1">
      <alignment horizontal="right"/>
    </xf>
    <xf numFmtId="0" fontId="0" fillId="0" borderId="0" xfId="0" applyAlignment="1">
      <alignment horizontal="left"/>
    </xf>
    <xf numFmtId="0" fontId="0" fillId="0" borderId="0" xfId="0" applyAlignment="1">
      <alignment horizontal="center"/>
    </xf>
    <xf numFmtId="0" fontId="26" fillId="0" borderId="0" xfId="0" applyFont="1"/>
    <xf numFmtId="0" fontId="26" fillId="0" borderId="2" xfId="0" applyFont="1" applyBorder="1" applyAlignment="1">
      <alignment horizontal="center" vertical="top" wrapText="1"/>
    </xf>
    <xf numFmtId="0" fontId="0" fillId="0" borderId="2" xfId="0" applyBorder="1" applyAlignment="1">
      <alignment horizontal="center"/>
    </xf>
    <xf numFmtId="0" fontId="0" fillId="0" borderId="2" xfId="0" applyBorder="1" applyAlignment="1">
      <alignment horizontal="left"/>
    </xf>
    <xf numFmtId="0" fontId="0" fillId="0" borderId="2" xfId="0" applyBorder="1" applyAlignment="1">
      <alignment horizontal="right"/>
    </xf>
    <xf numFmtId="0" fontId="24" fillId="0" borderId="2" xfId="0" applyFont="1" applyBorder="1" applyAlignment="1">
      <alignment horizontal="center"/>
    </xf>
    <xf numFmtId="0" fontId="24" fillId="0" borderId="2" xfId="0" applyFont="1" applyBorder="1" applyAlignment="1">
      <alignment horizontal="left"/>
    </xf>
    <xf numFmtId="0" fontId="24" fillId="0" borderId="2" xfId="0" applyFont="1" applyBorder="1" applyAlignment="1">
      <alignment horizontal="right"/>
    </xf>
    <xf numFmtId="0" fontId="0" fillId="0" borderId="2" xfId="0" applyBorder="1"/>
    <xf numFmtId="49" fontId="0" fillId="0" borderId="2" xfId="0" applyNumberFormat="1" applyBorder="1" applyAlignment="1">
      <alignment horizontal="center"/>
    </xf>
    <xf numFmtId="49" fontId="27" fillId="0" borderId="2" xfId="0" applyNumberFormat="1" applyFont="1" applyFill="1" applyBorder="1" applyAlignment="1" applyProtection="1">
      <alignment horizontal="left" vertical="top"/>
    </xf>
    <xf numFmtId="0" fontId="26" fillId="3" borderId="0" xfId="0" applyFont="1" applyFill="1" applyAlignment="1">
      <alignment horizontal="right"/>
    </xf>
    <xf numFmtId="0" fontId="0" fillId="3" borderId="0" xfId="0" applyFill="1" applyAlignment="1">
      <alignment horizontal="right"/>
    </xf>
    <xf numFmtId="0" fontId="26" fillId="0" borderId="0" xfId="0" applyFont="1" applyBorder="1" applyAlignment="1">
      <alignment horizontal="center" vertical="top" wrapText="1"/>
    </xf>
    <xf numFmtId="0" fontId="0" fillId="0" borderId="0" xfId="0" applyBorder="1" applyAlignment="1">
      <alignment horizontal="right"/>
    </xf>
    <xf numFmtId="1" fontId="0" fillId="0" borderId="0" xfId="0" applyNumberFormat="1" applyBorder="1" applyAlignment="1">
      <alignment horizontal="right"/>
    </xf>
    <xf numFmtId="0" fontId="28" fillId="0" borderId="0" xfId="0" applyFont="1" applyAlignment="1">
      <alignment horizontal="left"/>
    </xf>
    <xf numFmtId="49" fontId="15" fillId="0" borderId="0" xfId="0" applyNumberFormat="1" applyFont="1" applyFill="1" applyBorder="1" applyAlignment="1" applyProtection="1">
      <alignment horizontal="center" vertical="center" wrapText="1"/>
    </xf>
    <xf numFmtId="49" fontId="15" fillId="0" borderId="0" xfId="0" applyNumberFormat="1" applyFont="1" applyFill="1" applyBorder="1" applyAlignment="1" applyProtection="1">
      <alignment horizontal="left" vertical="center" wrapText="1"/>
    </xf>
    <xf numFmtId="49" fontId="15" fillId="0" borderId="0" xfId="0" applyNumberFormat="1" applyFont="1" applyFill="1" applyAlignment="1" applyProtection="1">
      <alignment vertical="center"/>
    </xf>
    <xf numFmtId="49" fontId="15" fillId="0" borderId="0" xfId="0" applyNumberFormat="1" applyFont="1" applyFill="1" applyBorder="1" applyAlignment="1" applyProtection="1">
      <alignment vertical="center"/>
    </xf>
    <xf numFmtId="49" fontId="15" fillId="0" borderId="0" xfId="0" applyNumberFormat="1" applyFont="1" applyFill="1" applyBorder="1" applyAlignment="1" applyProtection="1">
      <alignment horizontal="left" vertical="center"/>
    </xf>
    <xf numFmtId="0" fontId="29" fillId="2" borderId="2" xfId="0" applyFont="1" applyFill="1" applyBorder="1"/>
    <xf numFmtId="49" fontId="0" fillId="0" borderId="0" xfId="0" applyNumberFormat="1"/>
    <xf numFmtId="49" fontId="26" fillId="0" borderId="2" xfId="0" applyNumberFormat="1" applyFont="1" applyBorder="1" applyAlignment="1">
      <alignment horizontal="center" vertical="top" wrapText="1"/>
    </xf>
    <xf numFmtId="49" fontId="26" fillId="0" borderId="0" xfId="0" applyNumberFormat="1" applyFont="1"/>
    <xf numFmtId="49" fontId="0" fillId="0" borderId="0" xfId="0" applyNumberFormat="1" applyBorder="1"/>
    <xf numFmtId="49" fontId="0" fillId="0" borderId="14" xfId="0" applyNumberFormat="1" applyBorder="1" applyAlignment="1">
      <alignment horizontal="center"/>
    </xf>
    <xf numFmtId="1" fontId="0" fillId="0" borderId="14" xfId="0" applyNumberFormat="1" applyBorder="1" applyAlignment="1">
      <alignment horizontal="right"/>
    </xf>
    <xf numFmtId="49" fontId="0" fillId="0" borderId="2" xfId="0" applyNumberFormat="1" applyBorder="1"/>
    <xf numFmtId="49" fontId="27" fillId="0" borderId="2" xfId="0" applyNumberFormat="1" applyFont="1" applyFill="1" applyBorder="1" applyAlignment="1" applyProtection="1">
      <alignment horizontal="center" vertical="top"/>
    </xf>
    <xf numFmtId="0" fontId="0" fillId="0" borderId="0" xfId="0" applyAlignment="1">
      <alignment horizontal="center" wrapText="1"/>
    </xf>
    <xf numFmtId="0" fontId="11" fillId="2" borderId="0" xfId="2" applyFont="1" applyFill="1" applyBorder="1" applyAlignment="1">
      <alignment horizontal="center" vertical="top"/>
    </xf>
    <xf numFmtId="0" fontId="14" fillId="2" borderId="0" xfId="0" applyFont="1" applyFill="1" applyBorder="1" applyAlignment="1">
      <alignment horizontal="center" vertical="top"/>
    </xf>
    <xf numFmtId="1" fontId="0" fillId="0" borderId="2" xfId="0" applyNumberFormat="1" applyBorder="1" applyAlignment="1">
      <alignment horizontal="center"/>
    </xf>
    <xf numFmtId="1" fontId="13" fillId="3" borderId="2" xfId="0" applyNumberFormat="1" applyFont="1" applyFill="1" applyBorder="1" applyAlignment="1" applyProtection="1">
      <alignment horizontal="right"/>
    </xf>
    <xf numFmtId="164" fontId="24" fillId="0" borderId="2" xfId="8" applyNumberFormat="1" applyFont="1" applyBorder="1" applyAlignment="1">
      <alignment horizontal="right"/>
    </xf>
    <xf numFmtId="164" fontId="26" fillId="0" borderId="2" xfId="8" applyNumberFormat="1" applyFont="1" applyBorder="1" applyAlignment="1">
      <alignment horizontal="right"/>
    </xf>
    <xf numFmtId="164" fontId="0" fillId="0" borderId="0" xfId="8" applyNumberFormat="1" applyFont="1" applyAlignment="1">
      <alignment horizontal="right"/>
    </xf>
    <xf numFmtId="165" fontId="0" fillId="0" borderId="2" xfId="8" applyNumberFormat="1" applyFont="1" applyBorder="1" applyAlignment="1">
      <alignment horizontal="right"/>
    </xf>
    <xf numFmtId="0" fontId="26" fillId="0" borderId="0" xfId="0" applyFont="1" applyAlignment="1">
      <alignment horizontal="center"/>
    </xf>
    <xf numFmtId="0" fontId="26" fillId="0" borderId="2" xfId="0" applyFont="1" applyBorder="1"/>
    <xf numFmtId="49" fontId="24" fillId="0" borderId="2" xfId="0" applyNumberFormat="1" applyFont="1" applyBorder="1" applyAlignment="1">
      <alignment horizontal="center"/>
    </xf>
    <xf numFmtId="0" fontId="24" fillId="0" borderId="2" xfId="0" applyFont="1" applyBorder="1"/>
    <xf numFmtId="0" fontId="28" fillId="0" borderId="2" xfId="0" applyFont="1" applyBorder="1" applyAlignment="1">
      <alignment horizontal="center" vertical="top" wrapText="1"/>
    </xf>
    <xf numFmtId="164" fontId="28" fillId="0" borderId="2" xfId="8" applyNumberFormat="1" applyFont="1" applyBorder="1" applyAlignment="1">
      <alignment horizontal="center" vertical="top" wrapText="1"/>
    </xf>
    <xf numFmtId="0" fontId="33" fillId="0" borderId="0" xfId="0" applyFont="1"/>
    <xf numFmtId="49" fontId="28" fillId="0" borderId="2" xfId="0" applyNumberFormat="1" applyFont="1" applyBorder="1" applyAlignment="1">
      <alignment horizontal="center" vertical="top" wrapText="1"/>
    </xf>
    <xf numFmtId="0" fontId="33" fillId="0" borderId="0" xfId="0" applyFont="1" applyBorder="1" applyAlignment="1">
      <alignment horizontal="right"/>
    </xf>
    <xf numFmtId="0" fontId="28" fillId="0" borderId="2" xfId="0" applyFont="1" applyFill="1" applyBorder="1" applyAlignment="1">
      <alignment horizontal="center" vertical="top" wrapText="1"/>
    </xf>
    <xf numFmtId="0" fontId="24" fillId="6" borderId="2" xfId="0" applyNumberFormat="1" applyFont="1" applyFill="1" applyBorder="1"/>
    <xf numFmtId="0" fontId="24" fillId="6" borderId="2" xfId="0" applyFont="1" applyFill="1" applyBorder="1"/>
    <xf numFmtId="0" fontId="0" fillId="2" borderId="2" xfId="0" applyFill="1" applyBorder="1"/>
    <xf numFmtId="0" fontId="34" fillId="2" borderId="0" xfId="2" applyFont="1" applyFill="1" applyBorder="1" applyAlignment="1">
      <alignment horizontal="left" vertical="top"/>
    </xf>
    <xf numFmtId="0" fontId="1" fillId="2" borderId="0" xfId="2" applyFont="1" applyFill="1" applyBorder="1" applyAlignment="1">
      <alignment horizontal="left" vertical="top"/>
    </xf>
    <xf numFmtId="0" fontId="12" fillId="2" borderId="0" xfId="0" applyFont="1" applyFill="1" applyBorder="1" applyAlignment="1">
      <alignment horizontal="left" vertical="top"/>
    </xf>
    <xf numFmtId="49" fontId="1" fillId="2" borderId="0" xfId="2" applyNumberFormat="1" applyFont="1" applyFill="1" applyBorder="1" applyAlignment="1">
      <alignment horizontal="left" vertical="top"/>
    </xf>
    <xf numFmtId="49" fontId="35" fillId="2" borderId="0" xfId="2" applyNumberFormat="1" applyFont="1" applyFill="1" applyBorder="1" applyAlignment="1">
      <alignment horizontal="left" vertical="top"/>
    </xf>
    <xf numFmtId="0" fontId="19" fillId="0" borderId="0" xfId="0" applyFont="1" applyFill="1" applyProtection="1"/>
    <xf numFmtId="49" fontId="25" fillId="0" borderId="15" xfId="0" applyNumberFormat="1" applyFont="1" applyFill="1" applyBorder="1" applyProtection="1"/>
    <xf numFmtId="49" fontId="25" fillId="0" borderId="5" xfId="0" applyNumberFormat="1" applyFont="1" applyFill="1" applyBorder="1" applyAlignment="1" applyProtection="1">
      <alignment horizontal="center" vertical="center" wrapText="1"/>
    </xf>
    <xf numFmtId="49" fontId="25" fillId="0" borderId="5" xfId="0" applyNumberFormat="1" applyFont="1" applyFill="1" applyBorder="1" applyAlignment="1" applyProtection="1">
      <alignment horizontal="left" vertical="top" wrapText="1"/>
    </xf>
    <xf numFmtId="0" fontId="22" fillId="0" borderId="2" xfId="0" applyFont="1" applyFill="1" applyBorder="1" applyAlignment="1" applyProtection="1">
      <alignment horizontal="center" vertical="center" wrapText="1"/>
    </xf>
    <xf numFmtId="49" fontId="37" fillId="5" borderId="19" xfId="0" applyNumberFormat="1" applyFont="1" applyFill="1" applyBorder="1" applyAlignment="1" applyProtection="1">
      <alignment horizontal="left" vertical="center"/>
      <protection locked="0"/>
    </xf>
    <xf numFmtId="0" fontId="39" fillId="0" borderId="14" xfId="0" applyFont="1" applyFill="1" applyBorder="1" applyAlignment="1" applyProtection="1">
      <alignment vertical="center"/>
    </xf>
    <xf numFmtId="49" fontId="41" fillId="0" borderId="2" xfId="0" applyNumberFormat="1" applyFont="1" applyFill="1" applyBorder="1" applyAlignment="1" applyProtection="1">
      <alignment horizontal="center" vertical="top" wrapText="1"/>
    </xf>
    <xf numFmtId="1" fontId="11" fillId="3" borderId="8" xfId="0" applyNumberFormat="1" applyFont="1" applyFill="1" applyBorder="1" applyAlignment="1" applyProtection="1">
      <alignment horizontal="center" vertical="top" wrapText="1"/>
    </xf>
    <xf numFmtId="49" fontId="3" fillId="0" borderId="15" xfId="0" applyNumberFormat="1" applyFont="1" applyFill="1" applyBorder="1" applyAlignment="1" applyProtection="1">
      <alignment horizontal="center" vertical="top" wrapText="1"/>
    </xf>
    <xf numFmtId="0" fontId="3" fillId="0" borderId="17" xfId="0" applyFont="1" applyFill="1" applyBorder="1" applyAlignment="1" applyProtection="1">
      <alignment horizontal="center" vertical="center" wrapText="1"/>
    </xf>
    <xf numFmtId="0" fontId="13" fillId="0" borderId="8" xfId="0" applyFont="1" applyFill="1" applyBorder="1" applyAlignment="1" applyProtection="1">
      <alignment horizontal="center" vertical="center" wrapText="1"/>
    </xf>
    <xf numFmtId="1" fontId="3" fillId="0" borderId="6" xfId="0" applyNumberFormat="1" applyFont="1" applyFill="1" applyBorder="1" applyAlignment="1" applyProtection="1">
      <alignment horizontal="center" vertical="top" wrapText="1"/>
    </xf>
    <xf numFmtId="1" fontId="3" fillId="0" borderId="8" xfId="0" applyNumberFormat="1" applyFont="1" applyFill="1" applyBorder="1" applyAlignment="1" applyProtection="1">
      <alignment horizontal="center" vertical="top" wrapText="1"/>
    </xf>
    <xf numFmtId="49" fontId="43" fillId="0" borderId="5" xfId="0" applyNumberFormat="1" applyFont="1" applyFill="1" applyBorder="1" applyAlignment="1" applyProtection="1">
      <alignment horizontal="left" vertical="center" wrapText="1"/>
    </xf>
    <xf numFmtId="0" fontId="3" fillId="0" borderId="17" xfId="0" applyFont="1" applyFill="1" applyBorder="1" applyAlignment="1" applyProtection="1">
      <alignment horizontal="right" vertical="center" wrapText="1"/>
    </xf>
    <xf numFmtId="0" fontId="39" fillId="0" borderId="4" xfId="0" applyFont="1" applyFill="1" applyBorder="1" applyAlignment="1" applyProtection="1">
      <alignment horizontal="left" vertical="center" wrapText="1"/>
    </xf>
    <xf numFmtId="0" fontId="13" fillId="0" borderId="9" xfId="0" applyFont="1" applyFill="1" applyBorder="1" applyAlignment="1" applyProtection="1">
      <alignment vertical="center"/>
    </xf>
    <xf numFmtId="49" fontId="3" fillId="0" borderId="2" xfId="0" applyNumberFormat="1" applyFont="1" applyFill="1" applyBorder="1" applyAlignment="1" applyProtection="1">
      <alignment horizontal="center" vertical="top" wrapText="1"/>
    </xf>
    <xf numFmtId="1" fontId="11" fillId="5" borderId="8" xfId="0" applyNumberFormat="1" applyFont="1" applyFill="1" applyBorder="1" applyAlignment="1" applyProtection="1">
      <alignment horizontal="center" vertical="top" wrapText="1"/>
      <protection locked="0"/>
    </xf>
    <xf numFmtId="0" fontId="3" fillId="0" borderId="5" xfId="0" applyFont="1" applyFill="1" applyBorder="1" applyAlignment="1" applyProtection="1">
      <alignment horizontal="right" vertical="center" wrapText="1"/>
    </xf>
    <xf numFmtId="0" fontId="39" fillId="0" borderId="0" xfId="0" applyFont="1" applyFill="1" applyBorder="1" applyAlignment="1" applyProtection="1">
      <alignment horizontal="left" vertical="center" wrapText="1"/>
    </xf>
    <xf numFmtId="1" fontId="11" fillId="5" borderId="2" xfId="0" applyNumberFormat="1" applyFont="1" applyFill="1" applyBorder="1" applyAlignment="1" applyProtection="1">
      <alignment horizontal="center" vertical="top" wrapText="1"/>
      <protection locked="0"/>
    </xf>
    <xf numFmtId="0" fontId="14" fillId="0" borderId="16" xfId="0" applyFont="1" applyFill="1" applyBorder="1" applyAlignment="1" applyProtection="1">
      <alignment horizontal="left" vertical="top" wrapText="1"/>
    </xf>
    <xf numFmtId="0" fontId="11" fillId="0" borderId="5" xfId="0" applyFont="1" applyFill="1" applyBorder="1" applyAlignment="1" applyProtection="1">
      <alignment horizontal="right" vertical="top" wrapText="1"/>
    </xf>
    <xf numFmtId="0" fontId="39" fillId="0" borderId="0" xfId="0" applyFont="1" applyFill="1" applyBorder="1" applyAlignment="1" applyProtection="1">
      <alignment horizontal="left" vertical="top" wrapText="1"/>
    </xf>
    <xf numFmtId="1" fontId="14" fillId="0" borderId="4" xfId="0" applyNumberFormat="1" applyFont="1" applyFill="1" applyBorder="1" applyAlignment="1" applyProtection="1">
      <alignment horizontal="center" vertical="top" wrapText="1"/>
    </xf>
    <xf numFmtId="0" fontId="3" fillId="0" borderId="2" xfId="0" applyFont="1" applyFill="1" applyBorder="1" applyAlignment="1" applyProtection="1">
      <alignment horizontal="center" vertical="top" wrapText="1"/>
    </xf>
    <xf numFmtId="0" fontId="11" fillId="0" borderId="5" xfId="0" applyFont="1" applyFill="1" applyBorder="1" applyAlignment="1" applyProtection="1">
      <alignment horizontal="center" vertical="top" wrapText="1"/>
    </xf>
    <xf numFmtId="0" fontId="14" fillId="0" borderId="6" xfId="0" applyFont="1" applyFill="1" applyBorder="1" applyAlignment="1" applyProtection="1">
      <alignment horizontal="left" vertical="top" wrapText="1"/>
    </xf>
    <xf numFmtId="1" fontId="11" fillId="0" borderId="14" xfId="0" applyNumberFormat="1" applyFont="1" applyFill="1" applyBorder="1" applyAlignment="1" applyProtection="1">
      <alignment horizontal="center" vertical="top" wrapText="1"/>
    </xf>
    <xf numFmtId="1" fontId="11" fillId="0" borderId="16" xfId="0" applyNumberFormat="1" applyFont="1" applyFill="1" applyBorder="1" applyAlignment="1" applyProtection="1">
      <alignment horizontal="center" vertical="top" wrapText="1"/>
    </xf>
    <xf numFmtId="0" fontId="11" fillId="0" borderId="7" xfId="0" applyFont="1" applyFill="1" applyBorder="1" applyAlignment="1" applyProtection="1">
      <alignment horizontal="right" vertical="top" wrapText="1"/>
    </xf>
    <xf numFmtId="0" fontId="14" fillId="5" borderId="2" xfId="0" applyFont="1" applyFill="1" applyBorder="1" applyAlignment="1" applyProtection="1">
      <alignment horizontal="left" vertical="top" wrapText="1"/>
      <protection locked="0"/>
    </xf>
    <xf numFmtId="1" fontId="11" fillId="0" borderId="5" xfId="0" applyNumberFormat="1" applyFont="1" applyFill="1" applyBorder="1" applyAlignment="1" applyProtection="1">
      <alignment horizontal="center" vertical="top" wrapText="1"/>
    </xf>
    <xf numFmtId="0" fontId="11" fillId="0" borderId="17" xfId="0" applyFont="1" applyFill="1" applyBorder="1" applyAlignment="1" applyProtection="1">
      <alignment horizontal="right" vertical="top" wrapText="1"/>
    </xf>
    <xf numFmtId="1" fontId="11" fillId="0" borderId="6" xfId="0" applyNumberFormat="1" applyFont="1" applyFill="1" applyBorder="1" applyAlignment="1" applyProtection="1">
      <alignment horizontal="center" vertical="top" wrapText="1"/>
    </xf>
    <xf numFmtId="1" fontId="11" fillId="0" borderId="18" xfId="0" applyNumberFormat="1" applyFont="1" applyFill="1" applyBorder="1" applyAlignment="1" applyProtection="1">
      <alignment horizontal="center" vertical="top" wrapText="1"/>
    </xf>
    <xf numFmtId="1" fontId="14" fillId="0" borderId="0" xfId="0" applyNumberFormat="1" applyFont="1" applyFill="1" applyBorder="1" applyAlignment="1" applyProtection="1">
      <alignment horizontal="center" vertical="top" wrapText="1"/>
    </xf>
    <xf numFmtId="1" fontId="14" fillId="3" borderId="2" xfId="0" applyNumberFormat="1" applyFont="1" applyFill="1" applyBorder="1" applyAlignment="1" applyProtection="1">
      <alignment horizontal="center" vertical="top" wrapText="1"/>
    </xf>
    <xf numFmtId="1" fontId="11" fillId="3" borderId="2" xfId="0" applyNumberFormat="1" applyFont="1" applyFill="1" applyBorder="1" applyAlignment="1" applyProtection="1">
      <alignment horizontal="center" vertical="top" wrapText="1"/>
    </xf>
    <xf numFmtId="1" fontId="11" fillId="3" borderId="19" xfId="0" applyNumberFormat="1" applyFont="1" applyFill="1" applyBorder="1" applyAlignment="1" applyProtection="1">
      <alignment horizontal="center" vertical="top" wrapText="1"/>
    </xf>
    <xf numFmtId="0" fontId="3" fillId="0" borderId="5" xfId="0" applyFont="1" applyFill="1" applyBorder="1" applyAlignment="1" applyProtection="1">
      <alignment horizontal="center" vertical="top" wrapText="1"/>
    </xf>
    <xf numFmtId="0" fontId="14" fillId="0" borderId="18" xfId="0" applyFont="1" applyFill="1" applyBorder="1" applyAlignment="1" applyProtection="1">
      <alignment horizontal="left" vertical="top" wrapText="1"/>
    </xf>
    <xf numFmtId="0" fontId="14" fillId="0" borderId="2" xfId="0" applyFont="1" applyFill="1" applyBorder="1" applyAlignment="1" applyProtection="1">
      <alignment horizontal="left" vertical="top" wrapText="1"/>
    </xf>
    <xf numFmtId="0" fontId="14" fillId="0" borderId="12" xfId="0" applyFont="1" applyFill="1" applyBorder="1" applyAlignment="1" applyProtection="1">
      <alignment horizontal="left" vertical="top" wrapText="1"/>
    </xf>
    <xf numFmtId="0" fontId="14" fillId="0" borderId="21" xfId="0" applyFont="1" applyFill="1" applyBorder="1" applyAlignment="1" applyProtection="1">
      <alignment horizontal="left" vertical="top" wrapText="1"/>
    </xf>
    <xf numFmtId="0" fontId="11" fillId="0" borderId="15" xfId="0" applyFont="1" applyFill="1" applyBorder="1" applyAlignment="1" applyProtection="1">
      <alignment horizontal="right" vertical="top" wrapText="1"/>
    </xf>
    <xf numFmtId="0" fontId="14" fillId="0" borderId="14" xfId="0" applyFont="1" applyFill="1" applyBorder="1" applyAlignment="1" applyProtection="1">
      <alignment horizontal="left" vertical="top" wrapText="1"/>
    </xf>
    <xf numFmtId="1" fontId="14" fillId="0" borderId="5" xfId="0" applyNumberFormat="1" applyFont="1" applyFill="1" applyBorder="1" applyAlignment="1" applyProtection="1">
      <alignment horizontal="center" vertical="top" wrapText="1"/>
    </xf>
    <xf numFmtId="1" fontId="14" fillId="0" borderId="9" xfId="0" applyNumberFormat="1" applyFont="1" applyFill="1" applyBorder="1" applyAlignment="1" applyProtection="1">
      <alignment horizontal="center" vertical="top" wrapText="1"/>
    </xf>
    <xf numFmtId="1" fontId="14" fillId="0" borderId="6" xfId="0" applyNumberFormat="1" applyFont="1" applyFill="1" applyBorder="1" applyAlignment="1" applyProtection="1">
      <alignment horizontal="center" vertical="top" wrapText="1"/>
    </xf>
    <xf numFmtId="1" fontId="14" fillId="0" borderId="18" xfId="0" applyNumberFormat="1" applyFont="1" applyFill="1" applyBorder="1" applyAlignment="1" applyProtection="1">
      <alignment horizontal="center" vertical="top" wrapText="1"/>
    </xf>
    <xf numFmtId="0" fontId="39" fillId="0" borderId="6" xfId="0" applyFont="1" applyFill="1" applyBorder="1" applyAlignment="1" applyProtection="1">
      <alignment horizontal="left" vertical="center" wrapText="1"/>
    </xf>
    <xf numFmtId="0" fontId="11" fillId="0" borderId="10" xfId="0" applyFont="1" applyFill="1" applyBorder="1" applyAlignment="1" applyProtection="1">
      <alignment horizontal="right" vertical="top" wrapText="1"/>
    </xf>
    <xf numFmtId="0" fontId="3" fillId="0" borderId="15" xfId="0" applyFont="1" applyFill="1" applyBorder="1" applyAlignment="1" applyProtection="1">
      <alignment horizontal="right" vertical="top" wrapText="1"/>
    </xf>
    <xf numFmtId="0" fontId="3" fillId="0" borderId="7" xfId="0" applyFont="1" applyFill="1" applyBorder="1" applyAlignment="1" applyProtection="1">
      <alignment horizontal="right" vertical="top" wrapText="1"/>
    </xf>
    <xf numFmtId="0" fontId="3" fillId="0" borderId="17" xfId="0" applyFont="1" applyFill="1" applyBorder="1" applyAlignment="1" applyProtection="1">
      <alignment horizontal="right" vertical="top" wrapText="1"/>
    </xf>
    <xf numFmtId="0" fontId="3" fillId="0" borderId="17" xfId="0" applyFont="1" applyFill="1" applyBorder="1" applyAlignment="1" applyProtection="1">
      <alignment horizontal="center" vertical="top" wrapText="1"/>
    </xf>
    <xf numFmtId="0" fontId="11" fillId="0" borderId="22" xfId="0" applyFont="1" applyFill="1" applyBorder="1" applyAlignment="1" applyProtection="1">
      <alignment horizontal="left" vertical="center"/>
    </xf>
    <xf numFmtId="0" fontId="22" fillId="0" borderId="23" xfId="0" applyFont="1" applyFill="1" applyBorder="1" applyAlignment="1" applyProtection="1">
      <alignment vertical="center"/>
    </xf>
    <xf numFmtId="0" fontId="11" fillId="0" borderId="10" xfId="0" applyFont="1" applyFill="1" applyBorder="1" applyAlignment="1" applyProtection="1">
      <alignment horizontal="left" vertical="center"/>
    </xf>
    <xf numFmtId="0" fontId="14" fillId="0" borderId="4" xfId="0" applyFont="1" applyFill="1" applyBorder="1" applyAlignment="1" applyProtection="1">
      <alignment vertical="center" wrapText="1"/>
    </xf>
    <xf numFmtId="0" fontId="14" fillId="0" borderId="5" xfId="0" applyFont="1" applyFill="1" applyBorder="1" applyProtection="1"/>
    <xf numFmtId="0" fontId="14" fillId="0" borderId="0" xfId="0" applyFont="1" applyFill="1" applyBorder="1" applyProtection="1"/>
    <xf numFmtId="0" fontId="14" fillId="0" borderId="0" xfId="0" applyFont="1" applyFill="1" applyBorder="1" applyAlignment="1" applyProtection="1">
      <alignment vertical="top" wrapText="1"/>
    </xf>
    <xf numFmtId="49" fontId="25" fillId="0" borderId="7" xfId="0" applyNumberFormat="1" applyFont="1" applyFill="1" applyBorder="1" applyAlignment="1" applyProtection="1">
      <alignment horizontal="left" vertical="top"/>
    </xf>
    <xf numFmtId="0" fontId="11" fillId="0" borderId="17" xfId="0" applyFont="1" applyFill="1" applyBorder="1" applyAlignment="1" applyProtection="1">
      <alignment horizontal="center" vertical="center" wrapText="1"/>
    </xf>
    <xf numFmtId="0" fontId="14" fillId="0" borderId="6" xfId="0" applyFont="1" applyFill="1" applyBorder="1" applyAlignment="1" applyProtection="1">
      <alignment vertical="top"/>
    </xf>
    <xf numFmtId="0" fontId="27" fillId="7" borderId="0" xfId="0" applyNumberFormat="1" applyFont="1" applyFill="1" applyAlignment="1">
      <alignment horizontal="left"/>
    </xf>
    <xf numFmtId="0" fontId="27" fillId="7" borderId="0" xfId="0" applyFont="1" applyFill="1"/>
    <xf numFmtId="0" fontId="27" fillId="7" borderId="2" xfId="0" applyNumberFormat="1" applyFont="1" applyFill="1" applyBorder="1" applyAlignment="1">
      <alignment horizontal="left"/>
    </xf>
    <xf numFmtId="0" fontId="27" fillId="7" borderId="2" xfId="0" applyFont="1" applyFill="1" applyBorder="1"/>
    <xf numFmtId="0" fontId="0" fillId="7" borderId="2" xfId="0" applyNumberFormat="1" applyFill="1" applyBorder="1"/>
    <xf numFmtId="1" fontId="0" fillId="7" borderId="2" xfId="0" applyNumberFormat="1" applyFill="1" applyBorder="1"/>
    <xf numFmtId="0" fontId="0" fillId="7" borderId="2" xfId="0" applyFill="1" applyBorder="1"/>
    <xf numFmtId="0" fontId="0" fillId="8" borderId="2" xfId="0" applyNumberFormat="1" applyFill="1" applyBorder="1"/>
    <xf numFmtId="0" fontId="27" fillId="8" borderId="2" xfId="0" applyFont="1" applyFill="1" applyBorder="1"/>
    <xf numFmtId="0" fontId="27" fillId="8" borderId="0" xfId="0" applyFont="1" applyFill="1"/>
    <xf numFmtId="1" fontId="0" fillId="7" borderId="0" xfId="0" applyNumberFormat="1" applyFill="1" applyBorder="1" applyAlignment="1">
      <alignment horizontal="right"/>
    </xf>
    <xf numFmtId="0" fontId="0" fillId="7" borderId="0" xfId="0" applyFill="1" applyAlignment="1">
      <alignment horizontal="center"/>
    </xf>
    <xf numFmtId="164" fontId="0" fillId="7" borderId="0" xfId="8" applyNumberFormat="1" applyFont="1" applyFill="1" applyAlignment="1">
      <alignment horizontal="right"/>
    </xf>
    <xf numFmtId="0" fontId="0" fillId="7" borderId="0" xfId="0" applyFill="1"/>
    <xf numFmtId="0" fontId="33" fillId="7" borderId="0" xfId="0" applyFont="1" applyFill="1" applyBorder="1" applyAlignment="1">
      <alignment horizontal="right"/>
    </xf>
    <xf numFmtId="0" fontId="28" fillId="7" borderId="2" xfId="0" applyFont="1" applyFill="1" applyBorder="1" applyAlignment="1">
      <alignment horizontal="center" vertical="top" wrapText="1"/>
    </xf>
    <xf numFmtId="164" fontId="28" fillId="7" borderId="2" xfId="8" applyNumberFormat="1" applyFont="1" applyFill="1" applyBorder="1" applyAlignment="1">
      <alignment horizontal="center" vertical="top" wrapText="1"/>
    </xf>
    <xf numFmtId="0" fontId="33" fillId="7" borderId="0" xfId="0" applyFont="1" applyFill="1"/>
    <xf numFmtId="49" fontId="28" fillId="7" borderId="2" xfId="0" applyNumberFormat="1" applyFont="1" applyFill="1" applyBorder="1" applyAlignment="1">
      <alignment horizontal="center" vertical="top" wrapText="1"/>
    </xf>
    <xf numFmtId="0" fontId="0" fillId="7" borderId="0" xfId="0" applyFill="1" applyBorder="1" applyAlignment="1">
      <alignment horizontal="right"/>
    </xf>
    <xf numFmtId="49" fontId="0" fillId="7" borderId="2" xfId="0" applyNumberFormat="1" applyFill="1" applyBorder="1" applyAlignment="1">
      <alignment horizontal="center"/>
    </xf>
    <xf numFmtId="1" fontId="0" fillId="7" borderId="2" xfId="0" applyNumberFormat="1" applyFill="1" applyBorder="1" applyAlignment="1">
      <alignment horizontal="center"/>
    </xf>
    <xf numFmtId="49" fontId="24" fillId="7" borderId="2" xfId="0" applyNumberFormat="1" applyFont="1" applyFill="1" applyBorder="1" applyAlignment="1">
      <alignment horizontal="center"/>
    </xf>
    <xf numFmtId="0" fontId="24" fillId="7" borderId="2" xfId="0" applyFont="1" applyFill="1" applyBorder="1"/>
    <xf numFmtId="49" fontId="26" fillId="7" borderId="2" xfId="0" applyNumberFormat="1" applyFont="1" applyFill="1" applyBorder="1" applyAlignment="1">
      <alignment horizontal="center" vertical="top" wrapText="1"/>
    </xf>
    <xf numFmtId="0" fontId="26" fillId="7" borderId="2" xfId="0" applyFont="1" applyFill="1" applyBorder="1"/>
    <xf numFmtId="0" fontId="26" fillId="7" borderId="0" xfId="0" applyFont="1" applyFill="1"/>
    <xf numFmtId="0" fontId="26" fillId="7" borderId="0" xfId="0" applyFont="1" applyFill="1" applyAlignment="1">
      <alignment horizontal="center"/>
    </xf>
    <xf numFmtId="0" fontId="32" fillId="8" borderId="2" xfId="0" applyNumberFormat="1" applyFont="1" applyFill="1" applyBorder="1" applyAlignment="1">
      <alignment horizontal="left"/>
    </xf>
    <xf numFmtId="0" fontId="32" fillId="8" borderId="2" xfId="0" applyFont="1" applyFill="1" applyBorder="1"/>
    <xf numFmtId="0" fontId="32" fillId="8" borderId="2" xfId="0" applyNumberFormat="1" applyFont="1" applyFill="1" applyBorder="1" applyAlignment="1">
      <alignment horizontal="right"/>
    </xf>
    <xf numFmtId="0" fontId="27" fillId="7" borderId="2" xfId="0" applyNumberFormat="1" applyFont="1" applyFill="1" applyBorder="1" applyAlignment="1">
      <alignment horizontal="right"/>
    </xf>
    <xf numFmtId="1" fontId="27" fillId="7" borderId="2" xfId="0" applyNumberFormat="1" applyFont="1" applyFill="1" applyBorder="1" applyAlignment="1">
      <alignment horizontal="right"/>
    </xf>
    <xf numFmtId="0" fontId="27" fillId="7" borderId="0" xfId="0" applyNumberFormat="1" applyFont="1" applyFill="1" applyAlignment="1">
      <alignment horizontal="right"/>
    </xf>
    <xf numFmtId="49" fontId="1" fillId="9" borderId="0" xfId="2" applyNumberFormat="1" applyFont="1" applyFill="1" applyBorder="1" applyAlignment="1">
      <alignment horizontal="left" vertical="top"/>
    </xf>
    <xf numFmtId="49" fontId="2" fillId="5" borderId="19" xfId="1" applyNumberFormat="1" applyFill="1" applyBorder="1" applyAlignment="1" applyProtection="1">
      <alignment horizontal="left" vertical="center"/>
      <protection locked="0"/>
    </xf>
    <xf numFmtId="0" fontId="27" fillId="8" borderId="2" xfId="0" applyNumberFormat="1" applyFont="1" applyFill="1" applyBorder="1" applyAlignment="1">
      <alignment horizontal="right"/>
    </xf>
    <xf numFmtId="0" fontId="0" fillId="7" borderId="2" xfId="0" applyNumberFormat="1" applyFill="1" applyBorder="1" applyAlignment="1">
      <alignment horizontal="center"/>
    </xf>
    <xf numFmtId="0" fontId="27" fillId="7" borderId="2" xfId="0" applyNumberFormat="1" applyFont="1" applyFill="1" applyBorder="1"/>
    <xf numFmtId="0" fontId="8" fillId="5" borderId="2" xfId="0" applyFont="1" applyFill="1" applyBorder="1" applyAlignment="1">
      <alignment vertical="top" wrapText="1"/>
    </xf>
    <xf numFmtId="0" fontId="14" fillId="0" borderId="4" xfId="0" applyFont="1" applyFill="1" applyBorder="1" applyAlignment="1" applyProtection="1">
      <alignment horizontal="left" vertical="top" wrapText="1"/>
    </xf>
    <xf numFmtId="0" fontId="14" fillId="0" borderId="19" xfId="0" applyFont="1" applyFill="1" applyBorder="1" applyAlignment="1" applyProtection="1">
      <alignment horizontal="left" vertical="top" wrapText="1"/>
    </xf>
    <xf numFmtId="0" fontId="3" fillId="0" borderId="3" xfId="0" applyFont="1" applyFill="1" applyBorder="1" applyAlignment="1" applyProtection="1">
      <alignment horizontal="center" vertical="top" wrapText="1"/>
    </xf>
    <xf numFmtId="1" fontId="14" fillId="0" borderId="0" xfId="0" applyNumberFormat="1" applyFont="1" applyFill="1" applyAlignment="1" applyProtection="1">
      <alignment horizontal="center"/>
    </xf>
    <xf numFmtId="1" fontId="13" fillId="3" borderId="2" xfId="0" applyNumberFormat="1" applyFont="1" applyFill="1" applyBorder="1" applyAlignment="1" applyProtection="1">
      <alignment horizontal="center"/>
    </xf>
    <xf numFmtId="0" fontId="11" fillId="0" borderId="0" xfId="0" applyFont="1" applyFill="1" applyBorder="1" applyAlignment="1" applyProtection="1">
      <alignment horizontal="center" vertical="center" wrapText="1"/>
    </xf>
    <xf numFmtId="0" fontId="38" fillId="0" borderId="0" xfId="0" applyFont="1" applyFill="1" applyBorder="1" applyAlignment="1" applyProtection="1">
      <alignment vertical="top" wrapText="1"/>
    </xf>
    <xf numFmtId="0" fontId="11" fillId="0" borderId="15" xfId="0" applyFont="1" applyFill="1" applyBorder="1" applyAlignment="1" applyProtection="1">
      <alignment horizontal="left" vertical="center"/>
    </xf>
    <xf numFmtId="49" fontId="40" fillId="0" borderId="5" xfId="0" applyNumberFormat="1" applyFont="1" applyFill="1" applyBorder="1" applyAlignment="1" applyProtection="1">
      <alignment horizontal="left" vertical="top"/>
    </xf>
    <xf numFmtId="0" fontId="11" fillId="0" borderId="0" xfId="0" quotePrefix="1" applyFont="1" applyFill="1" applyBorder="1" applyAlignment="1" applyProtection="1">
      <alignment horizontal="left" vertical="top" wrapText="1"/>
    </xf>
    <xf numFmtId="0" fontId="13" fillId="0" borderId="0" xfId="0" applyFont="1" applyFill="1" applyAlignment="1" applyProtection="1">
      <alignment vertical="center"/>
    </xf>
    <xf numFmtId="0" fontId="14" fillId="0" borderId="15" xfId="0" applyFont="1" applyFill="1" applyBorder="1" applyAlignment="1" applyProtection="1">
      <alignment vertical="top" wrapText="1"/>
    </xf>
    <xf numFmtId="1" fontId="14" fillId="0" borderId="14" xfId="0" applyNumberFormat="1" applyFont="1" applyFill="1" applyBorder="1" applyAlignment="1" applyProtection="1">
      <alignment horizontal="center" vertical="top" wrapText="1"/>
    </xf>
    <xf numFmtId="1" fontId="11" fillId="5" borderId="3" xfId="0" applyNumberFormat="1" applyFont="1" applyFill="1" applyBorder="1" applyAlignment="1" applyProtection="1">
      <alignment horizontal="center" vertical="top" wrapText="1"/>
      <protection locked="0"/>
    </xf>
    <xf numFmtId="0" fontId="27" fillId="7" borderId="0" xfId="0" applyFont="1" applyFill="1" applyAlignment="1">
      <alignment horizontal="left"/>
    </xf>
    <xf numFmtId="49" fontId="15" fillId="0" borderId="0" xfId="0" applyNumberFormat="1" applyFont="1" applyFill="1" applyBorder="1" applyAlignment="1" applyProtection="1">
      <alignment horizontal="left" vertical="top"/>
    </xf>
    <xf numFmtId="49" fontId="15" fillId="0" borderId="0" xfId="0" applyNumberFormat="1" applyFont="1" applyFill="1" applyBorder="1" applyAlignment="1" applyProtection="1">
      <alignment vertical="top"/>
    </xf>
    <xf numFmtId="49" fontId="3" fillId="2" borderId="0" xfId="2" applyNumberFormat="1" applyFont="1" applyFill="1" applyBorder="1" applyAlignment="1">
      <alignment horizontal="left" vertical="top"/>
    </xf>
    <xf numFmtId="49" fontId="14" fillId="2" borderId="0" xfId="0" applyNumberFormat="1" applyFont="1" applyFill="1" applyBorder="1" applyAlignment="1">
      <alignment horizontal="left" vertical="top"/>
    </xf>
    <xf numFmtId="49" fontId="27" fillId="7" borderId="2" xfId="0" applyNumberFormat="1" applyFont="1" applyFill="1" applyBorder="1" applyAlignment="1">
      <alignment horizontal="right"/>
    </xf>
    <xf numFmtId="49" fontId="15" fillId="0" borderId="2" xfId="0" applyNumberFormat="1" applyFont="1" applyFill="1" applyBorder="1" applyAlignment="1" applyProtection="1">
      <alignment horizontal="center" vertical="top" wrapText="1"/>
    </xf>
    <xf numFmtId="1" fontId="27" fillId="7" borderId="0" xfId="0" applyNumberFormat="1" applyFont="1" applyFill="1" applyAlignment="1">
      <alignment horizontal="right"/>
    </xf>
    <xf numFmtId="0" fontId="31" fillId="0" borderId="18" xfId="0" applyFont="1" applyFill="1" applyBorder="1" applyAlignment="1" applyProtection="1">
      <alignment horizontal="center" vertical="top"/>
    </xf>
    <xf numFmtId="0" fontId="31" fillId="0" borderId="9" xfId="0" applyFont="1" applyFill="1" applyBorder="1" applyAlignment="1" applyProtection="1">
      <alignment horizontal="center" vertical="top"/>
    </xf>
    <xf numFmtId="1" fontId="25" fillId="0" borderId="5" xfId="0" applyNumberFormat="1" applyFont="1" applyFill="1" applyBorder="1" applyAlignment="1" applyProtection="1">
      <alignment horizontal="center" vertical="top" wrapText="1"/>
    </xf>
    <xf numFmtId="1" fontId="25" fillId="0" borderId="9" xfId="0" applyNumberFormat="1" applyFont="1" applyFill="1" applyBorder="1" applyAlignment="1" applyProtection="1">
      <alignment horizontal="center" vertical="top" wrapText="1"/>
    </xf>
    <xf numFmtId="0" fontId="0" fillId="0" borderId="2" xfId="0" applyNumberFormat="1" applyBorder="1"/>
    <xf numFmtId="0" fontId="37" fillId="0" borderId="14" xfId="0" applyFont="1" applyFill="1" applyBorder="1" applyAlignment="1" applyProtection="1">
      <alignment horizontal="left" vertical="top" wrapText="1"/>
    </xf>
    <xf numFmtId="0" fontId="14" fillId="11" borderId="2" xfId="0" applyFont="1" applyFill="1" applyBorder="1"/>
    <xf numFmtId="0" fontId="0" fillId="0" borderId="0" xfId="0" applyBorder="1"/>
    <xf numFmtId="0" fontId="13" fillId="0" borderId="0" xfId="0" applyFont="1" applyFill="1" applyBorder="1" applyAlignment="1" applyProtection="1">
      <alignment horizontal="left" vertical="top" wrapText="1"/>
    </xf>
    <xf numFmtId="0" fontId="11" fillId="10" borderId="3" xfId="0" applyFont="1" applyFill="1" applyBorder="1" applyAlignment="1" applyProtection="1">
      <alignment horizontal="center" wrapText="1"/>
    </xf>
    <xf numFmtId="0" fontId="18" fillId="2" borderId="7" xfId="0" quotePrefix="1" applyNumberFormat="1" applyFont="1" applyFill="1" applyBorder="1" applyAlignment="1">
      <alignment wrapText="1"/>
    </xf>
    <xf numFmtId="0" fontId="18" fillId="2" borderId="0" xfId="0" quotePrefix="1" applyFont="1" applyFill="1" applyBorder="1" applyAlignment="1">
      <alignment wrapText="1"/>
    </xf>
    <xf numFmtId="0" fontId="13" fillId="2" borderId="2" xfId="0" quotePrefix="1" applyFont="1" applyFill="1" applyBorder="1" applyAlignment="1">
      <alignment horizontal="center" wrapText="1"/>
    </xf>
    <xf numFmtId="0" fontId="13" fillId="2" borderId="7" xfId="0" applyFont="1" applyFill="1" applyBorder="1"/>
    <xf numFmtId="0" fontId="14" fillId="2" borderId="2" xfId="0" applyFont="1" applyFill="1" applyBorder="1" applyAlignment="1">
      <alignment wrapText="1"/>
    </xf>
    <xf numFmtId="0" fontId="14" fillId="2" borderId="7" xfId="0" applyFont="1" applyFill="1" applyBorder="1" applyAlignment="1">
      <alignment wrapText="1"/>
    </xf>
    <xf numFmtId="0" fontId="47" fillId="2" borderId="3" xfId="0" applyFont="1" applyFill="1" applyBorder="1" applyAlignment="1">
      <alignment vertical="top"/>
    </xf>
    <xf numFmtId="0" fontId="47" fillId="2" borderId="1" xfId="1" applyFont="1" applyFill="1" applyBorder="1" applyAlignment="1" applyProtection="1">
      <alignment horizontal="left" vertical="center" wrapText="1"/>
    </xf>
    <xf numFmtId="0" fontId="14" fillId="2" borderId="8" xfId="0" applyFont="1" applyFill="1" applyBorder="1"/>
    <xf numFmtId="0" fontId="5" fillId="0" borderId="2" xfId="0" applyFont="1" applyFill="1" applyBorder="1" applyAlignment="1" applyProtection="1">
      <alignment horizontal="left" vertical="top" wrapText="1"/>
    </xf>
    <xf numFmtId="0" fontId="14" fillId="0" borderId="2" xfId="0" applyFont="1" applyFill="1" applyBorder="1" applyAlignment="1" applyProtection="1">
      <alignment vertical="top" wrapText="1"/>
    </xf>
    <xf numFmtId="1" fontId="14" fillId="0" borderId="0" xfId="0" applyNumberFormat="1" applyFont="1" applyFill="1" applyAlignment="1" applyProtection="1">
      <alignment horizontal="center" vertical="top" wrapText="1"/>
    </xf>
    <xf numFmtId="1" fontId="16" fillId="0" borderId="0" xfId="0" applyNumberFormat="1" applyFont="1" applyFill="1" applyBorder="1" applyAlignment="1" applyProtection="1">
      <alignment horizontal="center" vertical="top" wrapText="1"/>
    </xf>
    <xf numFmtId="1" fontId="42" fillId="5" borderId="10" xfId="0" applyNumberFormat="1" applyFont="1" applyFill="1" applyBorder="1" applyAlignment="1" applyProtection="1">
      <alignment horizontal="center" vertical="top" wrapText="1"/>
      <protection locked="0"/>
    </xf>
    <xf numFmtId="1" fontId="11" fillId="3" borderId="3" xfId="0" applyNumberFormat="1" applyFont="1" applyFill="1" applyBorder="1" applyAlignment="1" applyProtection="1">
      <alignment horizontal="center" vertical="top" wrapText="1"/>
    </xf>
    <xf numFmtId="1" fontId="3" fillId="0" borderId="18" xfId="0" applyNumberFormat="1" applyFont="1" applyFill="1" applyBorder="1" applyAlignment="1" applyProtection="1">
      <alignment horizontal="center" vertical="top" wrapText="1"/>
    </xf>
    <xf numFmtId="1" fontId="3" fillId="0" borderId="0" xfId="0" applyNumberFormat="1" applyFont="1" applyFill="1" applyBorder="1" applyAlignment="1" applyProtection="1">
      <alignment horizontal="center" vertical="top" wrapText="1"/>
    </xf>
    <xf numFmtId="1" fontId="3" fillId="0" borderId="9" xfId="0" applyNumberFormat="1" applyFont="1" applyFill="1" applyBorder="1" applyAlignment="1" applyProtection="1">
      <alignment horizontal="center" vertical="top" wrapText="1"/>
    </xf>
    <xf numFmtId="1" fontId="14" fillId="0" borderId="23" xfId="0" applyNumberFormat="1" applyFont="1" applyFill="1" applyBorder="1" applyAlignment="1" applyProtection="1">
      <alignment horizontal="center" vertical="top" wrapText="1"/>
    </xf>
    <xf numFmtId="1" fontId="14" fillId="0" borderId="24" xfId="0" applyNumberFormat="1" applyFont="1" applyFill="1" applyBorder="1" applyAlignment="1" applyProtection="1">
      <alignment horizontal="center" vertical="top" wrapText="1"/>
    </xf>
    <xf numFmtId="1" fontId="14" fillId="0" borderId="7" xfId="0" applyNumberFormat="1" applyFont="1" applyFill="1" applyBorder="1" applyAlignment="1" applyProtection="1">
      <alignment horizontal="center" vertical="top" wrapText="1"/>
    </xf>
    <xf numFmtId="0" fontId="13" fillId="0" borderId="6" xfId="0" applyFont="1" applyFill="1" applyBorder="1" applyAlignment="1" applyProtection="1">
      <alignment horizontal="center" vertical="center" wrapText="1"/>
    </xf>
    <xf numFmtId="1" fontId="50" fillId="3" borderId="2" xfId="0" applyNumberFormat="1" applyFont="1" applyFill="1" applyBorder="1" applyAlignment="1" applyProtection="1">
      <alignment horizontal="center" vertical="top" wrapText="1"/>
    </xf>
    <xf numFmtId="0" fontId="22" fillId="0" borderId="6" xfId="0" applyFont="1" applyFill="1" applyBorder="1" applyAlignment="1" applyProtection="1">
      <alignment horizontal="center" vertical="top" wrapText="1"/>
    </xf>
    <xf numFmtId="1" fontId="11" fillId="12" borderId="25" xfId="9" applyNumberFormat="1" applyFont="1" applyAlignment="1" applyProtection="1">
      <alignment horizontal="center" vertical="top" wrapText="1"/>
      <protection locked="0"/>
    </xf>
    <xf numFmtId="1" fontId="30" fillId="12" borderId="2" xfId="9" applyNumberFormat="1" applyBorder="1" applyAlignment="1" applyProtection="1">
      <alignment horizontal="center"/>
      <protection locked="0"/>
    </xf>
    <xf numFmtId="0" fontId="3" fillId="3" borderId="10" xfId="0" applyFont="1" applyFill="1" applyBorder="1" applyAlignment="1" applyProtection="1">
      <alignment horizontal="right" vertical="center" wrapText="1"/>
    </xf>
    <xf numFmtId="49" fontId="3" fillId="2" borderId="2" xfId="2" applyNumberFormat="1" applyFont="1" applyFill="1" applyBorder="1" applyAlignment="1">
      <alignment horizontal="left" vertical="top"/>
    </xf>
    <xf numFmtId="0" fontId="3" fillId="2" borderId="2" xfId="2" applyFont="1" applyFill="1" applyBorder="1" applyAlignment="1">
      <alignment horizontal="left" vertical="top"/>
    </xf>
    <xf numFmtId="49" fontId="11" fillId="2" borderId="2" xfId="2" applyNumberFormat="1" applyFont="1" applyFill="1" applyBorder="1" applyAlignment="1">
      <alignment horizontal="left" vertical="top"/>
    </xf>
    <xf numFmtId="0" fontId="11" fillId="2" borderId="2" xfId="2" applyFont="1" applyFill="1" applyBorder="1" applyAlignment="1">
      <alignment horizontal="left" vertical="top"/>
    </xf>
    <xf numFmtId="0" fontId="14" fillId="2" borderId="2" xfId="0" applyFont="1" applyFill="1" applyBorder="1"/>
    <xf numFmtId="0" fontId="8" fillId="2" borderId="2" xfId="2" applyFont="1" applyFill="1" applyBorder="1" applyAlignment="1">
      <alignment horizontal="left" vertical="top"/>
    </xf>
    <xf numFmtId="49" fontId="8" fillId="2" borderId="2" xfId="2" applyNumberFormat="1" applyFont="1" applyFill="1" applyBorder="1" applyAlignment="1">
      <alignment horizontal="left" vertical="top"/>
    </xf>
    <xf numFmtId="0" fontId="14" fillId="2" borderId="2" xfId="0" applyFont="1" applyFill="1" applyBorder="1" applyAlignment="1">
      <alignment horizontal="left" vertical="top"/>
    </xf>
    <xf numFmtId="49" fontId="14" fillId="2" borderId="2" xfId="0" applyNumberFormat="1" applyFont="1" applyFill="1" applyBorder="1" applyAlignment="1">
      <alignment horizontal="left" vertical="top"/>
    </xf>
    <xf numFmtId="0" fontId="3" fillId="13" borderId="2" xfId="2" applyFont="1" applyFill="1" applyBorder="1" applyAlignment="1">
      <alignment horizontal="left" vertical="top"/>
    </xf>
    <xf numFmtId="49" fontId="3" fillId="13" borderId="2" xfId="2" applyNumberFormat="1" applyFont="1" applyFill="1" applyBorder="1" applyAlignment="1">
      <alignment horizontal="left" vertical="top"/>
    </xf>
    <xf numFmtId="49" fontId="11" fillId="0" borderId="0" xfId="0" applyNumberFormat="1" applyFont="1" applyFill="1" applyProtection="1"/>
    <xf numFmtId="0" fontId="27" fillId="0" borderId="5" xfId="0" applyFont="1" applyBorder="1"/>
    <xf numFmtId="49" fontId="11" fillId="0" borderId="5" xfId="0" applyNumberFormat="1" applyFont="1" applyFill="1" applyBorder="1" applyAlignment="1" applyProtection="1">
      <alignment horizontal="left" vertical="top"/>
    </xf>
    <xf numFmtId="49" fontId="11" fillId="2" borderId="5" xfId="0" applyNumberFormat="1" applyFont="1" applyFill="1" applyBorder="1" applyAlignment="1" applyProtection="1">
      <alignment horizontal="left" vertical="top"/>
    </xf>
    <xf numFmtId="49" fontId="11" fillId="0" borderId="17" xfId="0" applyNumberFormat="1" applyFont="1" applyFill="1" applyBorder="1" applyProtection="1"/>
    <xf numFmtId="49" fontId="15" fillId="0" borderId="0" xfId="0" quotePrefix="1" applyNumberFormat="1" applyFont="1" applyFill="1" applyBorder="1" applyAlignment="1" applyProtection="1">
      <alignment horizontal="left" vertical="center"/>
    </xf>
    <xf numFmtId="49" fontId="25" fillId="2" borderId="5" xfId="0" applyNumberFormat="1" applyFont="1" applyFill="1" applyBorder="1" applyAlignment="1" applyProtection="1">
      <alignment horizontal="left" vertical="top"/>
    </xf>
    <xf numFmtId="49" fontId="15" fillId="0" borderId="0" xfId="0" applyNumberFormat="1" applyFont="1" applyFill="1" applyBorder="1" applyAlignment="1" applyProtection="1">
      <alignment horizontal="left" vertical="top" wrapText="1"/>
    </xf>
    <xf numFmtId="0" fontId="55" fillId="2" borderId="0" xfId="0" applyFont="1" applyFill="1" applyAlignment="1" applyProtection="1">
      <alignment vertical="center"/>
    </xf>
    <xf numFmtId="0" fontId="54" fillId="0" borderId="0" xfId="0" applyFont="1"/>
    <xf numFmtId="49" fontId="15" fillId="0" borderId="0" xfId="0" quotePrefix="1" applyNumberFormat="1" applyFont="1" applyFill="1" applyBorder="1" applyAlignment="1" applyProtection="1">
      <alignment horizontal="left" vertical="center" wrapText="1"/>
    </xf>
    <xf numFmtId="0" fontId="56" fillId="2" borderId="2" xfId="0" applyFont="1" applyFill="1" applyBorder="1" applyAlignment="1">
      <alignment horizontal="center"/>
    </xf>
    <xf numFmtId="49" fontId="41" fillId="0" borderId="15" xfId="0" applyNumberFormat="1" applyFont="1" applyFill="1" applyBorder="1" applyAlignment="1" applyProtection="1">
      <alignment vertical="top" wrapText="1"/>
    </xf>
    <xf numFmtId="49" fontId="57" fillId="0" borderId="14" xfId="0" applyNumberFormat="1" applyFont="1" applyFill="1" applyBorder="1" applyAlignment="1" applyProtection="1">
      <alignment horizontal="center" vertical="top" wrapText="1"/>
    </xf>
    <xf numFmtId="49" fontId="41" fillId="0" borderId="14" xfId="0" applyNumberFormat="1" applyFont="1" applyFill="1" applyBorder="1" applyAlignment="1" applyProtection="1">
      <alignment vertical="top" wrapText="1"/>
    </xf>
    <xf numFmtId="49" fontId="41" fillId="0" borderId="16" xfId="0" applyNumberFormat="1" applyFont="1" applyFill="1" applyBorder="1" applyAlignment="1" applyProtection="1">
      <alignment vertical="top" wrapText="1"/>
    </xf>
    <xf numFmtId="0" fontId="58" fillId="2" borderId="0" xfId="0" applyFont="1" applyFill="1" applyAlignment="1" applyProtection="1">
      <alignment vertical="center"/>
    </xf>
    <xf numFmtId="0" fontId="58" fillId="2" borderId="0" xfId="0" applyFont="1" applyFill="1" applyBorder="1" applyAlignment="1" applyProtection="1">
      <alignment vertical="center"/>
    </xf>
    <xf numFmtId="0" fontId="58" fillId="2" borderId="0" xfId="0" applyFont="1" applyFill="1" applyAlignment="1" applyProtection="1"/>
    <xf numFmtId="0" fontId="50" fillId="2" borderId="2" xfId="0" quotePrefix="1" applyFont="1" applyFill="1" applyBorder="1" applyAlignment="1">
      <alignment horizontal="left" vertical="top" wrapText="1"/>
    </xf>
    <xf numFmtId="0" fontId="27" fillId="7" borderId="2" xfId="0" quotePrefix="1" applyNumberFormat="1" applyFont="1" applyFill="1" applyBorder="1" applyAlignment="1">
      <alignment horizontal="left"/>
    </xf>
    <xf numFmtId="49" fontId="13" fillId="5" borderId="2" xfId="0" applyNumberFormat="1" applyFont="1" applyFill="1" applyBorder="1" applyAlignment="1" applyProtection="1">
      <alignment horizontal="center" vertical="top" wrapText="1"/>
    </xf>
    <xf numFmtId="49" fontId="13" fillId="5" borderId="2" xfId="0" applyNumberFormat="1" applyFont="1" applyFill="1" applyBorder="1" applyAlignment="1" applyProtection="1">
      <alignment horizontal="center" vertical="top"/>
    </xf>
    <xf numFmtId="0" fontId="2" fillId="2" borderId="0" xfId="1" applyFill="1" applyBorder="1" applyAlignment="1" applyProtection="1">
      <alignment horizontal="left" vertical="top"/>
    </xf>
    <xf numFmtId="0" fontId="25" fillId="0" borderId="0" xfId="0" applyFont="1" applyFill="1" applyProtection="1"/>
    <xf numFmtId="0" fontId="11" fillId="0" borderId="0" xfId="0" applyFont="1" applyFill="1" applyProtection="1"/>
    <xf numFmtId="0" fontId="0" fillId="0" borderId="0" xfId="0" applyAlignment="1"/>
    <xf numFmtId="0" fontId="25" fillId="0" borderId="9" xfId="0" applyNumberFormat="1" applyFont="1" applyFill="1" applyBorder="1" applyProtection="1"/>
    <xf numFmtId="0" fontId="11" fillId="0" borderId="7" xfId="0" applyFont="1" applyFill="1" applyBorder="1" applyProtection="1"/>
    <xf numFmtId="0" fontId="11" fillId="0" borderId="8" xfId="0" applyFont="1" applyFill="1" applyBorder="1" applyProtection="1"/>
    <xf numFmtId="0" fontId="27" fillId="0" borderId="9" xfId="0" applyFont="1" applyBorder="1"/>
    <xf numFmtId="0" fontId="11" fillId="0" borderId="9" xfId="0" applyFont="1" applyFill="1" applyBorder="1" applyProtection="1"/>
    <xf numFmtId="49" fontId="11" fillId="0" borderId="9" xfId="0" applyNumberFormat="1" applyFont="1" applyFill="1" applyBorder="1" applyProtection="1"/>
    <xf numFmtId="0" fontId="11" fillId="0" borderId="18" xfId="0" applyFont="1" applyFill="1" applyBorder="1" applyProtection="1"/>
    <xf numFmtId="0" fontId="52" fillId="0" borderId="5" xfId="0" applyFont="1" applyFill="1" applyBorder="1" applyAlignment="1" applyProtection="1"/>
    <xf numFmtId="0" fontId="52" fillId="0" borderId="0" xfId="0" applyFont="1" applyFill="1" applyBorder="1" applyAlignment="1" applyProtection="1"/>
    <xf numFmtId="0" fontId="52" fillId="0" borderId="9" xfId="0" applyFont="1" applyFill="1" applyBorder="1" applyAlignment="1" applyProtection="1"/>
    <xf numFmtId="49" fontId="19" fillId="2" borderId="5" xfId="0" applyNumberFormat="1" applyFont="1" applyFill="1" applyBorder="1" applyAlignment="1" applyProtection="1">
      <alignment horizontal="left" vertical="top"/>
    </xf>
    <xf numFmtId="49" fontId="11" fillId="5" borderId="2" xfId="2" applyNumberFormat="1" applyFont="1" applyFill="1" applyBorder="1" applyAlignment="1">
      <alignment horizontal="left" vertical="top"/>
    </xf>
    <xf numFmtId="0" fontId="60" fillId="0" borderId="0" xfId="0" applyFont="1"/>
    <xf numFmtId="49" fontId="11" fillId="2" borderId="2" xfId="2" applyNumberFormat="1" applyFont="1" applyFill="1" applyBorder="1" applyAlignment="1" applyProtection="1">
      <alignment horizontal="left" vertical="top"/>
      <protection locked="0"/>
    </xf>
    <xf numFmtId="0" fontId="0" fillId="0" borderId="2" xfId="0" applyBorder="1" applyProtection="1">
      <protection locked="0"/>
    </xf>
    <xf numFmtId="0" fontId="14" fillId="2" borderId="3" xfId="0" applyFont="1" applyFill="1" applyBorder="1" applyAlignment="1">
      <alignment vertical="top" wrapText="1"/>
    </xf>
    <xf numFmtId="0" fontId="16" fillId="2" borderId="7" xfId="0" applyFont="1" applyFill="1" applyBorder="1" applyAlignment="1">
      <alignment vertical="top"/>
    </xf>
    <xf numFmtId="0" fontId="23" fillId="4" borderId="0" xfId="0" applyFont="1" applyFill="1" applyBorder="1" applyAlignment="1">
      <alignment horizontal="center" vertical="center"/>
    </xf>
    <xf numFmtId="0" fontId="49" fillId="0" borderId="4" xfId="0" applyFont="1" applyFill="1" applyBorder="1" applyAlignment="1" applyProtection="1">
      <alignment horizontal="left" vertical="top" wrapText="1"/>
    </xf>
    <xf numFmtId="0" fontId="13" fillId="0" borderId="14" xfId="0" applyFont="1" applyFill="1" applyBorder="1" applyAlignment="1" applyProtection="1">
      <alignment horizontal="left" vertical="top" wrapText="1"/>
    </xf>
    <xf numFmtId="0" fontId="13" fillId="0" borderId="16" xfId="0" applyFont="1" applyFill="1" applyBorder="1" applyAlignment="1" applyProtection="1">
      <alignment horizontal="left" vertical="top" wrapText="1"/>
    </xf>
    <xf numFmtId="0" fontId="11" fillId="0" borderId="17" xfId="0" applyFont="1" applyFill="1" applyBorder="1" applyAlignment="1" applyProtection="1">
      <alignment horizontal="left" vertical="top" wrapText="1"/>
    </xf>
    <xf numFmtId="0" fontId="11" fillId="0" borderId="6" xfId="0" applyFont="1" applyFill="1" applyBorder="1" applyAlignment="1" applyProtection="1">
      <alignment horizontal="left" vertical="top" wrapText="1"/>
    </xf>
    <xf numFmtId="0" fontId="11" fillId="0" borderId="18" xfId="0" applyFont="1" applyFill="1" applyBorder="1" applyAlignment="1" applyProtection="1">
      <alignment horizontal="left" vertical="top" wrapText="1"/>
    </xf>
    <xf numFmtId="0" fontId="14" fillId="0" borderId="10" xfId="0" applyFont="1" applyFill="1" applyBorder="1" applyAlignment="1" applyProtection="1">
      <alignment horizontal="left" vertical="top" wrapText="1"/>
    </xf>
    <xf numFmtId="0" fontId="14" fillId="0" borderId="4" xfId="0" applyFont="1" applyFill="1" applyBorder="1" applyAlignment="1" applyProtection="1">
      <alignment horizontal="left" vertical="top" wrapText="1"/>
    </xf>
    <xf numFmtId="0" fontId="14" fillId="0" borderId="19" xfId="0" applyFont="1" applyFill="1" applyBorder="1" applyAlignment="1" applyProtection="1">
      <alignment horizontal="left" vertical="top" wrapText="1"/>
    </xf>
    <xf numFmtId="0" fontId="3" fillId="0" borderId="3" xfId="0" applyFont="1" applyFill="1" applyBorder="1" applyAlignment="1" applyProtection="1">
      <alignment horizontal="center" vertical="top" wrapText="1"/>
    </xf>
    <xf numFmtId="0" fontId="3" fillId="0" borderId="8" xfId="0" applyFont="1" applyFill="1" applyBorder="1" applyAlignment="1" applyProtection="1">
      <alignment horizontal="center" vertical="top" wrapText="1"/>
    </xf>
    <xf numFmtId="0" fontId="14" fillId="0" borderId="0" xfId="0" quotePrefix="1" applyFont="1" applyFill="1" applyBorder="1" applyAlignment="1" applyProtection="1">
      <alignment horizontal="left" wrapText="1"/>
    </xf>
    <xf numFmtId="0" fontId="11" fillId="5" borderId="10" xfId="0" applyFont="1" applyFill="1" applyBorder="1" applyAlignment="1" applyProtection="1">
      <alignment horizontal="left" vertical="top" wrapText="1"/>
      <protection locked="0"/>
    </xf>
    <xf numFmtId="0" fontId="11" fillId="5" borderId="19" xfId="0" applyFont="1" applyFill="1" applyBorder="1" applyAlignment="1" applyProtection="1">
      <alignment horizontal="left" vertical="top" wrapText="1"/>
      <protection locked="0"/>
    </xf>
    <xf numFmtId="0" fontId="3" fillId="0" borderId="17" xfId="0" applyFont="1" applyBorder="1" applyAlignment="1">
      <alignment horizontal="left" vertical="center" wrapText="1"/>
    </xf>
    <xf numFmtId="0" fontId="41" fillId="0" borderId="6" xfId="0" applyFont="1" applyBorder="1" applyAlignment="1">
      <alignment horizontal="left" vertical="center" wrapText="1"/>
    </xf>
    <xf numFmtId="0" fontId="41" fillId="0" borderId="18" xfId="0" applyFont="1" applyBorder="1" applyAlignment="1">
      <alignment horizontal="left" vertical="center" wrapText="1"/>
    </xf>
    <xf numFmtId="0" fontId="36" fillId="0" borderId="14" xfId="0" applyFont="1" applyFill="1" applyBorder="1" applyAlignment="1" applyProtection="1">
      <alignment horizontal="center" vertical="center"/>
    </xf>
    <xf numFmtId="0" fontId="37" fillId="0" borderId="6" xfId="0" applyFont="1" applyFill="1" applyBorder="1" applyAlignment="1" applyProtection="1">
      <alignment horizontal="center" vertical="center" wrapText="1"/>
    </xf>
    <xf numFmtId="0" fontId="5" fillId="0" borderId="10" xfId="0" applyFont="1" applyFill="1" applyBorder="1" applyAlignment="1" applyProtection="1">
      <alignment horizontal="center" vertical="center"/>
    </xf>
    <xf numFmtId="0" fontId="5" fillId="0" borderId="19" xfId="0" applyFont="1" applyFill="1" applyBorder="1" applyAlignment="1" applyProtection="1">
      <alignment horizontal="center" vertical="center"/>
    </xf>
    <xf numFmtId="0" fontId="5" fillId="0" borderId="10" xfId="0" applyFont="1" applyFill="1" applyBorder="1" applyAlignment="1" applyProtection="1">
      <alignment horizontal="center" vertical="top" wrapText="1"/>
    </xf>
    <xf numFmtId="0" fontId="5" fillId="0" borderId="19" xfId="0" applyFont="1" applyFill="1" applyBorder="1" applyAlignment="1" applyProtection="1">
      <alignment horizontal="center" vertical="top" wrapText="1"/>
    </xf>
    <xf numFmtId="0" fontId="11" fillId="0" borderId="0" xfId="0" applyFont="1" applyFill="1" applyBorder="1" applyAlignment="1" applyProtection="1">
      <alignment horizontal="left" vertical="top" wrapText="1"/>
    </xf>
    <xf numFmtId="1" fontId="0" fillId="0" borderId="10" xfId="0" applyNumberFormat="1" applyBorder="1" applyAlignment="1">
      <alignment horizontal="left" vertical="top" wrapText="1"/>
    </xf>
    <xf numFmtId="1" fontId="0" fillId="0" borderId="19" xfId="0" applyNumberFormat="1" applyBorder="1" applyAlignment="1">
      <alignment horizontal="left" vertical="top" wrapText="1"/>
    </xf>
    <xf numFmtId="1" fontId="26" fillId="0" borderId="10" xfId="0" applyNumberFormat="1" applyFont="1" applyBorder="1" applyAlignment="1">
      <alignment horizontal="right"/>
    </xf>
    <xf numFmtId="1" fontId="26" fillId="0" borderId="4" xfId="0" applyNumberFormat="1" applyFont="1" applyBorder="1" applyAlignment="1">
      <alignment horizontal="right"/>
    </xf>
    <xf numFmtId="1" fontId="26" fillId="0" borderId="19" xfId="0" applyNumberFormat="1" applyFont="1" applyBorder="1" applyAlignment="1">
      <alignment horizontal="right"/>
    </xf>
    <xf numFmtId="1" fontId="32" fillId="0" borderId="10" xfId="0" applyNumberFormat="1" applyFont="1" applyBorder="1" applyAlignment="1">
      <alignment horizontal="right"/>
    </xf>
    <xf numFmtId="1" fontId="32" fillId="0" borderId="4" xfId="0" applyNumberFormat="1" applyFont="1" applyBorder="1" applyAlignment="1">
      <alignment horizontal="right"/>
    </xf>
    <xf numFmtId="1" fontId="32" fillId="0" borderId="19" xfId="0" applyNumberFormat="1" applyFont="1" applyBorder="1" applyAlignment="1">
      <alignment horizontal="right"/>
    </xf>
    <xf numFmtId="49" fontId="11" fillId="2" borderId="10" xfId="2" applyNumberFormat="1" applyFont="1" applyFill="1" applyBorder="1" applyAlignment="1">
      <alignment horizontal="left" vertical="top"/>
    </xf>
    <xf numFmtId="49" fontId="11" fillId="2" borderId="19" xfId="2" applyNumberFormat="1" applyFont="1" applyFill="1" applyBorder="1" applyAlignment="1">
      <alignment horizontal="left" vertical="top"/>
    </xf>
    <xf numFmtId="49" fontId="3" fillId="10" borderId="3" xfId="0" applyNumberFormat="1" applyFont="1" applyFill="1" applyBorder="1" applyAlignment="1" applyProtection="1">
      <alignment horizontal="center" wrapText="1"/>
    </xf>
    <xf numFmtId="49" fontId="3" fillId="10" borderId="8" xfId="0" applyNumberFormat="1" applyFont="1" applyFill="1" applyBorder="1" applyAlignment="1" applyProtection="1">
      <alignment horizontal="center" wrapText="1"/>
    </xf>
    <xf numFmtId="0" fontId="14" fillId="0" borderId="0" xfId="0" applyFont="1" applyFill="1" applyBorder="1" applyAlignment="1" applyProtection="1">
      <alignment horizontal="left" vertical="top" wrapText="1"/>
    </xf>
    <xf numFmtId="0" fontId="31" fillId="0" borderId="5" xfId="0" applyFont="1" applyFill="1" applyBorder="1" applyAlignment="1" applyProtection="1">
      <alignment horizontal="center" vertical="top" wrapText="1"/>
    </xf>
    <xf numFmtId="0" fontId="31" fillId="0" borderId="0" xfId="0" applyFont="1" applyFill="1" applyBorder="1" applyAlignment="1" applyProtection="1">
      <alignment horizontal="center" vertical="top"/>
    </xf>
    <xf numFmtId="0" fontId="31" fillId="0" borderId="17" xfId="0" applyFont="1" applyFill="1" applyBorder="1" applyAlignment="1" applyProtection="1">
      <alignment horizontal="center" vertical="top"/>
    </xf>
    <xf numFmtId="0" fontId="31" fillId="0" borderId="6" xfId="0" applyFont="1" applyFill="1" applyBorder="1" applyAlignment="1" applyProtection="1">
      <alignment horizontal="center" vertical="top"/>
    </xf>
    <xf numFmtId="0" fontId="13" fillId="0" borderId="10" xfId="0" applyFont="1" applyFill="1" applyBorder="1" applyAlignment="1" applyProtection="1">
      <alignment horizontal="center" vertical="center" wrapText="1"/>
    </xf>
    <xf numFmtId="0" fontId="13" fillId="0" borderId="19" xfId="0" applyFont="1" applyFill="1" applyBorder="1" applyAlignment="1" applyProtection="1">
      <alignment horizontal="center" vertical="center" wrapText="1"/>
    </xf>
    <xf numFmtId="0" fontId="13" fillId="0" borderId="10" xfId="0" applyFont="1" applyFill="1" applyBorder="1" applyAlignment="1" applyProtection="1">
      <alignment horizontal="left" vertical="top" wrapText="1"/>
    </xf>
    <xf numFmtId="0" fontId="13" fillId="0" borderId="19" xfId="0" applyFont="1" applyFill="1" applyBorder="1" applyAlignment="1" applyProtection="1">
      <alignment horizontal="left" vertical="top" wrapText="1"/>
    </xf>
    <xf numFmtId="0" fontId="3" fillId="0" borderId="3" xfId="0" applyFont="1" applyFill="1" applyBorder="1" applyAlignment="1" applyProtection="1">
      <alignment horizontal="left" vertical="top" wrapText="1"/>
    </xf>
    <xf numFmtId="0" fontId="3" fillId="0" borderId="8" xfId="0" applyFont="1" applyFill="1" applyBorder="1" applyAlignment="1" applyProtection="1">
      <alignment horizontal="left" vertical="top" wrapText="1"/>
    </xf>
    <xf numFmtId="0" fontId="13" fillId="0" borderId="17" xfId="0" applyFont="1" applyFill="1" applyBorder="1" applyAlignment="1" applyProtection="1">
      <alignment horizontal="left" vertical="top" wrapText="1"/>
    </xf>
    <xf numFmtId="0" fontId="13" fillId="0" borderId="18" xfId="0" applyFont="1" applyFill="1" applyBorder="1" applyAlignment="1" applyProtection="1">
      <alignment horizontal="left" vertical="top" wrapText="1"/>
    </xf>
    <xf numFmtId="0" fontId="22" fillId="0" borderId="0" xfId="0" applyFont="1" applyFill="1" applyBorder="1" applyAlignment="1" applyProtection="1">
      <alignment horizontal="center" vertical="top" wrapText="1"/>
    </xf>
    <xf numFmtId="0" fontId="11" fillId="0" borderId="10" xfId="0" applyFont="1" applyFill="1" applyBorder="1" applyAlignment="1" applyProtection="1">
      <alignment horizontal="left" vertical="center" wrapText="1"/>
      <protection locked="0"/>
    </xf>
    <xf numFmtId="0" fontId="11" fillId="0" borderId="19" xfId="0" applyFont="1" applyFill="1" applyBorder="1" applyAlignment="1" applyProtection="1">
      <alignment horizontal="left" vertical="center" wrapText="1"/>
      <protection locked="0"/>
    </xf>
    <xf numFmtId="49" fontId="15" fillId="0" borderId="10" xfId="0" applyNumberFormat="1" applyFont="1" applyFill="1" applyBorder="1" applyAlignment="1" applyProtection="1">
      <alignment horizontal="center" vertical="top" wrapText="1"/>
    </xf>
    <xf numFmtId="49" fontId="15" fillId="0" borderId="19" xfId="0" applyNumberFormat="1" applyFont="1" applyFill="1" applyBorder="1" applyAlignment="1" applyProtection="1">
      <alignment horizontal="center" vertical="top" wrapText="1"/>
    </xf>
    <xf numFmtId="0" fontId="11" fillId="0" borderId="4" xfId="0" applyFont="1" applyFill="1" applyBorder="1" applyAlignment="1" applyProtection="1">
      <alignment horizontal="left" vertical="top" wrapText="1"/>
    </xf>
  </cellXfs>
  <cellStyles count="10">
    <cellStyle name="Comma" xfId="8" builtinId="3"/>
    <cellStyle name="Hyperlink" xfId="1" builtinId="8"/>
    <cellStyle name="Normal" xfId="0" builtinId="0"/>
    <cellStyle name="Normal 2" xfId="2" xr:uid="{00000000-0005-0000-0000-000003000000}"/>
    <cellStyle name="Normal 3" xfId="3" xr:uid="{00000000-0005-0000-0000-000004000000}"/>
    <cellStyle name="Normal 3 2" xfId="4" xr:uid="{00000000-0005-0000-0000-000005000000}"/>
    <cellStyle name="Note" xfId="9" builtinId="10"/>
    <cellStyle name="Percent 2" xfId="5" xr:uid="{00000000-0005-0000-0000-000006000000}"/>
    <cellStyle name="Percent 3" xfId="6" xr:uid="{00000000-0005-0000-0000-000007000000}"/>
    <cellStyle name="Percent 3 2" xfId="7" xr:uid="{00000000-0005-0000-0000-000008000000}"/>
  </cellStyles>
  <dxfs count="15">
    <dxf>
      <font>
        <color theme="1"/>
      </font>
      <fill>
        <patternFill>
          <bgColor rgb="FFFF0000"/>
        </patternFill>
      </fill>
    </dxf>
    <dxf>
      <fill>
        <patternFill>
          <bgColor rgb="FFFF0000"/>
        </patternFill>
      </fill>
    </dxf>
    <dxf>
      <fill>
        <patternFill>
          <bgColor rgb="FFFF0000"/>
        </patternFill>
      </fill>
    </dxf>
    <dxf>
      <fill>
        <patternFill>
          <bgColor theme="3" tint="0.59996337778862885"/>
        </patternFill>
      </fill>
    </dxf>
    <dxf>
      <fill>
        <patternFill>
          <bgColor rgb="FFFF0000"/>
        </patternFill>
      </fill>
    </dxf>
    <dxf>
      <fill>
        <patternFill>
          <bgColor rgb="FFFF0000"/>
        </patternFill>
      </fill>
    </dxf>
    <dxf>
      <fill>
        <patternFill>
          <bgColor theme="3" tint="0.59996337778862885"/>
        </patternFill>
      </fill>
    </dxf>
    <dxf>
      <fill>
        <patternFill>
          <bgColor rgb="FFFF0000"/>
        </patternFill>
      </fill>
    </dxf>
    <dxf>
      <fill>
        <patternFill>
          <bgColor rgb="FFFF0000"/>
        </patternFill>
      </fill>
    </dxf>
    <dxf>
      <fill>
        <patternFill>
          <bgColor theme="3" tint="0.59996337778862885"/>
        </patternFill>
      </fill>
    </dxf>
    <dxf>
      <fill>
        <patternFill>
          <bgColor rgb="FFFF0000"/>
        </patternFill>
      </fill>
    </dxf>
    <dxf>
      <fill>
        <patternFill>
          <bgColor rgb="FFFF0000"/>
        </patternFill>
      </fill>
    </dxf>
    <dxf>
      <fill>
        <patternFill>
          <bgColor theme="3" tint="0.59996337778862885"/>
        </patternFill>
      </fill>
    </dxf>
    <dxf>
      <fill>
        <patternFill>
          <bgColor theme="0" tint="-0.14996795556505021"/>
        </patternFill>
      </fill>
    </dxf>
    <dxf>
      <fill>
        <patternFill>
          <bgColor theme="0" tint="-0.14996795556505021"/>
        </patternFill>
      </fill>
    </dxf>
  </dxfs>
  <tableStyles count="0" defaultTableStyle="TableStyleMedium9" defaultPivotStyle="PivotStyleLight16"/>
  <colors>
    <mruColors>
      <color rgb="FFFFFFCC"/>
      <color rgb="FF0000FF"/>
      <color rgb="FF99FF99"/>
      <color rgb="FF66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7.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6.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 Id="rId22" Type="http://schemas.openxmlformats.org/officeDocument/2006/relationships/customXml" Target="../customXml/item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1"/>
  <dimension ref="A1:J117"/>
  <sheetViews>
    <sheetView zoomScale="120" zoomScaleNormal="120" workbookViewId="0">
      <selection activeCell="B6" sqref="B6"/>
    </sheetView>
  </sheetViews>
  <sheetFormatPr defaultRowHeight="14.5"/>
  <cols>
    <col min="1" max="1" width="2.453125" customWidth="1"/>
    <col min="2" max="2" width="116.1796875" customWidth="1"/>
    <col min="3" max="10" width="9.1796875" style="41"/>
  </cols>
  <sheetData>
    <row r="1" spans="1:3" ht="30" customHeight="1">
      <c r="A1" s="350" t="s">
        <v>198</v>
      </c>
      <c r="B1" s="350"/>
      <c r="C1" s="51"/>
    </row>
    <row r="2" spans="1:3">
      <c r="A2" s="41"/>
      <c r="B2" s="41"/>
    </row>
    <row r="3" spans="1:3" ht="15.5">
      <c r="A3" s="41"/>
      <c r="B3" s="42">
        <v>2020</v>
      </c>
    </row>
    <row r="4" spans="1:3" ht="15.5">
      <c r="A4" s="41"/>
      <c r="B4" s="43" t="s">
        <v>205</v>
      </c>
    </row>
    <row r="5" spans="1:3" ht="31">
      <c r="A5" s="41"/>
      <c r="B5" s="44" t="s">
        <v>206</v>
      </c>
    </row>
    <row r="6" spans="1:3" ht="31">
      <c r="A6" s="41"/>
      <c r="B6" s="45" t="s">
        <v>207</v>
      </c>
    </row>
    <row r="7" spans="1:3">
      <c r="A7" s="41"/>
      <c r="B7" s="46"/>
    </row>
    <row r="8" spans="1:3" ht="15" customHeight="1">
      <c r="A8" s="41"/>
      <c r="B8" s="47" t="s">
        <v>202</v>
      </c>
    </row>
    <row r="9" spans="1:3" ht="18" customHeight="1">
      <c r="A9" s="41"/>
      <c r="B9" s="348" t="s">
        <v>1457</v>
      </c>
    </row>
    <row r="10" spans="1:3" ht="29.25" customHeight="1">
      <c r="A10" s="41"/>
      <c r="B10" s="349"/>
    </row>
    <row r="11" spans="1:3" ht="86.25" customHeight="1">
      <c r="A11" s="41"/>
      <c r="B11" s="48" t="s">
        <v>217</v>
      </c>
    </row>
    <row r="12" spans="1:3" ht="38.25" customHeight="1">
      <c r="A12" s="41"/>
      <c r="B12" s="325" t="s">
        <v>1439</v>
      </c>
    </row>
    <row r="13" spans="1:3" ht="18.75" customHeight="1">
      <c r="A13" s="41"/>
      <c r="B13" s="49" t="s">
        <v>220</v>
      </c>
    </row>
    <row r="14" spans="1:3" ht="17.25" customHeight="1">
      <c r="A14" s="41"/>
      <c r="B14" s="49"/>
    </row>
    <row r="15" spans="1:3" ht="16" thickBot="1">
      <c r="A15" s="41"/>
      <c r="B15" s="50"/>
    </row>
    <row r="16" spans="1:3" ht="31.5" thickBot="1">
      <c r="A16" s="41"/>
      <c r="B16" s="275" t="s">
        <v>1424</v>
      </c>
    </row>
    <row r="17" spans="1:2">
      <c r="A17" s="41"/>
      <c r="B17" s="41"/>
    </row>
    <row r="18" spans="1:2">
      <c r="A18" s="41"/>
      <c r="B18" s="41"/>
    </row>
    <row r="19" spans="1:2">
      <c r="A19" s="41"/>
      <c r="B19" s="41"/>
    </row>
    <row r="20" spans="1:2">
      <c r="A20" s="41"/>
      <c r="B20" s="41"/>
    </row>
    <row r="21" spans="1:2">
      <c r="A21" s="41"/>
      <c r="B21" s="41"/>
    </row>
    <row r="22" spans="1:2">
      <c r="A22" s="41"/>
      <c r="B22" s="41"/>
    </row>
    <row r="23" spans="1:2">
      <c r="A23" s="41"/>
      <c r="B23" s="41"/>
    </row>
    <row r="24" spans="1:2">
      <c r="A24" s="41"/>
      <c r="B24" s="41"/>
    </row>
    <row r="25" spans="1:2">
      <c r="A25" s="41"/>
      <c r="B25" s="41"/>
    </row>
    <row r="26" spans="1:2">
      <c r="A26" s="41"/>
      <c r="B26" s="41"/>
    </row>
    <row r="27" spans="1:2">
      <c r="A27" s="41"/>
      <c r="B27" s="41"/>
    </row>
    <row r="28" spans="1:2">
      <c r="A28" s="41"/>
      <c r="B28" s="41"/>
    </row>
    <row r="29" spans="1:2">
      <c r="A29" s="41"/>
      <c r="B29" s="41"/>
    </row>
    <row r="30" spans="1:2">
      <c r="A30" s="41"/>
      <c r="B30" s="41"/>
    </row>
    <row r="31" spans="1:2">
      <c r="A31" s="41"/>
      <c r="B31" s="41"/>
    </row>
    <row r="32" spans="1:2">
      <c r="A32" s="41"/>
      <c r="B32" s="41"/>
    </row>
    <row r="33" spans="1:2">
      <c r="A33" s="41"/>
      <c r="B33" s="41"/>
    </row>
    <row r="34" spans="1:2">
      <c r="A34" s="41"/>
      <c r="B34" s="41"/>
    </row>
    <row r="35" spans="1:2">
      <c r="A35" s="41"/>
      <c r="B35" s="41"/>
    </row>
    <row r="36" spans="1:2">
      <c r="A36" s="41"/>
      <c r="B36" s="41"/>
    </row>
    <row r="37" spans="1:2">
      <c r="A37" s="41"/>
      <c r="B37" s="41"/>
    </row>
    <row r="38" spans="1:2">
      <c r="A38" s="41"/>
      <c r="B38" s="41"/>
    </row>
    <row r="39" spans="1:2">
      <c r="A39" s="41"/>
      <c r="B39" s="41"/>
    </row>
    <row r="40" spans="1:2">
      <c r="A40" s="41"/>
      <c r="B40" s="41"/>
    </row>
    <row r="41" spans="1:2">
      <c r="A41" s="41"/>
      <c r="B41" s="41"/>
    </row>
    <row r="42" spans="1:2">
      <c r="A42" s="41"/>
      <c r="B42" s="41"/>
    </row>
    <row r="43" spans="1:2">
      <c r="A43" s="41"/>
      <c r="B43" s="41"/>
    </row>
    <row r="44" spans="1:2">
      <c r="A44" s="41"/>
      <c r="B44" s="41"/>
    </row>
    <row r="45" spans="1:2">
      <c r="A45" s="41"/>
      <c r="B45" s="41"/>
    </row>
    <row r="46" spans="1:2">
      <c r="A46" s="41"/>
      <c r="B46" s="41"/>
    </row>
    <row r="47" spans="1:2">
      <c r="A47" s="41"/>
      <c r="B47" s="41"/>
    </row>
    <row r="48" spans="1:2">
      <c r="A48" s="41"/>
      <c r="B48" s="41"/>
    </row>
    <row r="49" spans="1:2">
      <c r="A49" s="41"/>
      <c r="B49" s="41"/>
    </row>
    <row r="50" spans="1:2">
      <c r="A50" s="41"/>
      <c r="B50" s="41"/>
    </row>
    <row r="51" spans="1:2">
      <c r="A51" s="41"/>
      <c r="B51" s="41"/>
    </row>
    <row r="52" spans="1:2">
      <c r="A52" s="41"/>
      <c r="B52" s="41"/>
    </row>
    <row r="53" spans="1:2">
      <c r="A53" s="41"/>
      <c r="B53" s="41"/>
    </row>
    <row r="54" spans="1:2">
      <c r="A54" s="41"/>
      <c r="B54" s="41"/>
    </row>
    <row r="55" spans="1:2">
      <c r="A55" s="41"/>
      <c r="B55" s="41"/>
    </row>
    <row r="56" spans="1:2">
      <c r="A56" s="41"/>
      <c r="B56" s="41"/>
    </row>
    <row r="57" spans="1:2">
      <c r="A57" s="41"/>
      <c r="B57" s="41"/>
    </row>
    <row r="58" spans="1:2">
      <c r="A58" s="41"/>
      <c r="B58" s="41"/>
    </row>
    <row r="59" spans="1:2">
      <c r="A59" s="41"/>
      <c r="B59" s="41"/>
    </row>
    <row r="60" spans="1:2">
      <c r="A60" s="41"/>
      <c r="B60" s="41"/>
    </row>
    <row r="61" spans="1:2">
      <c r="A61" s="41"/>
      <c r="B61" s="41"/>
    </row>
    <row r="62" spans="1:2">
      <c r="A62" s="41"/>
      <c r="B62" s="41"/>
    </row>
    <row r="63" spans="1:2">
      <c r="A63" s="41"/>
      <c r="B63" s="41"/>
    </row>
    <row r="64" spans="1:2">
      <c r="A64" s="41"/>
      <c r="B64" s="41"/>
    </row>
    <row r="65" spans="1:2">
      <c r="A65" s="41"/>
      <c r="B65" s="41"/>
    </row>
    <row r="66" spans="1:2">
      <c r="A66" s="41"/>
      <c r="B66" s="41"/>
    </row>
    <row r="67" spans="1:2">
      <c r="A67" s="41"/>
      <c r="B67" s="41"/>
    </row>
    <row r="68" spans="1:2">
      <c r="A68" s="41"/>
      <c r="B68" s="41"/>
    </row>
    <row r="69" spans="1:2">
      <c r="A69" s="41"/>
      <c r="B69" s="41"/>
    </row>
    <row r="70" spans="1:2">
      <c r="A70" s="41"/>
      <c r="B70" s="41"/>
    </row>
    <row r="71" spans="1:2">
      <c r="A71" s="41"/>
      <c r="B71" s="41"/>
    </row>
    <row r="72" spans="1:2">
      <c r="A72" s="41"/>
      <c r="B72" s="41"/>
    </row>
    <row r="73" spans="1:2">
      <c r="A73" s="41"/>
      <c r="B73" s="41"/>
    </row>
    <row r="74" spans="1:2">
      <c r="A74" s="41"/>
      <c r="B74" s="41"/>
    </row>
    <row r="75" spans="1:2">
      <c r="A75" s="41"/>
      <c r="B75" s="41"/>
    </row>
    <row r="76" spans="1:2">
      <c r="A76" s="41"/>
      <c r="B76" s="41"/>
    </row>
    <row r="77" spans="1:2">
      <c r="A77" s="41"/>
      <c r="B77" s="41"/>
    </row>
    <row r="78" spans="1:2">
      <c r="A78" s="41"/>
      <c r="B78" s="41"/>
    </row>
    <row r="79" spans="1:2">
      <c r="A79" s="41"/>
      <c r="B79" s="41"/>
    </row>
    <row r="80" spans="1:2">
      <c r="A80" s="41"/>
      <c r="B80" s="41"/>
    </row>
    <row r="81" spans="1:2">
      <c r="A81" s="41"/>
      <c r="B81" s="41"/>
    </row>
    <row r="82" spans="1:2">
      <c r="A82" s="41"/>
      <c r="B82" s="41"/>
    </row>
    <row r="83" spans="1:2">
      <c r="A83" s="41"/>
      <c r="B83" s="41"/>
    </row>
    <row r="84" spans="1:2">
      <c r="A84" s="41"/>
      <c r="B84" s="41"/>
    </row>
    <row r="85" spans="1:2">
      <c r="A85" s="41"/>
      <c r="B85" s="41"/>
    </row>
    <row r="86" spans="1:2">
      <c r="A86" s="41"/>
      <c r="B86" s="41"/>
    </row>
    <row r="87" spans="1:2">
      <c r="A87" s="41"/>
      <c r="B87" s="41"/>
    </row>
    <row r="88" spans="1:2">
      <c r="A88" s="41"/>
      <c r="B88" s="41"/>
    </row>
    <row r="89" spans="1:2">
      <c r="A89" s="41"/>
      <c r="B89" s="41"/>
    </row>
    <row r="90" spans="1:2">
      <c r="A90" s="41"/>
      <c r="B90" s="41"/>
    </row>
    <row r="91" spans="1:2">
      <c r="A91" s="41"/>
      <c r="B91" s="41"/>
    </row>
    <row r="92" spans="1:2">
      <c r="A92" s="41"/>
      <c r="B92" s="41"/>
    </row>
    <row r="93" spans="1:2">
      <c r="A93" s="41"/>
      <c r="B93" s="41"/>
    </row>
    <row r="94" spans="1:2">
      <c r="A94" s="41"/>
      <c r="B94" s="41"/>
    </row>
    <row r="95" spans="1:2">
      <c r="A95" s="41"/>
      <c r="B95" s="41"/>
    </row>
    <row r="96" spans="1:2">
      <c r="A96" s="41"/>
      <c r="B96" s="41"/>
    </row>
    <row r="97" spans="1:2">
      <c r="A97" s="41"/>
      <c r="B97" s="41"/>
    </row>
    <row r="98" spans="1:2">
      <c r="A98" s="41"/>
      <c r="B98" s="41"/>
    </row>
    <row r="99" spans="1:2">
      <c r="A99" s="41"/>
      <c r="B99" s="41"/>
    </row>
    <row r="100" spans="1:2">
      <c r="A100" s="41"/>
      <c r="B100" s="41"/>
    </row>
    <row r="101" spans="1:2">
      <c r="A101" s="41"/>
      <c r="B101" s="41"/>
    </row>
    <row r="102" spans="1:2">
      <c r="A102" s="41"/>
      <c r="B102" s="41"/>
    </row>
    <row r="103" spans="1:2">
      <c r="A103" s="41"/>
      <c r="B103" s="41"/>
    </row>
    <row r="104" spans="1:2">
      <c r="A104" s="41"/>
      <c r="B104" s="41"/>
    </row>
    <row r="105" spans="1:2">
      <c r="A105" s="41"/>
      <c r="B105" s="41"/>
    </row>
    <row r="106" spans="1:2">
      <c r="A106" s="41"/>
      <c r="B106" s="41"/>
    </row>
    <row r="107" spans="1:2">
      <c r="A107" s="41"/>
      <c r="B107" s="41"/>
    </row>
    <row r="108" spans="1:2">
      <c r="A108" s="41"/>
      <c r="B108" s="41"/>
    </row>
    <row r="109" spans="1:2">
      <c r="A109" s="41"/>
      <c r="B109" s="41"/>
    </row>
    <row r="110" spans="1:2">
      <c r="A110" s="41"/>
      <c r="B110" s="41"/>
    </row>
    <row r="111" spans="1:2">
      <c r="A111" s="41"/>
      <c r="B111" s="41"/>
    </row>
    <row r="112" spans="1:2">
      <c r="A112" s="41"/>
      <c r="B112" s="41"/>
    </row>
    <row r="113" spans="1:2">
      <c r="A113" s="41"/>
      <c r="B113" s="41"/>
    </row>
    <row r="114" spans="1:2">
      <c r="A114" s="41"/>
      <c r="B114" s="41"/>
    </row>
    <row r="115" spans="1:2">
      <c r="A115" s="41"/>
      <c r="B115" s="41"/>
    </row>
    <row r="116" spans="1:2">
      <c r="A116" s="41"/>
      <c r="B116" s="41"/>
    </row>
    <row r="117" spans="1:2">
      <c r="A117" s="41"/>
      <c r="B117" s="41"/>
    </row>
  </sheetData>
  <sheetProtection algorithmName="SHA-512" hashValue="41QmFdvGwy18vLdDL8PLPolcLNanTNyDdvV7wUSUgQuW1LWzRSvmSEO3GFlUbLzVI67tWZkHBhDiS83dxQPWuQ==" saltValue="nk0fWVOCWVB+5KSpZ0/TqQ==" spinCount="100000" sheet="1" objects="1" scenarios="1"/>
  <customSheetViews>
    <customSheetView guid="{ED8FE78D-933F-4AB0-9A30-79825956B55A}">
      <selection sqref="A1:C1"/>
      <pageMargins left="0.7" right="0.7" top="0.75" bottom="0.75" header="0.3" footer="0.3"/>
      <pageSetup paperSize="9" orientation="portrait" r:id="rId1"/>
    </customSheetView>
  </customSheetViews>
  <mergeCells count="2">
    <mergeCell ref="B9:B10"/>
    <mergeCell ref="A1:B1"/>
  </mergeCell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4"/>
  <dimension ref="A1:P454"/>
  <sheetViews>
    <sheetView topLeftCell="B47" workbookViewId="0">
      <selection activeCell="E53" sqref="E53"/>
    </sheetView>
  </sheetViews>
  <sheetFormatPr defaultRowHeight="14.5"/>
  <cols>
    <col min="1" max="1" width="17" hidden="1" customWidth="1"/>
    <col min="2" max="2" width="60.1796875" bestFit="1" customWidth="1"/>
    <col min="3" max="3" width="16.26953125" style="92" bestFit="1" customWidth="1"/>
    <col min="4" max="4" width="17.26953125" customWidth="1"/>
    <col min="5" max="5" width="15.453125" style="92" customWidth="1"/>
    <col min="6" max="6" width="163.26953125" bestFit="1" customWidth="1"/>
    <col min="8" max="8" width="19.54296875" style="68" hidden="1" customWidth="1"/>
    <col min="15" max="15" width="16.26953125" bestFit="1" customWidth="1"/>
    <col min="16" max="16" width="60.1796875" bestFit="1" customWidth="1"/>
  </cols>
  <sheetData>
    <row r="1" spans="1:16" ht="15.5">
      <c r="A1" s="2" t="s">
        <v>204</v>
      </c>
      <c r="B1" s="329"/>
      <c r="C1" s="253"/>
      <c r="D1" s="2"/>
      <c r="E1" s="253"/>
      <c r="F1" s="2"/>
      <c r="G1" s="6"/>
      <c r="H1" s="100" t="s">
        <v>1042</v>
      </c>
      <c r="I1" s="4"/>
      <c r="J1" s="4"/>
      <c r="K1" s="4"/>
      <c r="L1" s="4"/>
      <c r="O1" s="2"/>
      <c r="P1" s="2"/>
    </row>
    <row r="2" spans="1:16" ht="15.5">
      <c r="A2" s="2" t="s">
        <v>0</v>
      </c>
      <c r="B2" s="304" t="s">
        <v>1</v>
      </c>
      <c r="C2" s="305" t="s">
        <v>0</v>
      </c>
      <c r="D2" s="2"/>
      <c r="E2" s="305" t="s">
        <v>235</v>
      </c>
      <c r="F2" s="304" t="s">
        <v>265</v>
      </c>
      <c r="G2" s="6"/>
      <c r="H2" s="101" t="s">
        <v>1044</v>
      </c>
      <c r="I2" s="4"/>
      <c r="J2" s="4"/>
      <c r="K2" s="4"/>
      <c r="L2" s="4"/>
      <c r="O2" s="2"/>
    </row>
    <row r="3" spans="1:16" ht="15.5">
      <c r="A3" s="2"/>
      <c r="B3" s="296"/>
      <c r="C3" s="295"/>
      <c r="D3" s="2"/>
      <c r="E3" s="295"/>
      <c r="F3" s="296"/>
      <c r="G3" s="6"/>
      <c r="H3" s="101" t="s">
        <v>1045</v>
      </c>
      <c r="I3" s="4"/>
      <c r="J3" s="4"/>
      <c r="K3" s="4"/>
      <c r="L3" s="4"/>
      <c r="O3" s="2"/>
      <c r="P3" s="2"/>
    </row>
    <row r="4" spans="1:16" ht="15.5">
      <c r="A4" s="4">
        <f>C4</f>
        <v>79</v>
      </c>
      <c r="B4" s="298" t="s">
        <v>3</v>
      </c>
      <c r="C4" s="297">
        <v>79</v>
      </c>
      <c r="D4" s="4"/>
      <c r="E4" s="297" t="s">
        <v>269</v>
      </c>
      <c r="F4" s="298" t="s">
        <v>221</v>
      </c>
      <c r="G4" s="6"/>
      <c r="H4" s="101"/>
      <c r="I4" s="4"/>
      <c r="J4" s="4"/>
      <c r="K4" s="4"/>
      <c r="L4" s="4"/>
      <c r="O4" s="4"/>
      <c r="P4" s="4"/>
    </row>
    <row r="5" spans="1:16" ht="15.5">
      <c r="A5" s="4">
        <f t="shared" ref="A5" si="0">C5</f>
        <v>419</v>
      </c>
      <c r="B5" s="298" t="s">
        <v>4</v>
      </c>
      <c r="C5" s="297">
        <v>419</v>
      </c>
      <c r="D5" s="4"/>
      <c r="E5" s="297" t="s">
        <v>270</v>
      </c>
      <c r="F5" s="298" t="s">
        <v>222</v>
      </c>
      <c r="G5" s="6"/>
      <c r="H5" s="101"/>
      <c r="I5" s="4"/>
      <c r="J5" s="4"/>
      <c r="K5" s="4"/>
      <c r="L5" s="4"/>
      <c r="O5" s="4"/>
      <c r="P5" s="4"/>
    </row>
    <row r="6" spans="1:16" ht="15.5">
      <c r="A6" s="4" t="e">
        <f>#REF!</f>
        <v>#REF!</v>
      </c>
      <c r="B6" s="298" t="s">
        <v>5</v>
      </c>
      <c r="C6" s="297">
        <v>118</v>
      </c>
      <c r="D6" s="4"/>
      <c r="E6" s="297" t="s">
        <v>271</v>
      </c>
      <c r="F6" s="298" t="s">
        <v>223</v>
      </c>
      <c r="G6" s="6"/>
      <c r="H6" s="101"/>
      <c r="I6" s="4"/>
      <c r="J6" s="4"/>
      <c r="K6" s="4"/>
      <c r="L6" s="4"/>
      <c r="O6" s="4"/>
      <c r="P6" s="4"/>
    </row>
    <row r="7" spans="1:16" ht="15.5">
      <c r="A7" s="4">
        <f>C6</f>
        <v>118</v>
      </c>
      <c r="B7" s="298" t="s">
        <v>6</v>
      </c>
      <c r="C7" s="297">
        <v>210</v>
      </c>
      <c r="D7" s="4"/>
      <c r="E7" s="297" t="s">
        <v>272</v>
      </c>
      <c r="F7" s="299" t="s">
        <v>236</v>
      </c>
      <c r="G7" s="6"/>
      <c r="H7" s="101"/>
      <c r="I7" s="4"/>
      <c r="J7" s="4"/>
      <c r="K7" s="4"/>
      <c r="L7" s="4"/>
      <c r="O7" s="4"/>
      <c r="P7" s="4"/>
    </row>
    <row r="8" spans="1:16" ht="15.5">
      <c r="A8" s="4">
        <f>C7</f>
        <v>210</v>
      </c>
      <c r="B8" s="298" t="s">
        <v>7</v>
      </c>
      <c r="C8" s="297">
        <v>844</v>
      </c>
      <c r="D8" s="4"/>
      <c r="E8" s="297" t="s">
        <v>273</v>
      </c>
      <c r="F8" s="299" t="s">
        <v>237</v>
      </c>
      <c r="G8" s="6"/>
      <c r="H8" s="101"/>
      <c r="I8" s="4"/>
      <c r="J8" s="4"/>
      <c r="K8" s="4"/>
      <c r="L8" s="4"/>
      <c r="O8" s="4"/>
      <c r="P8" s="4"/>
    </row>
    <row r="9" spans="1:16" ht="15.5">
      <c r="A9" s="4" t="e">
        <f>#REF!</f>
        <v>#REF!</v>
      </c>
      <c r="B9" s="298" t="s">
        <v>8</v>
      </c>
      <c r="C9" s="297">
        <v>2</v>
      </c>
      <c r="D9" s="4"/>
      <c r="E9" s="297" t="s">
        <v>274</v>
      </c>
      <c r="F9" s="298" t="s">
        <v>208</v>
      </c>
      <c r="G9" s="6"/>
      <c r="H9" s="101"/>
      <c r="I9" s="4"/>
      <c r="J9" s="4"/>
      <c r="K9" s="4"/>
      <c r="L9" s="4"/>
      <c r="O9" s="4"/>
      <c r="P9" s="4"/>
    </row>
    <row r="10" spans="1:16" ht="15.5">
      <c r="A10" s="4">
        <f t="shared" ref="A10:A20" si="1">C8</f>
        <v>844</v>
      </c>
      <c r="B10" s="298" t="s">
        <v>9</v>
      </c>
      <c r="C10" s="297">
        <v>846</v>
      </c>
      <c r="D10" s="4"/>
      <c r="E10" s="297" t="s">
        <v>275</v>
      </c>
      <c r="F10" s="298" t="s">
        <v>226</v>
      </c>
      <c r="G10" s="6"/>
      <c r="H10" s="101"/>
      <c r="I10" s="4"/>
      <c r="J10" s="4"/>
      <c r="K10" s="4"/>
      <c r="L10" s="4"/>
      <c r="O10" s="4"/>
      <c r="P10" s="4"/>
    </row>
    <row r="11" spans="1:16" ht="15.5">
      <c r="A11" s="4">
        <f t="shared" si="1"/>
        <v>2</v>
      </c>
      <c r="B11" s="298" t="s">
        <v>10</v>
      </c>
      <c r="C11" s="297">
        <v>211</v>
      </c>
      <c r="D11" s="4"/>
      <c r="E11" s="297" t="s">
        <v>276</v>
      </c>
      <c r="F11" s="298" t="s">
        <v>224</v>
      </c>
      <c r="G11" s="6"/>
      <c r="H11" s="101"/>
      <c r="I11" s="4"/>
      <c r="J11" s="4"/>
      <c r="K11" s="4"/>
      <c r="L11" s="4"/>
      <c r="O11" s="4"/>
      <c r="P11" s="4"/>
    </row>
    <row r="12" spans="1:16" ht="15.5">
      <c r="A12" s="4">
        <f t="shared" si="1"/>
        <v>846</v>
      </c>
      <c r="B12" s="298" t="s">
        <v>1470</v>
      </c>
      <c r="C12" s="297">
        <v>902</v>
      </c>
      <c r="D12" s="4"/>
      <c r="E12" s="297" t="s">
        <v>277</v>
      </c>
      <c r="F12" s="298" t="s">
        <v>209</v>
      </c>
      <c r="G12" s="6"/>
      <c r="H12" s="101"/>
      <c r="I12" s="4"/>
      <c r="J12" s="4"/>
      <c r="K12" s="4"/>
      <c r="L12" s="4"/>
      <c r="O12" s="4"/>
      <c r="P12" s="4"/>
    </row>
    <row r="13" spans="1:16" ht="15.5">
      <c r="A13" s="4">
        <f t="shared" si="1"/>
        <v>211</v>
      </c>
      <c r="B13" s="298" t="s">
        <v>11</v>
      </c>
      <c r="C13" s="297">
        <v>3</v>
      </c>
      <c r="D13" s="4"/>
      <c r="E13" s="297" t="s">
        <v>294</v>
      </c>
      <c r="F13" s="298" t="s">
        <v>225</v>
      </c>
      <c r="G13" s="6"/>
      <c r="H13" s="101"/>
      <c r="I13" s="4"/>
      <c r="J13" s="4"/>
      <c r="K13" s="4"/>
      <c r="L13" s="4"/>
      <c r="O13" s="4"/>
      <c r="P13" s="4"/>
    </row>
    <row r="14" spans="1:16" ht="15.5">
      <c r="A14" s="4">
        <f t="shared" si="1"/>
        <v>902</v>
      </c>
      <c r="B14" s="298" t="s">
        <v>12</v>
      </c>
      <c r="C14" s="297">
        <v>139</v>
      </c>
      <c r="D14" s="4"/>
      <c r="E14" s="297" t="s">
        <v>295</v>
      </c>
      <c r="F14" s="298" t="s">
        <v>210</v>
      </c>
      <c r="G14" s="6"/>
      <c r="H14" s="101"/>
      <c r="I14" s="4"/>
      <c r="J14" s="4"/>
      <c r="K14" s="4"/>
      <c r="L14" s="4"/>
      <c r="O14" s="4"/>
      <c r="P14" s="4"/>
    </row>
    <row r="15" spans="1:16" ht="15.5">
      <c r="A15" s="4">
        <f t="shared" si="1"/>
        <v>3</v>
      </c>
      <c r="B15" s="298" t="s">
        <v>13</v>
      </c>
      <c r="C15" s="297">
        <v>874</v>
      </c>
      <c r="D15" s="4"/>
      <c r="E15" s="297" t="s">
        <v>296</v>
      </c>
      <c r="F15" s="299" t="s">
        <v>238</v>
      </c>
      <c r="G15" s="6"/>
      <c r="H15" s="101"/>
      <c r="I15" s="4"/>
      <c r="J15" s="4"/>
      <c r="K15" s="4"/>
      <c r="L15" s="4"/>
      <c r="O15" s="4"/>
      <c r="P15" s="4"/>
    </row>
    <row r="16" spans="1:16" ht="15.5">
      <c r="A16" s="4">
        <f t="shared" si="1"/>
        <v>139</v>
      </c>
      <c r="B16" s="298" t="s">
        <v>14</v>
      </c>
      <c r="C16" s="297">
        <v>4</v>
      </c>
      <c r="D16" s="4"/>
      <c r="E16" s="297" t="s">
        <v>297</v>
      </c>
      <c r="F16" s="298" t="s">
        <v>227</v>
      </c>
      <c r="G16" s="6"/>
      <c r="H16" s="101"/>
      <c r="I16" s="4"/>
      <c r="J16" s="4"/>
      <c r="K16" s="4"/>
      <c r="L16" s="4"/>
      <c r="O16" s="4"/>
      <c r="P16" s="4"/>
    </row>
    <row r="17" spans="1:16" ht="15.5">
      <c r="A17" s="4">
        <f t="shared" si="1"/>
        <v>874</v>
      </c>
      <c r="B17" s="298" t="s">
        <v>16</v>
      </c>
      <c r="C17" s="297">
        <v>5</v>
      </c>
      <c r="D17" s="4"/>
      <c r="E17" s="297" t="s">
        <v>298</v>
      </c>
      <c r="F17" s="298" t="s">
        <v>228</v>
      </c>
      <c r="G17" s="6"/>
      <c r="H17" s="101"/>
      <c r="I17" s="4"/>
      <c r="J17" s="4"/>
      <c r="K17" s="4"/>
      <c r="L17" s="4"/>
      <c r="O17" s="4"/>
      <c r="P17" s="4"/>
    </row>
    <row r="18" spans="1:16" ht="15.5">
      <c r="A18" s="4">
        <f t="shared" si="1"/>
        <v>4</v>
      </c>
      <c r="B18" s="298" t="s">
        <v>17</v>
      </c>
      <c r="C18" s="297">
        <v>140</v>
      </c>
      <c r="D18" s="4"/>
      <c r="E18" s="297" t="s">
        <v>299</v>
      </c>
      <c r="F18" s="299" t="s">
        <v>239</v>
      </c>
      <c r="G18" s="6"/>
      <c r="H18" s="101"/>
      <c r="I18" s="4"/>
      <c r="J18" s="4"/>
      <c r="K18" s="4"/>
      <c r="L18" s="4"/>
      <c r="O18" s="4"/>
      <c r="P18" s="4"/>
    </row>
    <row r="19" spans="1:16" ht="15.5">
      <c r="A19" s="4">
        <f t="shared" si="1"/>
        <v>5</v>
      </c>
      <c r="B19" s="298" t="s">
        <v>18</v>
      </c>
      <c r="C19" s="297">
        <v>84</v>
      </c>
      <c r="D19" s="4"/>
      <c r="E19" s="297" t="s">
        <v>300</v>
      </c>
      <c r="F19" s="299" t="s">
        <v>240</v>
      </c>
      <c r="G19" s="6"/>
      <c r="H19" s="101"/>
      <c r="I19" s="4"/>
      <c r="J19" s="4"/>
      <c r="K19" s="4"/>
      <c r="L19" s="4"/>
      <c r="O19" s="4"/>
      <c r="P19" s="4"/>
    </row>
    <row r="20" spans="1:16" ht="15.5">
      <c r="A20" s="4">
        <f t="shared" si="1"/>
        <v>140</v>
      </c>
      <c r="B20" s="298" t="s">
        <v>19</v>
      </c>
      <c r="C20" s="297">
        <v>840</v>
      </c>
      <c r="D20" s="4"/>
      <c r="E20" s="297" t="s">
        <v>301</v>
      </c>
      <c r="F20" s="299" t="s">
        <v>241</v>
      </c>
      <c r="G20" s="6"/>
      <c r="H20" s="101"/>
      <c r="I20" s="4"/>
      <c r="J20" s="4"/>
      <c r="K20" s="4"/>
      <c r="L20" s="4"/>
      <c r="O20" s="4"/>
      <c r="P20" s="4"/>
    </row>
    <row r="21" spans="1:16" ht="15.5">
      <c r="A21" s="4" t="e">
        <f>#REF!</f>
        <v>#REF!</v>
      </c>
      <c r="B21" s="298" t="s">
        <v>20</v>
      </c>
      <c r="C21" s="297">
        <v>95</v>
      </c>
      <c r="D21" s="4"/>
      <c r="E21" s="297" t="s">
        <v>1464</v>
      </c>
      <c r="F21" s="299" t="s">
        <v>1430</v>
      </c>
      <c r="G21" s="6"/>
      <c r="H21" s="101"/>
      <c r="I21" s="4"/>
      <c r="J21" s="4"/>
      <c r="K21" s="4"/>
      <c r="L21" s="4"/>
      <c r="O21" s="4"/>
      <c r="P21" s="4"/>
    </row>
    <row r="22" spans="1:16" ht="15.5">
      <c r="A22" s="4">
        <f t="shared" ref="A22:A54" si="2">C19</f>
        <v>84</v>
      </c>
      <c r="B22" s="298" t="s">
        <v>21</v>
      </c>
      <c r="C22" s="297">
        <v>105</v>
      </c>
      <c r="D22" s="4"/>
      <c r="E22" s="297" t="s">
        <v>1465</v>
      </c>
      <c r="F22" s="299" t="s">
        <v>1431</v>
      </c>
      <c r="G22" s="6"/>
      <c r="H22" s="101"/>
      <c r="I22" s="4"/>
      <c r="J22" s="4"/>
      <c r="K22" s="4"/>
      <c r="L22" s="4"/>
      <c r="O22" s="4"/>
      <c r="P22" s="4"/>
    </row>
    <row r="23" spans="1:16" ht="15.5">
      <c r="A23" s="4">
        <f t="shared" si="2"/>
        <v>840</v>
      </c>
      <c r="B23" s="298" t="s">
        <v>22</v>
      </c>
      <c r="C23" s="297">
        <v>141</v>
      </c>
      <c r="D23" s="4"/>
      <c r="E23" s="297" t="s">
        <v>1466</v>
      </c>
      <c r="F23" s="299" t="s">
        <v>1432</v>
      </c>
      <c r="G23" s="6"/>
      <c r="H23" s="101"/>
      <c r="I23" s="4"/>
      <c r="J23" s="4"/>
      <c r="K23" s="4"/>
      <c r="L23" s="4"/>
      <c r="O23" s="4"/>
      <c r="P23" s="4"/>
    </row>
    <row r="24" spans="1:16" ht="15.5">
      <c r="A24" s="4">
        <f t="shared" si="2"/>
        <v>95</v>
      </c>
      <c r="B24" s="298" t="s">
        <v>23</v>
      </c>
      <c r="C24" s="297">
        <v>6</v>
      </c>
      <c r="D24" s="4"/>
      <c r="E24" s="297" t="s">
        <v>1467</v>
      </c>
      <c r="F24" s="299" t="s">
        <v>1433</v>
      </c>
      <c r="G24" s="6"/>
      <c r="H24" s="101"/>
      <c r="I24" s="4"/>
      <c r="J24" s="4"/>
      <c r="K24" s="4"/>
      <c r="L24" s="4"/>
      <c r="O24" s="4"/>
      <c r="P24" s="4"/>
    </row>
    <row r="25" spans="1:16" ht="15.5">
      <c r="A25" s="4">
        <f t="shared" si="2"/>
        <v>105</v>
      </c>
      <c r="B25" s="298" t="s">
        <v>24</v>
      </c>
      <c r="C25" s="297">
        <v>81</v>
      </c>
      <c r="D25" s="4"/>
      <c r="E25" s="297" t="s">
        <v>1468</v>
      </c>
      <c r="F25" s="299" t="s">
        <v>1434</v>
      </c>
      <c r="G25" s="6"/>
      <c r="H25" s="101"/>
      <c r="I25" s="4"/>
      <c r="J25" s="4"/>
      <c r="K25" s="4"/>
      <c r="L25" s="4"/>
      <c r="O25" s="4"/>
      <c r="P25" s="4"/>
    </row>
    <row r="26" spans="1:16" ht="15.5">
      <c r="A26" s="4">
        <f t="shared" si="2"/>
        <v>141</v>
      </c>
      <c r="B26" s="298" t="s">
        <v>25</v>
      </c>
      <c r="C26" s="297">
        <v>429</v>
      </c>
      <c r="D26" s="4"/>
      <c r="E26" s="297" t="s">
        <v>1469</v>
      </c>
      <c r="F26" s="299" t="s">
        <v>1435</v>
      </c>
      <c r="G26" s="6"/>
      <c r="H26" s="101"/>
      <c r="I26" s="4"/>
      <c r="J26" s="4"/>
      <c r="K26" s="4"/>
      <c r="L26" s="4"/>
      <c r="O26" s="4"/>
      <c r="P26" s="4"/>
    </row>
    <row r="27" spans="1:16" ht="15.5">
      <c r="A27" s="4">
        <f t="shared" si="2"/>
        <v>6</v>
      </c>
      <c r="B27" s="298" t="s">
        <v>26</v>
      </c>
      <c r="C27" s="297">
        <v>85</v>
      </c>
      <c r="D27" s="4"/>
      <c r="E27" s="297" t="s">
        <v>305</v>
      </c>
      <c r="F27" s="298" t="s">
        <v>211</v>
      </c>
      <c r="G27" s="6"/>
      <c r="H27" s="101"/>
      <c r="I27" s="4"/>
      <c r="J27" s="4"/>
      <c r="K27" s="4"/>
      <c r="L27" s="4"/>
      <c r="O27" s="4"/>
      <c r="P27" s="4"/>
    </row>
    <row r="28" spans="1:16" ht="15.5">
      <c r="A28" s="4">
        <f t="shared" si="2"/>
        <v>81</v>
      </c>
      <c r="B28" s="298" t="s">
        <v>27</v>
      </c>
      <c r="C28" s="297">
        <v>875</v>
      </c>
      <c r="D28" s="4"/>
      <c r="E28" s="297" t="s">
        <v>306</v>
      </c>
      <c r="F28" s="299" t="s">
        <v>242</v>
      </c>
      <c r="G28" s="6"/>
      <c r="H28" s="101"/>
      <c r="I28" s="4"/>
      <c r="J28" s="4"/>
      <c r="K28" s="4"/>
      <c r="L28" s="4"/>
      <c r="O28" s="4"/>
      <c r="P28" s="4"/>
    </row>
    <row r="29" spans="1:16" ht="15.5">
      <c r="A29" s="4">
        <f t="shared" si="2"/>
        <v>429</v>
      </c>
      <c r="B29" s="298" t="s">
        <v>28</v>
      </c>
      <c r="C29" s="297">
        <v>122</v>
      </c>
      <c r="D29" s="4"/>
      <c r="E29" s="297" t="s">
        <v>307</v>
      </c>
      <c r="F29" s="299" t="s">
        <v>243</v>
      </c>
      <c r="G29" s="6"/>
      <c r="H29" s="101"/>
      <c r="I29" s="4"/>
      <c r="J29" s="4"/>
      <c r="K29" s="4"/>
      <c r="L29" s="4"/>
      <c r="O29" s="4"/>
      <c r="P29" s="4"/>
    </row>
    <row r="30" spans="1:16" ht="15.5">
      <c r="A30" s="4">
        <f t="shared" si="2"/>
        <v>85</v>
      </c>
      <c r="B30" s="298" t="s">
        <v>1471</v>
      </c>
      <c r="C30" s="297">
        <v>212</v>
      </c>
      <c r="D30" s="4"/>
      <c r="E30" s="297" t="s">
        <v>308</v>
      </c>
      <c r="F30" s="298" t="s">
        <v>212</v>
      </c>
      <c r="G30" s="6"/>
      <c r="H30" s="101"/>
      <c r="I30" s="4"/>
      <c r="J30" s="4"/>
      <c r="K30" s="4"/>
      <c r="L30" s="4"/>
      <c r="O30" s="4"/>
      <c r="P30" s="4"/>
    </row>
    <row r="31" spans="1:16" ht="15.5">
      <c r="A31" s="4">
        <f t="shared" si="2"/>
        <v>875</v>
      </c>
      <c r="B31" s="298" t="s">
        <v>1472</v>
      </c>
      <c r="C31" s="297">
        <v>142</v>
      </c>
      <c r="D31" s="4"/>
      <c r="E31" s="297" t="s">
        <v>309</v>
      </c>
      <c r="F31" s="299" t="s">
        <v>244</v>
      </c>
      <c r="G31" s="6"/>
      <c r="H31" s="101"/>
      <c r="I31" s="4"/>
      <c r="J31" s="4"/>
      <c r="K31" s="4"/>
      <c r="L31" s="4"/>
      <c r="O31" s="4"/>
      <c r="P31" s="4"/>
    </row>
    <row r="32" spans="1:16" ht="15.5">
      <c r="A32" s="4">
        <f t="shared" si="2"/>
        <v>122</v>
      </c>
      <c r="B32" s="298" t="s">
        <v>29</v>
      </c>
      <c r="C32" s="297">
        <v>101</v>
      </c>
      <c r="D32" s="4"/>
      <c r="E32" s="297" t="s">
        <v>310</v>
      </c>
      <c r="F32" s="299" t="s">
        <v>245</v>
      </c>
      <c r="G32" s="6"/>
      <c r="H32" s="101"/>
      <c r="I32" s="4"/>
      <c r="J32" s="4"/>
      <c r="K32" s="4"/>
      <c r="L32" s="4"/>
      <c r="O32" s="4"/>
      <c r="P32" s="4"/>
    </row>
    <row r="33" spans="1:16" ht="15.5">
      <c r="A33" s="4">
        <f t="shared" si="2"/>
        <v>212</v>
      </c>
      <c r="B33" s="298" t="s">
        <v>30</v>
      </c>
      <c r="C33" s="297">
        <v>213</v>
      </c>
      <c r="D33" s="4"/>
      <c r="E33" s="297" t="s">
        <v>311</v>
      </c>
      <c r="F33" s="299" t="s">
        <v>246</v>
      </c>
      <c r="G33" s="6"/>
      <c r="H33" s="101"/>
      <c r="I33" s="4"/>
      <c r="J33" s="4"/>
      <c r="K33" s="4"/>
      <c r="L33" s="4"/>
      <c r="O33" s="4"/>
      <c r="P33" s="4"/>
    </row>
    <row r="34" spans="1:16" ht="15.5">
      <c r="A34" s="4">
        <f t="shared" si="2"/>
        <v>142</v>
      </c>
      <c r="B34" s="298" t="s">
        <v>31</v>
      </c>
      <c r="C34" s="297">
        <v>7</v>
      </c>
      <c r="D34" s="4"/>
      <c r="E34" s="297" t="s">
        <v>312</v>
      </c>
      <c r="F34" s="299" t="s">
        <v>247</v>
      </c>
      <c r="G34" s="6"/>
      <c r="H34" s="101"/>
      <c r="I34" s="4"/>
      <c r="J34" s="4"/>
      <c r="K34" s="4"/>
      <c r="L34" s="4"/>
      <c r="O34" s="4"/>
      <c r="P34" s="4"/>
    </row>
    <row r="35" spans="1:16" ht="15.5">
      <c r="A35" s="4">
        <f t="shared" si="2"/>
        <v>101</v>
      </c>
      <c r="B35" s="298" t="s">
        <v>33</v>
      </c>
      <c r="C35" s="297">
        <v>905</v>
      </c>
      <c r="D35" s="4"/>
      <c r="E35" s="297" t="s">
        <v>313</v>
      </c>
      <c r="F35" s="299" t="s">
        <v>248</v>
      </c>
      <c r="G35" s="6"/>
      <c r="H35" s="101"/>
      <c r="I35" s="4"/>
      <c r="J35" s="4"/>
      <c r="K35" s="4"/>
      <c r="L35" s="4"/>
      <c r="O35" s="4"/>
      <c r="P35" s="4"/>
    </row>
    <row r="36" spans="1:16" ht="15.5">
      <c r="A36" s="4">
        <f t="shared" si="2"/>
        <v>213</v>
      </c>
      <c r="B36" s="298" t="s">
        <v>34</v>
      </c>
      <c r="C36" s="297">
        <v>127</v>
      </c>
      <c r="D36" s="4"/>
      <c r="E36" s="297" t="s">
        <v>314</v>
      </c>
      <c r="F36" s="298" t="s">
        <v>229</v>
      </c>
      <c r="G36" s="6"/>
      <c r="H36" s="101"/>
      <c r="I36" s="4"/>
      <c r="J36" s="4"/>
      <c r="K36" s="4"/>
      <c r="L36" s="4"/>
      <c r="O36" s="4"/>
      <c r="P36" s="4"/>
    </row>
    <row r="37" spans="1:16" ht="15.5">
      <c r="A37" s="4">
        <f t="shared" si="2"/>
        <v>7</v>
      </c>
      <c r="B37" s="298" t="s">
        <v>35</v>
      </c>
      <c r="C37" s="297">
        <v>906</v>
      </c>
      <c r="D37" s="4"/>
      <c r="E37" s="297" t="s">
        <v>315</v>
      </c>
      <c r="F37" s="298" t="s">
        <v>230</v>
      </c>
      <c r="G37" s="6"/>
      <c r="H37" s="101"/>
      <c r="I37" s="4"/>
      <c r="J37" s="4"/>
      <c r="K37" s="4"/>
      <c r="L37" s="4"/>
      <c r="O37" s="4"/>
      <c r="P37" s="4"/>
    </row>
    <row r="38" spans="1:16" ht="15.5">
      <c r="A38" s="4">
        <f t="shared" si="2"/>
        <v>905</v>
      </c>
      <c r="B38" s="298" t="s">
        <v>1473</v>
      </c>
      <c r="C38" s="297">
        <v>876</v>
      </c>
      <c r="D38" s="4"/>
      <c r="E38" s="297" t="s">
        <v>316</v>
      </c>
      <c r="F38" s="298" t="s">
        <v>231</v>
      </c>
      <c r="G38" s="6"/>
      <c r="H38" s="101"/>
      <c r="I38" s="4"/>
      <c r="J38" s="4"/>
      <c r="K38" s="4"/>
      <c r="L38" s="4"/>
      <c r="O38" s="4"/>
      <c r="P38" s="4"/>
    </row>
    <row r="39" spans="1:16" ht="15.5">
      <c r="A39" s="4">
        <f t="shared" si="2"/>
        <v>127</v>
      </c>
      <c r="B39" s="298" t="s">
        <v>36</v>
      </c>
      <c r="C39" s="297">
        <v>430</v>
      </c>
      <c r="D39" s="4"/>
      <c r="E39" s="297" t="s">
        <v>317</v>
      </c>
      <c r="F39" s="298" t="s">
        <v>232</v>
      </c>
      <c r="G39" s="6"/>
      <c r="H39" s="101"/>
      <c r="I39" s="4"/>
      <c r="J39" s="4"/>
      <c r="K39" s="4"/>
      <c r="L39" s="4"/>
      <c r="O39" s="4"/>
      <c r="P39" s="4"/>
    </row>
    <row r="40" spans="1:16" ht="15.5">
      <c r="A40" s="4">
        <f t="shared" si="2"/>
        <v>906</v>
      </c>
      <c r="B40" s="298" t="s">
        <v>1474</v>
      </c>
      <c r="C40" s="297">
        <v>907</v>
      </c>
      <c r="D40" s="4"/>
      <c r="E40" s="297" t="s">
        <v>318</v>
      </c>
      <c r="F40" s="299" t="s">
        <v>249</v>
      </c>
      <c r="G40" s="6"/>
      <c r="H40" s="101"/>
      <c r="I40" s="4"/>
      <c r="J40" s="4"/>
      <c r="K40" s="4"/>
      <c r="L40" s="4"/>
      <c r="O40" s="4"/>
      <c r="P40" s="4"/>
    </row>
    <row r="41" spans="1:16" ht="15.5">
      <c r="A41" s="4">
        <f t="shared" si="2"/>
        <v>876</v>
      </c>
      <c r="B41" s="298" t="s">
        <v>37</v>
      </c>
      <c r="C41" s="297">
        <v>112</v>
      </c>
      <c r="D41" s="4"/>
      <c r="E41" s="297" t="s">
        <v>319</v>
      </c>
      <c r="F41" s="299" t="s">
        <v>250</v>
      </c>
      <c r="G41" s="1"/>
      <c r="H41" s="101"/>
      <c r="I41" s="4"/>
      <c r="J41" s="4"/>
      <c r="K41" s="4"/>
      <c r="L41" s="4"/>
      <c r="O41" s="4"/>
      <c r="P41" s="4"/>
    </row>
    <row r="42" spans="1:16" ht="15.5">
      <c r="A42" s="4">
        <f t="shared" si="2"/>
        <v>430</v>
      </c>
      <c r="B42" s="298" t="s">
        <v>38</v>
      </c>
      <c r="C42" s="297">
        <v>9</v>
      </c>
      <c r="D42" s="4"/>
      <c r="E42" s="297" t="s">
        <v>320</v>
      </c>
      <c r="F42" s="299" t="s">
        <v>251</v>
      </c>
      <c r="G42" s="1"/>
      <c r="H42" s="101"/>
      <c r="I42" s="4"/>
      <c r="J42" s="4"/>
      <c r="K42" s="4"/>
      <c r="L42" s="4"/>
      <c r="O42" s="4"/>
      <c r="P42" s="4"/>
    </row>
    <row r="43" spans="1:16" ht="15.5">
      <c r="A43" s="4">
        <f t="shared" si="2"/>
        <v>907</v>
      </c>
      <c r="B43" s="298" t="s">
        <v>39</v>
      </c>
      <c r="C43" s="297">
        <v>431</v>
      </c>
      <c r="D43" s="4"/>
      <c r="E43" s="297" t="s">
        <v>321</v>
      </c>
      <c r="F43" s="299" t="s">
        <v>252</v>
      </c>
      <c r="G43" s="1"/>
      <c r="H43" s="101"/>
      <c r="I43" s="4"/>
      <c r="J43" s="4"/>
      <c r="K43" s="4"/>
      <c r="L43" s="4"/>
      <c r="O43" s="4"/>
      <c r="P43" s="4"/>
    </row>
    <row r="44" spans="1:16" ht="15.5">
      <c r="A44" s="4">
        <f t="shared" si="2"/>
        <v>112</v>
      </c>
      <c r="B44" s="298" t="s">
        <v>40</v>
      </c>
      <c r="C44" s="297">
        <v>106</v>
      </c>
      <c r="D44" s="4"/>
      <c r="E44" s="297" t="s">
        <v>322</v>
      </c>
      <c r="F44" s="299" t="s">
        <v>253</v>
      </c>
      <c r="G44" s="1"/>
      <c r="H44" s="101"/>
      <c r="I44" s="4"/>
      <c r="J44" s="4"/>
      <c r="K44" s="4"/>
      <c r="L44" s="4"/>
      <c r="O44" s="4"/>
      <c r="P44" s="4"/>
    </row>
    <row r="45" spans="1:16" ht="15.5">
      <c r="A45" s="4">
        <f t="shared" si="2"/>
        <v>9</v>
      </c>
      <c r="B45" s="298" t="s">
        <v>41</v>
      </c>
      <c r="C45" s="297">
        <v>77</v>
      </c>
      <c r="D45" s="4"/>
      <c r="E45" s="297" t="s">
        <v>323</v>
      </c>
      <c r="F45" s="299" t="s">
        <v>254</v>
      </c>
      <c r="G45" s="1"/>
      <c r="H45" s="101"/>
      <c r="I45" s="4"/>
      <c r="J45" s="4"/>
      <c r="K45" s="4"/>
      <c r="L45" s="4"/>
      <c r="O45" s="4"/>
      <c r="P45" s="4"/>
    </row>
    <row r="46" spans="1:16" ht="15.5">
      <c r="A46" s="4">
        <f t="shared" si="2"/>
        <v>431</v>
      </c>
      <c r="B46" s="298" t="s">
        <v>42</v>
      </c>
      <c r="C46" s="297">
        <v>432</v>
      </c>
      <c r="D46" s="4"/>
      <c r="E46" s="297" t="s">
        <v>324</v>
      </c>
      <c r="F46" s="299" t="s">
        <v>255</v>
      </c>
      <c r="G46" s="1"/>
      <c r="H46" s="101"/>
      <c r="I46" s="4"/>
      <c r="J46" s="4"/>
      <c r="K46" s="4"/>
      <c r="L46" s="4"/>
      <c r="O46" s="4"/>
      <c r="P46" s="4"/>
    </row>
    <row r="47" spans="1:16" ht="15.5">
      <c r="A47" s="4">
        <f t="shared" si="2"/>
        <v>106</v>
      </c>
      <c r="B47" s="298" t="s">
        <v>43</v>
      </c>
      <c r="C47" s="297">
        <v>11</v>
      </c>
      <c r="D47" s="4"/>
      <c r="E47" s="297" t="s">
        <v>325</v>
      </c>
      <c r="F47" s="299" t="s">
        <v>256</v>
      </c>
      <c r="G47" s="1"/>
      <c r="H47" s="101"/>
      <c r="I47" s="4"/>
      <c r="J47" s="4"/>
      <c r="K47" s="4"/>
      <c r="L47" s="4"/>
      <c r="O47" s="4"/>
      <c r="P47" s="4"/>
    </row>
    <row r="48" spans="1:16" ht="15.5">
      <c r="A48" s="4">
        <f t="shared" si="2"/>
        <v>77</v>
      </c>
      <c r="B48" s="298" t="s">
        <v>44</v>
      </c>
      <c r="C48" s="297">
        <v>98</v>
      </c>
      <c r="D48" s="4"/>
      <c r="E48" s="297" t="s">
        <v>326</v>
      </c>
      <c r="F48" s="299" t="s">
        <v>257</v>
      </c>
      <c r="G48" s="1"/>
      <c r="H48" s="101"/>
      <c r="I48" s="4"/>
      <c r="J48" s="4"/>
      <c r="K48" s="4"/>
      <c r="L48" s="4"/>
      <c r="O48" s="4"/>
      <c r="P48" s="4"/>
    </row>
    <row r="49" spans="1:16" ht="15.5">
      <c r="A49" s="4">
        <f t="shared" si="2"/>
        <v>432</v>
      </c>
      <c r="B49" s="298" t="s">
        <v>1475</v>
      </c>
      <c r="C49" s="297">
        <v>214</v>
      </c>
      <c r="D49" s="4"/>
      <c r="E49" s="297" t="s">
        <v>327</v>
      </c>
      <c r="F49" s="299" t="s">
        <v>258</v>
      </c>
      <c r="G49" s="1"/>
      <c r="H49" s="101"/>
      <c r="I49" s="4"/>
      <c r="J49" s="4"/>
      <c r="K49" s="4"/>
      <c r="L49" s="4"/>
      <c r="O49" s="4"/>
      <c r="P49" s="4"/>
    </row>
    <row r="50" spans="1:16" ht="15.5">
      <c r="A50" s="4">
        <f t="shared" si="2"/>
        <v>11</v>
      </c>
      <c r="B50" s="298" t="s">
        <v>203</v>
      </c>
      <c r="C50" s="297">
        <v>215</v>
      </c>
      <c r="D50" s="4"/>
      <c r="E50" s="297" t="s">
        <v>328</v>
      </c>
      <c r="F50" s="299" t="s">
        <v>259</v>
      </c>
      <c r="G50" s="1"/>
      <c r="H50" s="101"/>
      <c r="I50" s="4"/>
      <c r="J50" s="4"/>
      <c r="K50" s="4"/>
      <c r="L50" s="4"/>
      <c r="O50" s="4"/>
      <c r="P50" s="4"/>
    </row>
    <row r="51" spans="1:16" ht="15.5">
      <c r="A51" s="4">
        <f t="shared" si="2"/>
        <v>98</v>
      </c>
      <c r="B51" s="298" t="s">
        <v>45</v>
      </c>
      <c r="C51" s="297">
        <v>114</v>
      </c>
      <c r="D51" s="4"/>
      <c r="E51" s="297" t="s">
        <v>329</v>
      </c>
      <c r="F51" s="299" t="s">
        <v>213</v>
      </c>
      <c r="G51" s="1"/>
      <c r="H51" s="101"/>
      <c r="I51" s="4"/>
      <c r="J51" s="4"/>
      <c r="K51" s="4"/>
      <c r="L51" s="4"/>
      <c r="O51" s="4"/>
      <c r="P51" s="4"/>
    </row>
    <row r="52" spans="1:16" ht="15.5">
      <c r="A52" s="4">
        <f t="shared" si="2"/>
        <v>214</v>
      </c>
      <c r="B52" s="298" t="s">
        <v>46</v>
      </c>
      <c r="C52" s="297">
        <v>908</v>
      </c>
      <c r="D52" s="4"/>
      <c r="E52" s="297" t="s">
        <v>330</v>
      </c>
      <c r="F52" s="299" t="s">
        <v>260</v>
      </c>
      <c r="G52" s="1"/>
      <c r="H52" s="101"/>
      <c r="I52" s="4"/>
      <c r="J52" s="4"/>
      <c r="K52" s="4"/>
      <c r="L52" s="4"/>
      <c r="O52" s="4"/>
      <c r="P52" s="4"/>
    </row>
    <row r="53" spans="1:16" ht="15.5">
      <c r="A53" s="4">
        <f t="shared" si="2"/>
        <v>215</v>
      </c>
      <c r="B53" s="298" t="s">
        <v>47</v>
      </c>
      <c r="C53" s="297">
        <v>909</v>
      </c>
      <c r="D53" s="4"/>
      <c r="E53" s="297" t="s">
        <v>331</v>
      </c>
      <c r="F53" s="299" t="s">
        <v>261</v>
      </c>
      <c r="G53" s="1"/>
      <c r="H53" s="101"/>
      <c r="I53" s="4"/>
      <c r="J53" s="4"/>
      <c r="K53" s="4"/>
      <c r="L53" s="4"/>
      <c r="O53" s="4"/>
      <c r="P53" s="4"/>
    </row>
    <row r="54" spans="1:16" ht="15.5">
      <c r="A54" s="4">
        <f t="shared" si="2"/>
        <v>114</v>
      </c>
      <c r="B54" s="298" t="s">
        <v>1476</v>
      </c>
      <c r="C54" s="297">
        <v>96</v>
      </c>
      <c r="D54" s="4"/>
      <c r="E54" s="297" t="s">
        <v>332</v>
      </c>
      <c r="F54" s="298" t="s">
        <v>233</v>
      </c>
      <c r="G54" s="1"/>
      <c r="H54" s="101"/>
      <c r="I54" s="4"/>
      <c r="J54" s="4"/>
      <c r="K54" s="4"/>
      <c r="L54" s="4"/>
      <c r="O54" s="4"/>
      <c r="P54" s="4"/>
    </row>
    <row r="55" spans="1:16" ht="15.5">
      <c r="A55" s="4" t="e">
        <f>#REF!</f>
        <v>#REF!</v>
      </c>
      <c r="B55" s="298" t="s">
        <v>48</v>
      </c>
      <c r="C55" s="297">
        <v>216</v>
      </c>
      <c r="D55" s="4"/>
      <c r="E55" s="297" t="s">
        <v>333</v>
      </c>
      <c r="F55" s="298" t="s">
        <v>234</v>
      </c>
      <c r="G55" s="1"/>
      <c r="H55" s="101"/>
      <c r="I55" s="4"/>
      <c r="J55" s="4"/>
      <c r="K55" s="4"/>
      <c r="L55" s="4"/>
      <c r="O55" s="4"/>
      <c r="P55" s="4"/>
    </row>
    <row r="56" spans="1:16" ht="15.5">
      <c r="A56" s="4">
        <f t="shared" ref="A56:A65" si="3">C52</f>
        <v>908</v>
      </c>
      <c r="B56" s="298" t="s">
        <v>49</v>
      </c>
      <c r="C56" s="297">
        <v>420</v>
      </c>
      <c r="D56" s="4"/>
      <c r="E56" s="297" t="s">
        <v>334</v>
      </c>
      <c r="F56" s="299" t="s">
        <v>262</v>
      </c>
      <c r="G56" s="1"/>
      <c r="H56" s="101"/>
      <c r="I56" s="4"/>
      <c r="J56" s="4"/>
      <c r="K56" s="4"/>
      <c r="L56" s="4"/>
      <c r="O56" s="4"/>
      <c r="P56" s="4"/>
    </row>
    <row r="57" spans="1:16" ht="15.5">
      <c r="A57" s="4">
        <f t="shared" si="3"/>
        <v>909</v>
      </c>
      <c r="B57" s="298" t="s">
        <v>1477</v>
      </c>
      <c r="C57" s="297">
        <v>435</v>
      </c>
      <c r="D57" s="4"/>
      <c r="E57" s="297" t="s">
        <v>335</v>
      </c>
      <c r="F57" s="299" t="s">
        <v>263</v>
      </c>
      <c r="G57" s="1"/>
      <c r="H57" s="101"/>
      <c r="I57" s="4"/>
      <c r="J57" s="4"/>
      <c r="K57" s="4"/>
      <c r="L57" s="4"/>
      <c r="O57" s="4"/>
      <c r="P57" s="4"/>
    </row>
    <row r="58" spans="1:16" ht="15.5">
      <c r="A58" s="4">
        <f t="shared" si="3"/>
        <v>96</v>
      </c>
      <c r="B58" s="298" t="s">
        <v>50</v>
      </c>
      <c r="C58" s="297">
        <v>134</v>
      </c>
      <c r="D58" s="4"/>
      <c r="E58" s="297" t="s">
        <v>336</v>
      </c>
      <c r="F58" s="299" t="s">
        <v>264</v>
      </c>
      <c r="G58" s="1"/>
      <c r="H58" s="101"/>
      <c r="I58" s="4"/>
      <c r="J58" s="4"/>
      <c r="K58" s="4"/>
      <c r="L58" s="4"/>
      <c r="O58" s="4"/>
      <c r="P58" s="4"/>
    </row>
    <row r="59" spans="1:16" ht="15.5">
      <c r="A59" s="4">
        <f t="shared" si="3"/>
        <v>216</v>
      </c>
      <c r="B59" s="298" t="s">
        <v>51</v>
      </c>
      <c r="C59" s="297">
        <v>421</v>
      </c>
      <c r="D59" s="4"/>
      <c r="E59" s="17"/>
      <c r="F59" s="4"/>
      <c r="G59" s="1"/>
      <c r="H59" s="101"/>
      <c r="I59" s="4"/>
      <c r="J59" s="4"/>
      <c r="K59" s="4"/>
      <c r="L59" s="4"/>
      <c r="O59" s="4"/>
      <c r="P59" s="4"/>
    </row>
    <row r="60" spans="1:16" ht="15.5">
      <c r="A60" s="4">
        <f t="shared" si="3"/>
        <v>420</v>
      </c>
      <c r="B60" s="298" t="s">
        <v>1478</v>
      </c>
      <c r="C60" s="297">
        <v>217</v>
      </c>
      <c r="D60" s="4"/>
      <c r="E60" s="17"/>
      <c r="F60" s="4"/>
      <c r="G60" s="1"/>
      <c r="H60" s="101"/>
      <c r="I60" s="4"/>
      <c r="J60" s="4"/>
      <c r="K60" s="4"/>
      <c r="L60" s="4"/>
      <c r="O60" s="4"/>
      <c r="P60" s="4"/>
    </row>
    <row r="61" spans="1:16" ht="15.5">
      <c r="A61" s="4">
        <f t="shared" si="3"/>
        <v>435</v>
      </c>
      <c r="B61" s="298" t="s">
        <v>52</v>
      </c>
      <c r="C61" s="297">
        <v>12</v>
      </c>
      <c r="D61" s="4"/>
      <c r="E61" s="17"/>
      <c r="F61" s="4"/>
      <c r="G61" s="1"/>
      <c r="H61" s="101"/>
      <c r="I61" s="4"/>
      <c r="J61" s="4"/>
      <c r="K61" s="4"/>
      <c r="L61" s="4"/>
      <c r="O61" s="4"/>
      <c r="P61" s="4"/>
    </row>
    <row r="62" spans="1:16" ht="15.5">
      <c r="A62" s="4">
        <f t="shared" si="3"/>
        <v>134</v>
      </c>
      <c r="B62" s="298" t="s">
        <v>53</v>
      </c>
      <c r="C62" s="297">
        <v>143</v>
      </c>
      <c r="D62" s="4"/>
      <c r="E62" s="17"/>
      <c r="F62" s="4"/>
      <c r="G62" s="1"/>
      <c r="H62" s="101"/>
      <c r="I62" s="4"/>
      <c r="J62" s="4"/>
      <c r="K62" s="4"/>
      <c r="L62" s="4"/>
      <c r="O62" s="4"/>
      <c r="P62" s="4"/>
    </row>
    <row r="63" spans="1:16" ht="15.5">
      <c r="A63" s="4">
        <f t="shared" si="3"/>
        <v>421</v>
      </c>
      <c r="B63" s="298" t="s">
        <v>54</v>
      </c>
      <c r="C63" s="297">
        <v>13</v>
      </c>
      <c r="D63" s="4"/>
      <c r="E63" s="17"/>
      <c r="F63" s="4"/>
      <c r="G63" s="4"/>
      <c r="H63" s="101"/>
      <c r="I63" s="4"/>
      <c r="J63" s="4"/>
      <c r="K63" s="4"/>
      <c r="L63" s="4"/>
      <c r="O63" s="4"/>
      <c r="P63" s="4"/>
    </row>
    <row r="64" spans="1:16" ht="15.5">
      <c r="A64" s="4">
        <f t="shared" si="3"/>
        <v>217</v>
      </c>
      <c r="B64" s="298" t="s">
        <v>55</v>
      </c>
      <c r="C64" s="297">
        <v>910</v>
      </c>
      <c r="D64" s="4"/>
      <c r="E64" s="17"/>
      <c r="F64" s="4"/>
      <c r="G64" s="4"/>
      <c r="H64" s="101"/>
      <c r="I64" s="4"/>
      <c r="J64" s="4"/>
      <c r="K64" s="4"/>
      <c r="L64" s="4"/>
      <c r="O64" s="4"/>
      <c r="P64" s="4"/>
    </row>
    <row r="65" spans="1:16" ht="15.5">
      <c r="A65" s="4">
        <f t="shared" si="3"/>
        <v>12</v>
      </c>
      <c r="B65" s="298" t="s">
        <v>56</v>
      </c>
      <c r="C65" s="297">
        <v>860</v>
      </c>
      <c r="D65" s="4"/>
      <c r="E65" s="17"/>
      <c r="F65" s="4"/>
      <c r="G65" s="4"/>
      <c r="H65" s="101"/>
      <c r="I65" s="4"/>
      <c r="J65" s="4"/>
      <c r="K65" s="4"/>
      <c r="L65" s="4"/>
      <c r="O65" s="4"/>
      <c r="P65" s="4"/>
    </row>
    <row r="66" spans="1:16" ht="15.5">
      <c r="A66" s="4" t="e">
        <f>#REF!</f>
        <v>#REF!</v>
      </c>
      <c r="B66" s="298" t="s">
        <v>57</v>
      </c>
      <c r="C66" s="297">
        <v>422</v>
      </c>
      <c r="D66" s="4"/>
      <c r="E66" s="17"/>
      <c r="F66" s="4"/>
      <c r="G66" s="4"/>
      <c r="H66" s="101"/>
      <c r="I66" s="4"/>
      <c r="J66" s="4"/>
      <c r="K66" s="4"/>
      <c r="L66" s="4"/>
      <c r="O66" s="4"/>
      <c r="P66" s="4"/>
    </row>
    <row r="67" spans="1:16" ht="15.5">
      <c r="A67" s="4">
        <f>C62</f>
        <v>143</v>
      </c>
      <c r="B67" s="298" t="s">
        <v>59</v>
      </c>
      <c r="C67" s="297">
        <v>123</v>
      </c>
      <c r="D67" s="4"/>
      <c r="E67" s="17"/>
      <c r="F67" s="4"/>
      <c r="G67" s="4"/>
      <c r="H67" s="101"/>
      <c r="I67" s="4"/>
      <c r="J67" s="4"/>
      <c r="K67" s="4"/>
      <c r="L67" s="4"/>
      <c r="O67" s="4"/>
      <c r="P67" s="4"/>
    </row>
    <row r="68" spans="1:16" ht="15.5">
      <c r="A68" s="4">
        <f>C63</f>
        <v>13</v>
      </c>
      <c r="B68" s="298" t="s">
        <v>60</v>
      </c>
      <c r="C68" s="297">
        <v>110</v>
      </c>
      <c r="D68" s="4"/>
      <c r="E68" s="17"/>
      <c r="F68" s="4"/>
      <c r="G68" s="4"/>
      <c r="H68" s="101"/>
      <c r="I68" s="4"/>
      <c r="J68" s="4"/>
      <c r="K68" s="4"/>
      <c r="L68" s="4"/>
      <c r="O68" s="4"/>
      <c r="P68" s="4"/>
    </row>
    <row r="69" spans="1:16" ht="15.5">
      <c r="A69" s="4">
        <f t="shared" ref="A69:A83" si="4">C64</f>
        <v>910</v>
      </c>
      <c r="B69" s="298" t="s">
        <v>61</v>
      </c>
      <c r="C69" s="297">
        <v>423</v>
      </c>
      <c r="D69" s="4"/>
      <c r="E69" s="17"/>
      <c r="F69" s="4"/>
      <c r="G69" s="4"/>
      <c r="H69" s="101"/>
      <c r="I69" s="4"/>
      <c r="J69" s="4"/>
      <c r="K69" s="4"/>
      <c r="L69" s="4"/>
      <c r="O69" s="4"/>
      <c r="P69" s="4"/>
    </row>
    <row r="70" spans="1:16" ht="15.5">
      <c r="A70" s="4">
        <f t="shared" si="4"/>
        <v>860</v>
      </c>
      <c r="B70" s="298" t="s">
        <v>1479</v>
      </c>
      <c r="C70" s="297">
        <v>911</v>
      </c>
      <c r="D70" s="4"/>
      <c r="E70" s="17"/>
      <c r="F70" s="4"/>
      <c r="G70" s="4"/>
      <c r="H70" s="101"/>
      <c r="I70" s="4"/>
      <c r="J70" s="4"/>
      <c r="K70" s="4"/>
      <c r="L70" s="4"/>
      <c r="O70" s="4"/>
      <c r="P70" s="4"/>
    </row>
    <row r="71" spans="1:16" ht="15.5">
      <c r="A71" s="4">
        <f t="shared" si="4"/>
        <v>422</v>
      </c>
      <c r="B71" s="298" t="s">
        <v>62</v>
      </c>
      <c r="C71" s="297">
        <v>144</v>
      </c>
      <c r="D71" s="4"/>
      <c r="E71" s="17"/>
      <c r="F71" s="4"/>
      <c r="G71" s="4"/>
      <c r="H71" s="101"/>
      <c r="I71" s="4"/>
      <c r="J71" s="4"/>
      <c r="K71" s="4"/>
      <c r="L71" s="4"/>
      <c r="O71" s="4"/>
      <c r="P71" s="4"/>
    </row>
    <row r="72" spans="1:16" ht="15.5">
      <c r="A72" s="4">
        <f t="shared" si="4"/>
        <v>123</v>
      </c>
      <c r="B72" s="298" t="s">
        <v>63</v>
      </c>
      <c r="C72" s="297">
        <v>136</v>
      </c>
      <c r="D72" s="4"/>
      <c r="E72" s="17"/>
      <c r="F72" s="4"/>
      <c r="G72" s="4"/>
      <c r="H72" s="101"/>
      <c r="I72" s="4"/>
      <c r="J72" s="4"/>
      <c r="K72" s="4"/>
      <c r="L72" s="4"/>
      <c r="O72" s="4"/>
      <c r="P72" s="4"/>
    </row>
    <row r="73" spans="1:16" ht="15.5">
      <c r="A73" s="4">
        <f t="shared" si="4"/>
        <v>110</v>
      </c>
      <c r="B73" s="298" t="s">
        <v>64</v>
      </c>
      <c r="C73" s="297">
        <v>113</v>
      </c>
      <c r="D73" s="4"/>
      <c r="E73" s="17"/>
      <c r="F73" s="4"/>
      <c r="G73" s="4"/>
      <c r="H73" s="101"/>
      <c r="I73" s="4"/>
      <c r="J73" s="4"/>
      <c r="K73" s="4"/>
      <c r="L73" s="4"/>
      <c r="O73" s="4"/>
      <c r="P73" s="4"/>
    </row>
    <row r="74" spans="1:16" ht="15.5">
      <c r="A74" s="4">
        <f t="shared" si="4"/>
        <v>423</v>
      </c>
      <c r="B74" s="298" t="s">
        <v>1480</v>
      </c>
      <c r="C74" s="297">
        <v>161</v>
      </c>
      <c r="D74" s="4"/>
      <c r="E74" s="17"/>
      <c r="F74" s="4"/>
      <c r="G74" s="4"/>
      <c r="H74" s="101"/>
      <c r="I74" s="4"/>
      <c r="J74" s="4"/>
      <c r="K74" s="4"/>
      <c r="L74" s="4"/>
      <c r="O74" s="4"/>
      <c r="P74" s="4"/>
    </row>
    <row r="75" spans="1:16" ht="15.5">
      <c r="A75" s="4">
        <f t="shared" si="4"/>
        <v>911</v>
      </c>
      <c r="B75" s="298" t="s">
        <v>1429</v>
      </c>
      <c r="C75" s="297">
        <v>187</v>
      </c>
      <c r="D75" s="4"/>
      <c r="E75" s="17"/>
      <c r="F75" s="4"/>
      <c r="G75" s="4"/>
      <c r="H75" s="101"/>
      <c r="I75" s="4"/>
      <c r="J75" s="4"/>
      <c r="K75" s="4"/>
      <c r="L75" s="4"/>
      <c r="O75" s="4"/>
      <c r="P75" s="4"/>
    </row>
    <row r="76" spans="1:16" ht="15.5">
      <c r="A76" s="4">
        <f t="shared" si="4"/>
        <v>144</v>
      </c>
      <c r="B76" s="298" t="s">
        <v>1481</v>
      </c>
      <c r="C76" s="297">
        <v>950</v>
      </c>
      <c r="D76" s="4"/>
      <c r="E76" s="17"/>
      <c r="F76" s="4"/>
      <c r="G76" s="4"/>
      <c r="H76" s="101"/>
      <c r="I76" s="4"/>
      <c r="J76" s="4"/>
      <c r="K76" s="4"/>
      <c r="L76" s="4"/>
      <c r="O76" s="4"/>
      <c r="P76" s="4"/>
    </row>
    <row r="77" spans="1:16" ht="15.5">
      <c r="A77" s="4">
        <f t="shared" si="4"/>
        <v>136</v>
      </c>
      <c r="B77" s="298" t="s">
        <v>65</v>
      </c>
      <c r="C77" s="297">
        <v>138</v>
      </c>
      <c r="D77" s="4"/>
      <c r="E77" s="17"/>
      <c r="F77" s="4"/>
      <c r="G77" s="4"/>
      <c r="H77" s="101"/>
      <c r="I77" s="4"/>
      <c r="J77" s="4"/>
      <c r="K77" s="4"/>
      <c r="L77" s="4"/>
      <c r="O77" s="4"/>
      <c r="P77" s="4"/>
    </row>
    <row r="78" spans="1:16" ht="15.5">
      <c r="A78" s="4">
        <f t="shared" si="4"/>
        <v>113</v>
      </c>
      <c r="B78" s="298" t="s">
        <v>66</v>
      </c>
      <c r="C78" s="297">
        <v>218</v>
      </c>
      <c r="D78" s="4"/>
      <c r="E78" s="17"/>
      <c r="F78" s="4"/>
      <c r="G78" s="4"/>
      <c r="H78" s="101"/>
      <c r="I78" s="4"/>
      <c r="J78" s="4"/>
      <c r="K78" s="4"/>
      <c r="L78" s="4"/>
      <c r="O78" s="4"/>
      <c r="P78" s="4"/>
    </row>
    <row r="79" spans="1:16" ht="15.5">
      <c r="A79" s="4">
        <f t="shared" si="4"/>
        <v>161</v>
      </c>
      <c r="B79" s="298" t="s">
        <v>67</v>
      </c>
      <c r="C79" s="297">
        <v>815</v>
      </c>
      <c r="D79" s="4"/>
      <c r="E79" s="17"/>
      <c r="F79" s="4"/>
      <c r="G79" s="4"/>
      <c r="H79" s="101"/>
      <c r="I79" s="4"/>
      <c r="J79" s="4"/>
      <c r="K79" s="4"/>
      <c r="L79" s="4"/>
      <c r="O79" s="4"/>
      <c r="P79" s="4"/>
    </row>
    <row r="80" spans="1:16" ht="15.5">
      <c r="A80" s="4">
        <f t="shared" si="4"/>
        <v>187</v>
      </c>
      <c r="B80" s="298" t="s">
        <v>68</v>
      </c>
      <c r="C80" s="297">
        <v>14</v>
      </c>
      <c r="D80" s="4"/>
      <c r="E80" s="17"/>
      <c r="F80" s="4"/>
      <c r="G80" s="4"/>
      <c r="H80" s="101"/>
      <c r="I80" s="4"/>
      <c r="J80" s="4"/>
      <c r="K80" s="4"/>
      <c r="L80" s="4"/>
      <c r="O80" s="4"/>
      <c r="P80" s="4"/>
    </row>
    <row r="81" spans="1:16" ht="15.5">
      <c r="A81" s="4">
        <f t="shared" si="4"/>
        <v>950</v>
      </c>
      <c r="B81" s="298" t="s">
        <v>69</v>
      </c>
      <c r="C81" s="297">
        <v>15</v>
      </c>
      <c r="D81" s="4"/>
      <c r="E81" s="17"/>
      <c r="F81" s="4"/>
      <c r="G81" s="4"/>
      <c r="H81" s="101"/>
      <c r="I81" s="4"/>
      <c r="J81" s="4"/>
      <c r="K81" s="4"/>
      <c r="L81" s="4"/>
      <c r="O81" s="4"/>
      <c r="P81" s="4"/>
    </row>
    <row r="82" spans="1:16" ht="15.5">
      <c r="A82" s="4">
        <f t="shared" si="4"/>
        <v>138</v>
      </c>
      <c r="B82" s="298" t="s">
        <v>70</v>
      </c>
      <c r="C82" s="297">
        <v>219</v>
      </c>
      <c r="D82" s="4"/>
      <c r="E82" s="17"/>
      <c r="F82" s="4"/>
      <c r="G82" s="4"/>
      <c r="H82" s="101"/>
      <c r="I82" s="4"/>
      <c r="J82" s="4"/>
      <c r="K82" s="4"/>
      <c r="L82" s="4"/>
      <c r="O82" s="4"/>
      <c r="P82" s="4"/>
    </row>
    <row r="83" spans="1:16" ht="15.5">
      <c r="A83" s="4">
        <f t="shared" si="4"/>
        <v>218</v>
      </c>
      <c r="B83" s="298" t="s">
        <v>1482</v>
      </c>
      <c r="C83" s="297">
        <v>220</v>
      </c>
      <c r="D83" s="4"/>
      <c r="E83" s="17"/>
      <c r="F83" s="4"/>
      <c r="G83" s="4"/>
      <c r="H83" s="101"/>
      <c r="I83" s="4"/>
      <c r="J83" s="4"/>
      <c r="K83" s="4"/>
      <c r="L83" s="4"/>
      <c r="O83" s="4"/>
      <c r="P83" s="4"/>
    </row>
    <row r="84" spans="1:16" ht="15.5">
      <c r="A84" s="4" t="e">
        <f>#REF!</f>
        <v>#REF!</v>
      </c>
      <c r="B84" s="298" t="s">
        <v>71</v>
      </c>
      <c r="C84" s="297">
        <v>124</v>
      </c>
      <c r="D84" s="4"/>
      <c r="E84" s="17"/>
      <c r="F84" s="4"/>
      <c r="G84" s="4"/>
      <c r="H84" s="101"/>
      <c r="I84" s="4"/>
      <c r="J84" s="4"/>
      <c r="K84" s="4"/>
      <c r="L84" s="4"/>
      <c r="O84" s="4"/>
      <c r="P84" s="4"/>
    </row>
    <row r="85" spans="1:16" ht="15.5">
      <c r="A85" s="4" t="e">
        <f>#REF!</f>
        <v>#REF!</v>
      </c>
      <c r="B85" s="298" t="s">
        <v>72</v>
      </c>
      <c r="C85" s="297">
        <v>16</v>
      </c>
      <c r="D85" s="4"/>
      <c r="E85" s="17"/>
      <c r="F85" s="4"/>
      <c r="G85" s="4"/>
      <c r="H85" s="101"/>
      <c r="I85" s="4"/>
      <c r="J85" s="4"/>
      <c r="K85" s="4"/>
      <c r="L85" s="4"/>
      <c r="O85" s="4"/>
      <c r="P85" s="4"/>
    </row>
    <row r="86" spans="1:16" ht="15.5">
      <c r="A86" s="4">
        <f t="shared" ref="A86:A92" si="5">C79</f>
        <v>815</v>
      </c>
      <c r="B86" s="298" t="s">
        <v>73</v>
      </c>
      <c r="C86" s="297">
        <v>145</v>
      </c>
      <c r="D86" s="4"/>
      <c r="E86" s="17"/>
      <c r="F86" s="4"/>
      <c r="G86" s="4"/>
      <c r="H86" s="101"/>
      <c r="I86" s="4"/>
      <c r="J86" s="4"/>
      <c r="K86" s="4"/>
      <c r="L86" s="4"/>
      <c r="O86" s="4"/>
      <c r="P86" s="4"/>
    </row>
    <row r="87" spans="1:16" ht="15.5">
      <c r="A87" s="4">
        <f t="shared" si="5"/>
        <v>14</v>
      </c>
      <c r="B87" s="298" t="s">
        <v>74</v>
      </c>
      <c r="C87" s="297">
        <v>17</v>
      </c>
      <c r="D87" s="4"/>
      <c r="E87" s="17"/>
      <c r="F87" s="4"/>
      <c r="G87" s="4"/>
      <c r="H87" s="101"/>
      <c r="I87" s="4"/>
      <c r="J87" s="4"/>
      <c r="K87" s="4"/>
      <c r="L87" s="4"/>
      <c r="O87" s="4"/>
      <c r="P87" s="4"/>
    </row>
    <row r="88" spans="1:16" ht="15.5">
      <c r="A88" s="4">
        <f t="shared" si="5"/>
        <v>15</v>
      </c>
      <c r="B88" s="298" t="s">
        <v>75</v>
      </c>
      <c r="C88" s="297">
        <v>18</v>
      </c>
      <c r="D88" s="4"/>
      <c r="E88" s="17"/>
      <c r="F88" s="4"/>
      <c r="G88" s="4"/>
      <c r="H88" s="101"/>
      <c r="I88" s="4"/>
      <c r="J88" s="4"/>
      <c r="K88" s="4"/>
      <c r="L88" s="4"/>
      <c r="O88" s="4"/>
      <c r="P88" s="4"/>
    </row>
    <row r="89" spans="1:16" ht="15.5">
      <c r="A89" s="4">
        <f t="shared" si="5"/>
        <v>219</v>
      </c>
      <c r="B89" s="298" t="s">
        <v>76</v>
      </c>
      <c r="C89" s="297">
        <v>19</v>
      </c>
      <c r="D89" s="4"/>
      <c r="E89" s="17"/>
      <c r="F89" s="4"/>
      <c r="G89" s="4"/>
      <c r="H89" s="101"/>
      <c r="I89" s="4"/>
      <c r="J89" s="4"/>
      <c r="K89" s="4"/>
      <c r="L89" s="4"/>
      <c r="O89" s="4"/>
      <c r="P89" s="4"/>
    </row>
    <row r="90" spans="1:16" ht="15.5">
      <c r="A90" s="4">
        <f t="shared" si="5"/>
        <v>220</v>
      </c>
      <c r="B90" s="298" t="s">
        <v>77</v>
      </c>
      <c r="C90" s="297">
        <v>20</v>
      </c>
      <c r="D90" s="4"/>
      <c r="E90" s="17"/>
      <c r="F90" s="4"/>
      <c r="G90" s="4"/>
      <c r="H90" s="101"/>
      <c r="I90" s="4"/>
      <c r="J90" s="4"/>
      <c r="K90" s="4"/>
      <c r="L90" s="4"/>
      <c r="O90" s="4"/>
      <c r="P90" s="4"/>
    </row>
    <row r="91" spans="1:16" ht="15.5">
      <c r="A91" s="4">
        <f t="shared" si="5"/>
        <v>124</v>
      </c>
      <c r="B91" s="298" t="s">
        <v>78</v>
      </c>
      <c r="C91" s="297">
        <v>221</v>
      </c>
      <c r="D91" s="4"/>
      <c r="E91" s="17"/>
      <c r="F91" s="4"/>
      <c r="G91" s="4"/>
      <c r="H91" s="101"/>
      <c r="I91" s="4"/>
      <c r="J91" s="4"/>
      <c r="K91" s="4"/>
      <c r="L91" s="4"/>
      <c r="O91" s="4"/>
      <c r="P91" s="4"/>
    </row>
    <row r="92" spans="1:16" ht="15.5">
      <c r="A92" s="4">
        <f t="shared" si="5"/>
        <v>16</v>
      </c>
      <c r="B92" s="298" t="s">
        <v>79</v>
      </c>
      <c r="C92" s="297">
        <v>873</v>
      </c>
      <c r="D92" s="4"/>
      <c r="E92" s="17"/>
      <c r="F92" s="4"/>
      <c r="G92" s="4"/>
      <c r="H92" s="101"/>
      <c r="I92" s="4"/>
      <c r="J92" s="4"/>
      <c r="K92" s="4"/>
      <c r="L92" s="4"/>
      <c r="O92" s="4"/>
      <c r="P92" s="4"/>
    </row>
    <row r="93" spans="1:16" ht="15.5">
      <c r="A93" s="4" t="e">
        <f>#REF!</f>
        <v>#REF!</v>
      </c>
      <c r="B93" s="298" t="s">
        <v>80</v>
      </c>
      <c r="C93" s="297">
        <v>222</v>
      </c>
      <c r="D93" s="4"/>
      <c r="E93" s="17"/>
      <c r="F93" s="4"/>
      <c r="G93" s="4"/>
      <c r="H93" s="101"/>
      <c r="I93" s="4"/>
      <c r="J93" s="4"/>
      <c r="K93" s="4"/>
      <c r="L93" s="4"/>
      <c r="O93" s="4"/>
      <c r="P93" s="4"/>
    </row>
    <row r="94" spans="1:16" ht="15.5">
      <c r="A94" s="4">
        <f t="shared" ref="A94:A132" si="6">C86</f>
        <v>145</v>
      </c>
      <c r="B94" s="298" t="s">
        <v>81</v>
      </c>
      <c r="C94" s="297">
        <v>424</v>
      </c>
      <c r="D94" s="4"/>
      <c r="E94" s="17"/>
      <c r="F94" s="4"/>
      <c r="G94" s="4"/>
      <c r="H94" s="101"/>
      <c r="I94" s="4"/>
      <c r="J94" s="4"/>
      <c r="K94" s="4"/>
      <c r="L94" s="4"/>
      <c r="O94" s="4"/>
      <c r="P94" s="4"/>
    </row>
    <row r="95" spans="1:16" ht="15.5">
      <c r="A95" s="4">
        <f t="shared" si="6"/>
        <v>17</v>
      </c>
      <c r="B95" s="298" t="s">
        <v>82</v>
      </c>
      <c r="C95" s="297">
        <v>223</v>
      </c>
      <c r="D95" s="4"/>
      <c r="E95" s="17"/>
      <c r="F95" s="4"/>
      <c r="G95" s="4"/>
      <c r="H95" s="101"/>
      <c r="I95" s="4"/>
      <c r="J95" s="4"/>
      <c r="K95" s="4"/>
      <c r="L95" s="4"/>
      <c r="O95" s="4"/>
      <c r="P95" s="4"/>
    </row>
    <row r="96" spans="1:16" ht="15.5">
      <c r="A96" s="4">
        <f t="shared" si="6"/>
        <v>18</v>
      </c>
      <c r="B96" s="298" t="s">
        <v>83</v>
      </c>
      <c r="C96" s="297">
        <v>433</v>
      </c>
      <c r="D96" s="4"/>
      <c r="E96" s="17"/>
      <c r="F96" s="4"/>
      <c r="G96" s="4"/>
      <c r="H96" s="101"/>
      <c r="I96" s="4"/>
      <c r="J96" s="4"/>
      <c r="K96" s="4"/>
      <c r="L96" s="4"/>
      <c r="O96" s="4"/>
      <c r="P96" s="4"/>
    </row>
    <row r="97" spans="1:16" ht="15.5">
      <c r="A97" s="4">
        <f t="shared" si="6"/>
        <v>19</v>
      </c>
      <c r="B97" s="298" t="s">
        <v>84</v>
      </c>
      <c r="C97" s="297">
        <v>434</v>
      </c>
      <c r="D97" s="4"/>
      <c r="E97" s="17"/>
      <c r="F97" s="4"/>
      <c r="G97" s="4"/>
      <c r="H97" s="101"/>
      <c r="I97" s="4"/>
      <c r="J97" s="4"/>
      <c r="K97" s="4"/>
      <c r="L97" s="4"/>
      <c r="O97" s="4"/>
      <c r="P97" s="4"/>
    </row>
    <row r="98" spans="1:16" ht="15.5">
      <c r="A98" s="4">
        <f t="shared" si="6"/>
        <v>20</v>
      </c>
      <c r="B98" s="298" t="s">
        <v>85</v>
      </c>
      <c r="C98" s="297">
        <v>21</v>
      </c>
      <c r="D98" s="4"/>
      <c r="E98" s="17"/>
      <c r="F98" s="4"/>
      <c r="G98" s="4"/>
      <c r="H98" s="101"/>
      <c r="I98" s="4"/>
      <c r="J98" s="4"/>
      <c r="K98" s="4"/>
      <c r="L98" s="4"/>
      <c r="O98" s="4"/>
      <c r="P98" s="4"/>
    </row>
    <row r="99" spans="1:16" ht="15.5">
      <c r="A99" s="4">
        <f t="shared" si="6"/>
        <v>221</v>
      </c>
      <c r="B99" s="298" t="s">
        <v>86</v>
      </c>
      <c r="C99" s="297">
        <v>852</v>
      </c>
      <c r="D99" s="4"/>
      <c r="E99" s="17"/>
      <c r="F99" s="4"/>
      <c r="G99" s="4"/>
      <c r="H99" s="101"/>
      <c r="I99" s="4"/>
      <c r="J99" s="4"/>
      <c r="K99" s="4"/>
      <c r="L99" s="4"/>
      <c r="O99" s="4"/>
      <c r="P99" s="4"/>
    </row>
    <row r="100" spans="1:16" ht="15.5">
      <c r="A100" s="4">
        <f t="shared" si="6"/>
        <v>873</v>
      </c>
      <c r="B100" s="298" t="s">
        <v>1483</v>
      </c>
      <c r="C100" s="297">
        <v>224</v>
      </c>
      <c r="D100" s="4"/>
      <c r="E100" s="17"/>
      <c r="F100" s="4"/>
      <c r="G100" s="4"/>
      <c r="H100" s="101"/>
      <c r="I100" s="4"/>
      <c r="J100" s="4"/>
      <c r="K100" s="4"/>
      <c r="L100" s="4"/>
      <c r="O100" s="4"/>
      <c r="P100" s="4"/>
    </row>
    <row r="101" spans="1:16" ht="15.5">
      <c r="A101" s="4">
        <f t="shared" si="6"/>
        <v>222</v>
      </c>
      <c r="B101" s="298" t="s">
        <v>1484</v>
      </c>
      <c r="C101" s="297">
        <v>845</v>
      </c>
      <c r="D101" s="4"/>
      <c r="E101" s="17"/>
      <c r="F101" s="4"/>
      <c r="G101" s="4"/>
      <c r="H101" s="101"/>
      <c r="I101" s="4"/>
      <c r="J101" s="4"/>
      <c r="K101" s="4"/>
      <c r="L101" s="4"/>
      <c r="O101" s="4"/>
      <c r="P101" s="4"/>
    </row>
    <row r="102" spans="1:16" ht="15.5">
      <c r="A102" s="4">
        <f t="shared" si="6"/>
        <v>424</v>
      </c>
      <c r="B102" s="298" t="s">
        <v>87</v>
      </c>
      <c r="C102" s="297">
        <v>425</v>
      </c>
      <c r="D102" s="4"/>
      <c r="E102" s="17"/>
      <c r="F102" s="4"/>
      <c r="G102" s="4"/>
      <c r="H102" s="101"/>
      <c r="I102" s="4"/>
      <c r="J102" s="4"/>
      <c r="K102" s="4"/>
      <c r="L102" s="4"/>
      <c r="O102" s="4"/>
      <c r="P102" s="4"/>
    </row>
    <row r="103" spans="1:16" ht="15.5">
      <c r="A103" s="4">
        <f t="shared" si="6"/>
        <v>223</v>
      </c>
      <c r="B103" s="298" t="s">
        <v>88</v>
      </c>
      <c r="C103" s="297">
        <v>22</v>
      </c>
      <c r="D103" s="4"/>
      <c r="E103" s="17"/>
      <c r="F103" s="4"/>
      <c r="G103" s="4"/>
      <c r="H103" s="101"/>
      <c r="I103" s="4"/>
      <c r="J103" s="4"/>
      <c r="K103" s="4"/>
      <c r="L103" s="4"/>
      <c r="O103" s="4"/>
      <c r="P103" s="4"/>
    </row>
    <row r="104" spans="1:16" ht="15.5">
      <c r="A104" s="4">
        <f t="shared" si="6"/>
        <v>433</v>
      </c>
      <c r="B104" s="298" t="s">
        <v>89</v>
      </c>
      <c r="C104" s="297">
        <v>130</v>
      </c>
      <c r="D104" s="4"/>
      <c r="E104" s="17"/>
      <c r="F104" s="4"/>
      <c r="G104" s="4"/>
      <c r="H104" s="101"/>
      <c r="I104" s="4"/>
      <c r="J104" s="4"/>
      <c r="K104" s="4"/>
      <c r="L104" s="4"/>
      <c r="O104" s="4"/>
      <c r="P104" s="4"/>
    </row>
    <row r="105" spans="1:16" ht="15.5">
      <c r="A105" s="4">
        <f t="shared" si="6"/>
        <v>434</v>
      </c>
      <c r="B105" s="298" t="s">
        <v>90</v>
      </c>
      <c r="C105" s="297">
        <v>94</v>
      </c>
      <c r="D105" s="4"/>
      <c r="E105" s="17"/>
      <c r="F105" s="4"/>
      <c r="G105" s="4"/>
      <c r="H105" s="101"/>
      <c r="I105" s="4"/>
      <c r="J105" s="4"/>
      <c r="K105" s="4"/>
      <c r="L105" s="4"/>
      <c r="O105" s="4"/>
      <c r="P105" s="4"/>
    </row>
    <row r="106" spans="1:16" ht="15.5">
      <c r="A106" s="4">
        <f t="shared" si="6"/>
        <v>21</v>
      </c>
      <c r="B106" s="298" t="s">
        <v>91</v>
      </c>
      <c r="C106" s="297">
        <v>23</v>
      </c>
      <c r="D106" s="4"/>
      <c r="E106" s="17"/>
      <c r="F106" s="4"/>
      <c r="G106" s="4"/>
      <c r="H106" s="101"/>
      <c r="I106" s="4"/>
      <c r="J106" s="4"/>
      <c r="K106" s="4"/>
      <c r="L106" s="4"/>
      <c r="O106" s="4"/>
      <c r="P106" s="4"/>
    </row>
    <row r="107" spans="1:16" ht="15.5">
      <c r="A107" s="4">
        <f t="shared" si="6"/>
        <v>852</v>
      </c>
      <c r="B107" s="298" t="s">
        <v>92</v>
      </c>
      <c r="C107" s="297">
        <v>24</v>
      </c>
      <c r="D107" s="4"/>
      <c r="E107" s="17"/>
      <c r="F107" s="4"/>
      <c r="G107" s="4"/>
      <c r="H107" s="101"/>
      <c r="I107" s="4"/>
      <c r="J107" s="4"/>
      <c r="K107" s="4"/>
      <c r="L107" s="4"/>
      <c r="O107" s="4"/>
      <c r="P107" s="4"/>
    </row>
    <row r="108" spans="1:16" ht="15.5">
      <c r="A108" s="4">
        <f t="shared" si="6"/>
        <v>224</v>
      </c>
      <c r="B108" s="298" t="s">
        <v>93</v>
      </c>
      <c r="C108" s="297">
        <v>25</v>
      </c>
      <c r="D108" s="4"/>
      <c r="E108" s="17"/>
      <c r="F108" s="4"/>
      <c r="G108" s="4"/>
      <c r="H108" s="101"/>
      <c r="I108" s="4"/>
      <c r="J108" s="4"/>
      <c r="K108" s="4"/>
      <c r="L108" s="4"/>
      <c r="O108" s="4"/>
      <c r="P108" s="4"/>
    </row>
    <row r="109" spans="1:16" ht="15.5">
      <c r="A109" s="4">
        <f t="shared" si="6"/>
        <v>845</v>
      </c>
      <c r="B109" s="298" t="s">
        <v>94</v>
      </c>
      <c r="C109" s="297">
        <v>26</v>
      </c>
      <c r="D109" s="4"/>
      <c r="E109" s="17"/>
      <c r="F109" s="4"/>
      <c r="G109" s="4"/>
      <c r="H109" s="101"/>
      <c r="I109" s="4"/>
      <c r="J109" s="4"/>
      <c r="K109" s="4"/>
      <c r="L109" s="4"/>
      <c r="O109" s="4"/>
      <c r="P109" s="4"/>
    </row>
    <row r="110" spans="1:16" ht="15.5">
      <c r="A110" s="4">
        <f t="shared" si="6"/>
        <v>425</v>
      </c>
      <c r="B110" s="298" t="s">
        <v>1485</v>
      </c>
      <c r="C110" s="297">
        <v>27</v>
      </c>
      <c r="D110" s="4"/>
      <c r="E110" s="17"/>
      <c r="F110" s="4"/>
      <c r="G110" s="4"/>
      <c r="H110" s="101"/>
      <c r="I110" s="4"/>
      <c r="J110" s="4"/>
      <c r="K110" s="4"/>
      <c r="L110" s="4"/>
      <c r="O110" s="4"/>
      <c r="P110" s="4"/>
    </row>
    <row r="111" spans="1:16" ht="15.5">
      <c r="A111" s="4">
        <f t="shared" si="6"/>
        <v>22</v>
      </c>
      <c r="B111" s="298" t="s">
        <v>95</v>
      </c>
      <c r="C111" s="297">
        <v>184</v>
      </c>
      <c r="D111" s="4"/>
      <c r="E111" s="17"/>
      <c r="F111" s="4"/>
      <c r="G111" s="4"/>
      <c r="H111" s="101"/>
      <c r="I111" s="4"/>
      <c r="J111" s="4"/>
      <c r="K111" s="4"/>
      <c r="L111" s="4"/>
      <c r="O111" s="4"/>
      <c r="P111" s="4"/>
    </row>
    <row r="112" spans="1:16" ht="15.5">
      <c r="A112" s="4">
        <f t="shared" si="6"/>
        <v>130</v>
      </c>
      <c r="B112" s="298" t="s">
        <v>96</v>
      </c>
      <c r="C112" s="297">
        <v>28</v>
      </c>
      <c r="D112" s="4"/>
      <c r="E112" s="17"/>
      <c r="F112" s="4"/>
      <c r="G112" s="4"/>
      <c r="H112" s="101"/>
      <c r="I112" s="4"/>
      <c r="J112" s="4"/>
      <c r="K112" s="4"/>
      <c r="L112" s="4"/>
      <c r="O112" s="4"/>
      <c r="P112" s="4"/>
    </row>
    <row r="113" spans="1:16" ht="15.5">
      <c r="A113" s="4">
        <f t="shared" si="6"/>
        <v>94</v>
      </c>
      <c r="B113" s="298" t="s">
        <v>97</v>
      </c>
      <c r="C113" s="297">
        <v>29</v>
      </c>
      <c r="D113" s="4"/>
      <c r="E113" s="17"/>
      <c r="F113" s="4"/>
      <c r="G113" s="4"/>
      <c r="H113" s="101"/>
      <c r="I113" s="4"/>
      <c r="J113" s="4"/>
      <c r="K113" s="4"/>
      <c r="L113" s="4"/>
      <c r="O113" s="4"/>
      <c r="P113" s="4"/>
    </row>
    <row r="114" spans="1:16" ht="15.5">
      <c r="A114" s="4">
        <f t="shared" si="6"/>
        <v>23</v>
      </c>
      <c r="B114" s="298" t="s">
        <v>98</v>
      </c>
      <c r="C114" s="297">
        <v>30</v>
      </c>
      <c r="D114" s="4"/>
      <c r="E114" s="17"/>
      <c r="F114" s="4"/>
      <c r="G114" s="4"/>
      <c r="H114" s="101"/>
      <c r="I114" s="4"/>
      <c r="J114" s="4"/>
      <c r="K114" s="4"/>
      <c r="L114" s="4"/>
      <c r="O114" s="4"/>
      <c r="P114" s="4"/>
    </row>
    <row r="115" spans="1:16" ht="15.5">
      <c r="A115" s="4">
        <f t="shared" si="6"/>
        <v>24</v>
      </c>
      <c r="B115" s="298" t="s">
        <v>99</v>
      </c>
      <c r="C115" s="297">
        <v>31</v>
      </c>
      <c r="D115" s="4"/>
      <c r="E115" s="17"/>
      <c r="F115" s="4"/>
      <c r="G115" s="4"/>
      <c r="H115" s="101"/>
      <c r="I115" s="4"/>
      <c r="J115" s="4"/>
      <c r="K115" s="4"/>
      <c r="L115" s="4"/>
      <c r="O115" s="4"/>
      <c r="P115" s="4"/>
    </row>
    <row r="116" spans="1:16" ht="15.5">
      <c r="A116" s="4">
        <f t="shared" si="6"/>
        <v>25</v>
      </c>
      <c r="B116" s="298" t="s">
        <v>100</v>
      </c>
      <c r="C116" s="297">
        <v>225</v>
      </c>
      <c r="D116" s="4"/>
      <c r="E116" s="17"/>
      <c r="F116" s="4"/>
      <c r="G116" s="4"/>
      <c r="H116" s="101"/>
      <c r="I116" s="4"/>
      <c r="J116" s="4"/>
      <c r="K116" s="4"/>
      <c r="L116" s="4"/>
      <c r="O116" s="4"/>
      <c r="P116" s="4"/>
    </row>
    <row r="117" spans="1:16" ht="15.5">
      <c r="A117" s="4">
        <f t="shared" si="6"/>
        <v>26</v>
      </c>
      <c r="B117" s="298" t="s">
        <v>101</v>
      </c>
      <c r="C117" s="297">
        <v>32</v>
      </c>
      <c r="D117" s="4"/>
      <c r="E117" s="17"/>
      <c r="F117" s="4"/>
      <c r="G117" s="4"/>
      <c r="H117" s="101"/>
      <c r="I117" s="4"/>
      <c r="J117" s="4"/>
      <c r="K117" s="4"/>
      <c r="L117" s="4"/>
      <c r="O117" s="4"/>
      <c r="P117" s="4"/>
    </row>
    <row r="118" spans="1:16" ht="15.5">
      <c r="A118" s="4">
        <f t="shared" si="6"/>
        <v>27</v>
      </c>
      <c r="B118" s="298" t="s">
        <v>1486</v>
      </c>
      <c r="C118" s="297">
        <v>146</v>
      </c>
      <c r="D118" s="4"/>
      <c r="E118" s="17"/>
      <c r="F118" s="4"/>
      <c r="G118" s="4"/>
      <c r="H118" s="101"/>
      <c r="I118" s="4"/>
      <c r="J118" s="4"/>
      <c r="K118" s="4"/>
      <c r="L118" s="4"/>
      <c r="O118" s="4"/>
      <c r="P118" s="4"/>
    </row>
    <row r="119" spans="1:16" ht="15.5">
      <c r="A119" s="4">
        <f t="shared" si="6"/>
        <v>184</v>
      </c>
      <c r="B119" s="298" t="s">
        <v>102</v>
      </c>
      <c r="C119" s="297">
        <v>33</v>
      </c>
      <c r="D119" s="4"/>
      <c r="E119" s="17"/>
      <c r="F119" s="4"/>
      <c r="G119" s="4"/>
      <c r="H119" s="101"/>
      <c r="I119" s="4"/>
      <c r="J119" s="4"/>
      <c r="K119" s="4"/>
      <c r="L119" s="4"/>
      <c r="O119" s="4"/>
      <c r="P119" s="4"/>
    </row>
    <row r="120" spans="1:16" ht="15.5">
      <c r="A120" s="4">
        <f t="shared" si="6"/>
        <v>28</v>
      </c>
      <c r="B120" s="298" t="s">
        <v>103</v>
      </c>
      <c r="C120" s="297">
        <v>812</v>
      </c>
      <c r="D120" s="4"/>
      <c r="E120" s="17"/>
      <c r="F120" s="4"/>
      <c r="G120" s="4"/>
      <c r="H120" s="101"/>
      <c r="I120" s="4"/>
      <c r="J120" s="4"/>
      <c r="K120" s="4"/>
      <c r="L120" s="4"/>
      <c r="O120" s="4"/>
      <c r="P120" s="4"/>
    </row>
    <row r="121" spans="1:16" ht="15.5">
      <c r="A121" s="4">
        <f t="shared" si="6"/>
        <v>29</v>
      </c>
      <c r="B121" s="298" t="s">
        <v>1487</v>
      </c>
      <c r="C121" s="297">
        <v>103</v>
      </c>
      <c r="D121" s="4"/>
      <c r="E121" s="17"/>
      <c r="F121" s="4"/>
      <c r="G121" s="4"/>
      <c r="H121" s="101"/>
      <c r="I121" s="4"/>
      <c r="J121" s="4"/>
      <c r="K121" s="4"/>
      <c r="L121" s="4"/>
      <c r="O121" s="4"/>
      <c r="P121" s="4"/>
    </row>
    <row r="122" spans="1:16" ht="15.5">
      <c r="A122" s="4">
        <f t="shared" si="6"/>
        <v>30</v>
      </c>
      <c r="B122" s="298" t="s">
        <v>104</v>
      </c>
      <c r="C122" s="297">
        <v>80</v>
      </c>
      <c r="D122" s="4"/>
      <c r="E122" s="17"/>
      <c r="F122" s="4"/>
      <c r="G122" s="4"/>
      <c r="H122" s="101"/>
      <c r="I122" s="4"/>
      <c r="J122" s="4"/>
      <c r="K122" s="4"/>
      <c r="L122" s="4"/>
      <c r="O122" s="4"/>
      <c r="P122" s="4"/>
    </row>
    <row r="123" spans="1:16" ht="15.5">
      <c r="A123" s="4">
        <f t="shared" si="6"/>
        <v>31</v>
      </c>
      <c r="B123" s="298" t="s">
        <v>1488</v>
      </c>
      <c r="C123" s="297">
        <v>912</v>
      </c>
      <c r="D123" s="4"/>
      <c r="E123" s="17"/>
      <c r="F123" s="4"/>
      <c r="G123" s="4"/>
      <c r="H123" s="101"/>
      <c r="I123" s="4"/>
      <c r="J123" s="4"/>
      <c r="K123" s="4"/>
      <c r="L123" s="4"/>
      <c r="O123" s="4"/>
      <c r="P123" s="4"/>
    </row>
    <row r="124" spans="1:16" ht="15.5">
      <c r="A124" s="4">
        <f t="shared" si="6"/>
        <v>225</v>
      </c>
      <c r="B124" s="298" t="s">
        <v>1489</v>
      </c>
      <c r="C124" s="297">
        <v>445</v>
      </c>
      <c r="D124" s="4"/>
      <c r="E124" s="17"/>
      <c r="F124" s="4"/>
      <c r="G124" s="4"/>
      <c r="H124" s="101"/>
      <c r="I124" s="4"/>
      <c r="J124" s="4"/>
      <c r="K124" s="4"/>
      <c r="L124" s="4"/>
      <c r="O124" s="4"/>
      <c r="P124" s="4"/>
    </row>
    <row r="125" spans="1:16" ht="15.5">
      <c r="A125" s="4">
        <f t="shared" si="6"/>
        <v>32</v>
      </c>
      <c r="B125" s="298" t="s">
        <v>105</v>
      </c>
      <c r="C125" s="297">
        <v>135</v>
      </c>
      <c r="D125" s="4"/>
      <c r="E125" s="17"/>
      <c r="F125" s="4"/>
      <c r="G125" s="4"/>
      <c r="H125" s="101"/>
      <c r="I125" s="4"/>
      <c r="J125" s="4"/>
      <c r="K125" s="4"/>
      <c r="L125" s="4"/>
      <c r="O125" s="4"/>
      <c r="P125" s="4"/>
    </row>
    <row r="126" spans="1:16" ht="15.5">
      <c r="A126" s="4">
        <f t="shared" si="6"/>
        <v>146</v>
      </c>
      <c r="B126" s="298" t="s">
        <v>106</v>
      </c>
      <c r="C126" s="297">
        <v>116</v>
      </c>
      <c r="D126" s="4"/>
      <c r="E126" s="17"/>
      <c r="F126" s="4"/>
      <c r="G126" s="4"/>
      <c r="H126" s="101"/>
      <c r="I126" s="4"/>
      <c r="J126" s="4"/>
      <c r="K126" s="4"/>
      <c r="L126" s="4"/>
      <c r="O126" s="4"/>
      <c r="P126" s="4"/>
    </row>
    <row r="127" spans="1:16" ht="15.5">
      <c r="A127" s="4">
        <f t="shared" si="6"/>
        <v>33</v>
      </c>
      <c r="B127" s="298" t="s">
        <v>107</v>
      </c>
      <c r="C127" s="297">
        <v>895</v>
      </c>
      <c r="D127" s="4"/>
      <c r="E127" s="17"/>
      <c r="F127" s="4"/>
      <c r="G127" s="4"/>
      <c r="H127" s="101"/>
      <c r="I127" s="4"/>
      <c r="J127" s="4"/>
      <c r="K127" s="4"/>
      <c r="L127" s="4"/>
      <c r="O127" s="4"/>
      <c r="P127" s="4"/>
    </row>
    <row r="128" spans="1:16" ht="15.5">
      <c r="A128" s="4">
        <f t="shared" si="6"/>
        <v>812</v>
      </c>
      <c r="B128" s="298" t="s">
        <v>108</v>
      </c>
      <c r="C128" s="297">
        <v>34</v>
      </c>
      <c r="D128" s="4"/>
      <c r="E128" s="17"/>
      <c r="F128" s="4"/>
      <c r="G128" s="4"/>
      <c r="H128" s="101"/>
      <c r="I128" s="4"/>
      <c r="J128" s="4"/>
      <c r="K128" s="4"/>
      <c r="L128" s="4"/>
      <c r="O128" s="4"/>
      <c r="P128" s="4"/>
    </row>
    <row r="129" spans="1:16" ht="15.5">
      <c r="A129" s="4">
        <f t="shared" si="6"/>
        <v>103</v>
      </c>
      <c r="B129" s="298" t="s">
        <v>1490</v>
      </c>
      <c r="C129" s="297">
        <v>35</v>
      </c>
      <c r="D129" s="4"/>
      <c r="E129" s="17"/>
      <c r="F129" s="4"/>
      <c r="G129" s="4"/>
      <c r="H129" s="101"/>
      <c r="I129" s="4"/>
      <c r="J129" s="4"/>
      <c r="K129" s="4"/>
      <c r="L129" s="4"/>
      <c r="O129" s="4"/>
      <c r="P129" s="4"/>
    </row>
    <row r="130" spans="1:16" ht="15.5">
      <c r="A130" s="4">
        <f t="shared" si="6"/>
        <v>80</v>
      </c>
      <c r="B130" s="298" t="s">
        <v>109</v>
      </c>
      <c r="C130" s="297">
        <v>185</v>
      </c>
      <c r="D130" s="4"/>
      <c r="E130" s="17"/>
      <c r="F130" s="4"/>
      <c r="G130" s="4"/>
      <c r="H130" s="101"/>
      <c r="I130" s="4"/>
      <c r="J130" s="4"/>
      <c r="K130" s="4"/>
      <c r="L130" s="4"/>
      <c r="O130" s="4"/>
      <c r="P130" s="4"/>
    </row>
    <row r="131" spans="1:16" ht="15.5">
      <c r="A131" s="4">
        <f t="shared" si="6"/>
        <v>912</v>
      </c>
      <c r="B131" s="298" t="s">
        <v>110</v>
      </c>
      <c r="C131" s="297">
        <v>148</v>
      </c>
      <c r="D131" s="4"/>
      <c r="E131" s="17"/>
      <c r="F131" s="4"/>
      <c r="G131" s="4"/>
      <c r="H131" s="101"/>
      <c r="I131" s="4"/>
      <c r="J131" s="4"/>
      <c r="K131" s="4"/>
      <c r="L131" s="4"/>
      <c r="O131" s="4"/>
      <c r="P131" s="4"/>
    </row>
    <row r="132" spans="1:16" ht="15.5">
      <c r="A132" s="4">
        <f t="shared" si="6"/>
        <v>445</v>
      </c>
      <c r="B132" s="298" t="s">
        <v>111</v>
      </c>
      <c r="C132" s="297">
        <v>188</v>
      </c>
      <c r="D132" s="4"/>
      <c r="E132" s="17"/>
      <c r="F132" s="4"/>
      <c r="G132" s="4"/>
      <c r="H132" s="101"/>
      <c r="I132" s="4"/>
      <c r="J132" s="4"/>
      <c r="K132" s="4"/>
      <c r="L132" s="4"/>
      <c r="O132" s="4"/>
      <c r="P132" s="4"/>
    </row>
    <row r="133" spans="1:16" ht="15.5">
      <c r="A133" s="4">
        <f t="shared" ref="A133:A165" si="7">C125</f>
        <v>135</v>
      </c>
      <c r="B133" s="298" t="s">
        <v>112</v>
      </c>
      <c r="C133" s="297">
        <v>446</v>
      </c>
      <c r="D133" s="4"/>
      <c r="E133" s="17"/>
      <c r="F133" s="4"/>
      <c r="G133" s="4"/>
      <c r="H133" s="101"/>
      <c r="I133" s="4"/>
      <c r="J133" s="4"/>
      <c r="K133" s="4"/>
      <c r="L133" s="4"/>
      <c r="O133" s="4"/>
      <c r="P133" s="4"/>
    </row>
    <row r="134" spans="1:16" ht="15.5">
      <c r="A134" s="4">
        <f t="shared" si="7"/>
        <v>116</v>
      </c>
      <c r="B134" s="298" t="s">
        <v>903</v>
      </c>
      <c r="C134" s="297">
        <v>149</v>
      </c>
      <c r="D134" s="4"/>
      <c r="E134" s="17"/>
      <c r="F134" s="4"/>
      <c r="G134" s="4"/>
      <c r="H134" s="101"/>
      <c r="I134" s="4"/>
      <c r="J134" s="4"/>
      <c r="K134" s="4"/>
      <c r="L134" s="4"/>
      <c r="O134" s="4"/>
      <c r="P134" s="4"/>
    </row>
    <row r="135" spans="1:16" ht="15.5">
      <c r="A135" s="4">
        <f t="shared" si="7"/>
        <v>895</v>
      </c>
      <c r="B135" s="298" t="s">
        <v>113</v>
      </c>
      <c r="C135" s="297">
        <v>436</v>
      </c>
      <c r="D135" s="4"/>
      <c r="E135" s="17"/>
      <c r="F135" s="4"/>
      <c r="G135" s="4"/>
      <c r="H135" s="101"/>
      <c r="I135" s="4"/>
      <c r="J135" s="4"/>
      <c r="K135" s="4"/>
      <c r="L135" s="4"/>
      <c r="O135" s="4"/>
      <c r="P135" s="4"/>
    </row>
    <row r="136" spans="1:16" ht="15.5">
      <c r="A136" s="4">
        <f t="shared" si="7"/>
        <v>34</v>
      </c>
      <c r="B136" s="298" t="s">
        <v>114</v>
      </c>
      <c r="C136" s="297">
        <v>36</v>
      </c>
      <c r="D136" s="4"/>
      <c r="E136" s="17"/>
      <c r="F136" s="4"/>
      <c r="G136" s="4"/>
      <c r="H136" s="101"/>
      <c r="I136" s="4"/>
      <c r="J136" s="4"/>
      <c r="K136" s="4"/>
      <c r="L136" s="4"/>
      <c r="O136" s="4"/>
      <c r="P136" s="4"/>
    </row>
    <row r="137" spans="1:16" ht="15.5">
      <c r="A137" s="4">
        <f t="shared" si="7"/>
        <v>35</v>
      </c>
      <c r="B137" s="298" t="s">
        <v>115</v>
      </c>
      <c r="C137" s="297">
        <v>37</v>
      </c>
      <c r="D137" s="4"/>
      <c r="E137" s="17"/>
      <c r="F137" s="4"/>
      <c r="G137" s="4"/>
      <c r="H137" s="101"/>
      <c r="I137" s="4"/>
      <c r="J137" s="4"/>
      <c r="K137" s="4"/>
      <c r="L137" s="4"/>
      <c r="O137" s="4"/>
      <c r="P137" s="4"/>
    </row>
    <row r="138" spans="1:16" ht="15.5">
      <c r="A138" s="4">
        <f t="shared" si="7"/>
        <v>185</v>
      </c>
      <c r="B138" s="298" t="s">
        <v>116</v>
      </c>
      <c r="C138" s="297">
        <v>913</v>
      </c>
      <c r="D138" s="4"/>
      <c r="E138" s="17"/>
      <c r="F138" s="4"/>
      <c r="G138" s="4"/>
      <c r="H138" s="101"/>
      <c r="I138" s="4"/>
      <c r="J138" s="4"/>
      <c r="K138" s="4"/>
      <c r="L138" s="4"/>
      <c r="O138" s="4"/>
      <c r="P138" s="4"/>
    </row>
    <row r="139" spans="1:16" ht="15.5">
      <c r="A139" s="4">
        <f t="shared" si="7"/>
        <v>148</v>
      </c>
      <c r="B139" s="298" t="s">
        <v>117</v>
      </c>
      <c r="C139" s="297">
        <v>437</v>
      </c>
      <c r="D139" s="4"/>
      <c r="E139" s="17"/>
      <c r="F139" s="4"/>
      <c r="G139" s="4"/>
      <c r="H139" s="101"/>
      <c r="I139" s="4"/>
      <c r="J139" s="4"/>
      <c r="K139" s="4"/>
      <c r="L139" s="4"/>
      <c r="O139" s="4"/>
      <c r="P139" s="4"/>
    </row>
    <row r="140" spans="1:16" ht="15.5">
      <c r="A140" s="4">
        <f t="shared" si="7"/>
        <v>188</v>
      </c>
      <c r="B140" s="298" t="s">
        <v>118</v>
      </c>
      <c r="C140" s="297">
        <v>38</v>
      </c>
      <c r="D140" s="4"/>
      <c r="E140" s="17"/>
      <c r="F140" s="4"/>
      <c r="G140" s="4"/>
      <c r="H140" s="101"/>
      <c r="I140" s="4"/>
      <c r="J140" s="4"/>
      <c r="K140" s="4"/>
      <c r="L140" s="4"/>
      <c r="O140" s="4"/>
      <c r="P140" s="4"/>
    </row>
    <row r="141" spans="1:16" ht="15.5">
      <c r="A141" s="4">
        <f t="shared" si="7"/>
        <v>446</v>
      </c>
      <c r="B141" s="298" t="s">
        <v>119</v>
      </c>
      <c r="C141" s="297">
        <v>178</v>
      </c>
      <c r="D141" s="4"/>
      <c r="E141" s="17"/>
      <c r="F141" s="4"/>
      <c r="G141" s="4"/>
      <c r="H141" s="101"/>
      <c r="I141" s="4"/>
      <c r="J141" s="4"/>
      <c r="K141" s="4"/>
      <c r="L141" s="4"/>
      <c r="O141" s="4"/>
      <c r="P141" s="4"/>
    </row>
    <row r="142" spans="1:16" ht="15.5">
      <c r="A142" s="4">
        <f t="shared" si="7"/>
        <v>149</v>
      </c>
      <c r="B142" s="298" t="s">
        <v>120</v>
      </c>
      <c r="C142" s="297">
        <v>438</v>
      </c>
      <c r="D142" s="4"/>
      <c r="E142" s="17"/>
      <c r="F142" s="4"/>
      <c r="G142" s="4"/>
      <c r="H142" s="101"/>
      <c r="I142" s="4"/>
      <c r="J142" s="4"/>
      <c r="K142" s="4"/>
      <c r="L142" s="4"/>
      <c r="O142" s="4"/>
      <c r="P142" s="4"/>
    </row>
    <row r="143" spans="1:16" ht="15.5">
      <c r="A143" s="4">
        <f t="shared" si="7"/>
        <v>436</v>
      </c>
      <c r="B143" s="300" t="s">
        <v>121</v>
      </c>
      <c r="C143" s="301">
        <v>39</v>
      </c>
      <c r="D143" s="4"/>
      <c r="E143" s="17"/>
      <c r="F143" s="4"/>
      <c r="G143" s="4"/>
      <c r="H143" s="101"/>
      <c r="I143" s="4"/>
      <c r="J143" s="4"/>
      <c r="K143" s="4"/>
      <c r="L143" s="4"/>
      <c r="O143" s="4"/>
      <c r="P143" s="4"/>
    </row>
    <row r="144" spans="1:16" ht="15.5">
      <c r="A144" s="4">
        <f t="shared" si="7"/>
        <v>36</v>
      </c>
      <c r="B144" s="298" t="s">
        <v>122</v>
      </c>
      <c r="C144" s="297">
        <v>40</v>
      </c>
      <c r="D144" s="4"/>
      <c r="E144" s="17"/>
      <c r="F144" s="4"/>
      <c r="G144" s="4"/>
      <c r="H144" s="101"/>
      <c r="I144" s="4"/>
      <c r="J144" s="4"/>
      <c r="K144" s="4"/>
      <c r="L144" s="4"/>
      <c r="O144" s="4"/>
      <c r="P144" s="4"/>
    </row>
    <row r="145" spans="1:16" ht="15.5">
      <c r="A145" s="4">
        <f t="shared" si="7"/>
        <v>37</v>
      </c>
      <c r="B145" s="298" t="s">
        <v>1491</v>
      </c>
      <c r="C145" s="297">
        <v>179</v>
      </c>
      <c r="D145" s="4"/>
      <c r="E145" s="17"/>
      <c r="F145" s="4"/>
      <c r="G145" s="4"/>
      <c r="H145" s="101"/>
      <c r="I145" s="4"/>
      <c r="J145" s="4"/>
      <c r="K145" s="4"/>
      <c r="L145" s="4"/>
      <c r="O145" s="4"/>
      <c r="P145" s="4"/>
    </row>
    <row r="146" spans="1:16" ht="15.5">
      <c r="A146" s="4">
        <f t="shared" si="7"/>
        <v>913</v>
      </c>
      <c r="B146" s="298" t="s">
        <v>123</v>
      </c>
      <c r="C146" s="297">
        <v>150</v>
      </c>
      <c r="D146" s="4"/>
      <c r="E146" s="17"/>
      <c r="F146" s="4"/>
      <c r="G146" s="4"/>
      <c r="H146" s="101"/>
      <c r="I146" s="4"/>
      <c r="J146" s="4"/>
      <c r="K146" s="4"/>
      <c r="L146" s="4"/>
      <c r="O146" s="4"/>
      <c r="P146" s="4"/>
    </row>
    <row r="147" spans="1:16" ht="15.5">
      <c r="A147" s="4">
        <f t="shared" si="7"/>
        <v>437</v>
      </c>
      <c r="B147" s="298" t="s">
        <v>124</v>
      </c>
      <c r="C147" s="297">
        <v>914</v>
      </c>
      <c r="D147" s="4"/>
      <c r="E147" s="17"/>
      <c r="F147" s="4"/>
      <c r="G147" s="4"/>
      <c r="H147" s="101"/>
      <c r="I147" s="4"/>
      <c r="J147" s="4"/>
      <c r="K147" s="4"/>
      <c r="L147" s="4"/>
      <c r="O147" s="4"/>
      <c r="P147" s="4"/>
    </row>
    <row r="148" spans="1:16" ht="15.5">
      <c r="A148" s="4">
        <f t="shared" si="7"/>
        <v>38</v>
      </c>
      <c r="B148" s="298" t="s">
        <v>1492</v>
      </c>
      <c r="C148" s="297">
        <v>190</v>
      </c>
      <c r="D148" s="4"/>
      <c r="E148" s="17"/>
      <c r="F148" s="4"/>
      <c r="G148" s="4"/>
      <c r="H148" s="101"/>
      <c r="I148" s="4"/>
      <c r="J148" s="4"/>
      <c r="K148" s="4"/>
      <c r="L148" s="4"/>
      <c r="O148" s="4"/>
      <c r="P148" s="4"/>
    </row>
    <row r="149" spans="1:16" ht="15.5">
      <c r="A149" s="4">
        <f t="shared" si="7"/>
        <v>178</v>
      </c>
      <c r="B149" s="298" t="s">
        <v>125</v>
      </c>
      <c r="C149" s="297">
        <v>180</v>
      </c>
      <c r="D149" s="4"/>
      <c r="E149" s="17"/>
      <c r="F149" s="4"/>
      <c r="G149" s="4"/>
      <c r="H149" s="101"/>
      <c r="I149" s="4"/>
      <c r="J149" s="4"/>
      <c r="K149" s="4"/>
      <c r="L149" s="4"/>
      <c r="O149" s="4"/>
      <c r="P149" s="4"/>
    </row>
    <row r="150" spans="1:16" ht="15.5">
      <c r="A150" s="4">
        <f t="shared" si="7"/>
        <v>438</v>
      </c>
      <c r="B150" s="298" t="s">
        <v>126</v>
      </c>
      <c r="C150" s="297">
        <v>119</v>
      </c>
      <c r="D150" s="4"/>
      <c r="E150" s="17"/>
      <c r="F150" s="4"/>
      <c r="G150" s="4"/>
      <c r="H150" s="101"/>
      <c r="I150" s="4"/>
      <c r="J150" s="4"/>
      <c r="K150" s="4"/>
      <c r="L150" s="4"/>
      <c r="O150" s="4"/>
      <c r="P150" s="4"/>
    </row>
    <row r="151" spans="1:16" ht="15.5">
      <c r="A151" s="4">
        <f t="shared" si="7"/>
        <v>39</v>
      </c>
      <c r="B151" s="298" t="s">
        <v>127</v>
      </c>
      <c r="C151" s="297">
        <v>41</v>
      </c>
      <c r="D151" s="4"/>
      <c r="E151" s="17"/>
      <c r="F151" s="4"/>
      <c r="G151" s="4"/>
      <c r="H151" s="101"/>
      <c r="I151" s="4"/>
      <c r="J151" s="4"/>
      <c r="K151" s="4"/>
      <c r="L151" s="4"/>
      <c r="O151" s="5"/>
      <c r="P151" s="5"/>
    </row>
    <row r="152" spans="1:16" ht="15.5">
      <c r="A152" s="4">
        <f t="shared" si="7"/>
        <v>40</v>
      </c>
      <c r="B152" s="298" t="s">
        <v>128</v>
      </c>
      <c r="C152" s="297">
        <v>83</v>
      </c>
      <c r="D152" s="4"/>
      <c r="E152" s="17"/>
      <c r="F152" s="4"/>
      <c r="G152" s="4"/>
      <c r="H152" s="101"/>
      <c r="I152" s="4"/>
      <c r="J152" s="4"/>
      <c r="K152" s="4"/>
      <c r="L152" s="4"/>
      <c r="O152" s="4"/>
      <c r="P152" s="4"/>
    </row>
    <row r="153" spans="1:16" ht="15.5">
      <c r="A153" s="4">
        <f t="shared" si="7"/>
        <v>179</v>
      </c>
      <c r="B153" s="298" t="s">
        <v>1493</v>
      </c>
      <c r="C153" s="297">
        <v>803</v>
      </c>
      <c r="D153" s="4"/>
      <c r="E153" s="17"/>
      <c r="F153" s="4"/>
      <c r="G153" s="4"/>
      <c r="H153" s="101"/>
      <c r="I153" s="4"/>
      <c r="J153" s="4"/>
      <c r="K153" s="4"/>
      <c r="L153" s="4"/>
      <c r="O153" s="4"/>
      <c r="P153" s="4"/>
    </row>
    <row r="154" spans="1:16" ht="15.5">
      <c r="A154" s="4">
        <f t="shared" si="7"/>
        <v>150</v>
      </c>
      <c r="B154" s="298" t="s">
        <v>129</v>
      </c>
      <c r="C154" s="297">
        <v>872</v>
      </c>
      <c r="D154" s="4"/>
      <c r="E154" s="17"/>
      <c r="F154" s="4"/>
      <c r="G154" s="4"/>
      <c r="H154" s="101"/>
      <c r="I154" s="4"/>
      <c r="J154" s="4"/>
      <c r="K154" s="4"/>
      <c r="L154" s="4"/>
      <c r="O154" s="4"/>
      <c r="P154" s="4"/>
    </row>
    <row r="155" spans="1:16" ht="15.5">
      <c r="A155" s="4">
        <f t="shared" si="7"/>
        <v>914</v>
      </c>
      <c r="B155" s="298" t="s">
        <v>130</v>
      </c>
      <c r="C155" s="297">
        <v>42</v>
      </c>
      <c r="D155" s="4"/>
      <c r="E155" s="17"/>
      <c r="F155" s="4"/>
      <c r="G155" s="4"/>
      <c r="H155" s="101"/>
      <c r="I155" s="4"/>
      <c r="J155" s="4"/>
      <c r="K155" s="4"/>
      <c r="L155" s="4"/>
      <c r="O155" s="4"/>
      <c r="P155" s="4"/>
    </row>
    <row r="156" spans="1:16" ht="15.5">
      <c r="A156" s="4">
        <f t="shared" si="7"/>
        <v>190</v>
      </c>
      <c r="B156" s="298" t="s">
        <v>131</v>
      </c>
      <c r="C156" s="297">
        <v>226</v>
      </c>
      <c r="D156" s="4"/>
      <c r="E156" s="17"/>
      <c r="F156" s="4"/>
      <c r="G156" s="4"/>
      <c r="H156" s="101"/>
      <c r="I156" s="4"/>
      <c r="J156" s="4"/>
      <c r="K156" s="4"/>
      <c r="L156" s="4"/>
      <c r="O156" s="4"/>
      <c r="P156" s="4"/>
    </row>
    <row r="157" spans="1:16" ht="15.5">
      <c r="A157" s="4">
        <f t="shared" si="7"/>
        <v>180</v>
      </c>
      <c r="B157" s="298" t="s">
        <v>132</v>
      </c>
      <c r="C157" s="297">
        <v>43</v>
      </c>
      <c r="D157" s="4"/>
      <c r="E157" s="17"/>
      <c r="F157" s="4"/>
      <c r="G157" s="4"/>
      <c r="H157" s="101"/>
      <c r="I157" s="4"/>
      <c r="J157" s="4"/>
      <c r="K157" s="4"/>
      <c r="L157" s="4"/>
      <c r="O157" s="4"/>
      <c r="P157" s="4"/>
    </row>
    <row r="158" spans="1:16" ht="15.5">
      <c r="A158" s="4">
        <f t="shared" si="7"/>
        <v>119</v>
      </c>
      <c r="B158" s="298" t="s">
        <v>133</v>
      </c>
      <c r="C158" s="297">
        <v>426</v>
      </c>
      <c r="D158" s="4"/>
      <c r="E158" s="17"/>
      <c r="F158" s="4"/>
      <c r="G158" s="4"/>
      <c r="H158" s="101"/>
      <c r="I158" s="4"/>
      <c r="J158" s="4"/>
      <c r="K158" s="4"/>
      <c r="L158" s="4"/>
      <c r="O158" s="4"/>
      <c r="P158" s="4"/>
    </row>
    <row r="159" spans="1:16" ht="15.5">
      <c r="A159" s="4">
        <f t="shared" si="7"/>
        <v>41</v>
      </c>
      <c r="B159" s="298" t="s">
        <v>134</v>
      </c>
      <c r="C159" s="297">
        <v>439</v>
      </c>
      <c r="D159" s="4"/>
      <c r="E159" s="17"/>
      <c r="F159" s="4"/>
      <c r="G159" s="4"/>
      <c r="H159" s="101"/>
      <c r="I159" s="4"/>
      <c r="J159" s="4"/>
      <c r="K159" s="4"/>
      <c r="L159" s="4"/>
      <c r="O159" s="4"/>
      <c r="P159" s="4"/>
    </row>
    <row r="160" spans="1:16" ht="15.5">
      <c r="A160" s="4">
        <f t="shared" si="7"/>
        <v>83</v>
      </c>
      <c r="B160" s="298" t="s">
        <v>135</v>
      </c>
      <c r="C160" s="297">
        <v>44</v>
      </c>
      <c r="D160" s="4"/>
      <c r="E160" s="17"/>
      <c r="F160" s="4"/>
      <c r="G160" s="4"/>
      <c r="H160" s="101"/>
      <c r="I160" s="4"/>
      <c r="J160" s="4"/>
      <c r="K160" s="4"/>
      <c r="L160" s="4"/>
      <c r="O160" s="4"/>
      <c r="P160" s="4"/>
    </row>
    <row r="161" spans="1:16" ht="15.5">
      <c r="A161" s="4">
        <f t="shared" si="7"/>
        <v>803</v>
      </c>
      <c r="B161" s="298" t="s">
        <v>136</v>
      </c>
      <c r="C161" s="297">
        <v>227</v>
      </c>
      <c r="D161" s="4"/>
      <c r="E161" s="17"/>
      <c r="F161" s="4"/>
      <c r="G161" s="4"/>
      <c r="H161" s="101"/>
      <c r="I161" s="4"/>
      <c r="J161" s="4"/>
      <c r="K161" s="4"/>
      <c r="L161" s="4"/>
      <c r="O161" s="4"/>
      <c r="P161" s="4"/>
    </row>
    <row r="162" spans="1:16" ht="15.5">
      <c r="A162" s="4">
        <f t="shared" si="7"/>
        <v>872</v>
      </c>
      <c r="B162" s="298" t="s">
        <v>1494</v>
      </c>
      <c r="C162" s="297">
        <v>228</v>
      </c>
      <c r="D162" s="4"/>
      <c r="E162" s="17"/>
      <c r="F162" s="4"/>
      <c r="G162" s="4"/>
      <c r="H162" s="101"/>
      <c r="I162" s="4"/>
      <c r="J162" s="4"/>
      <c r="K162" s="4"/>
      <c r="L162" s="4"/>
      <c r="O162" s="4"/>
      <c r="P162" s="4"/>
    </row>
    <row r="163" spans="1:16" ht="15.5">
      <c r="A163" s="4">
        <f t="shared" si="7"/>
        <v>42</v>
      </c>
      <c r="B163" s="298" t="s">
        <v>137</v>
      </c>
      <c r="C163" s="297">
        <v>69</v>
      </c>
      <c r="D163" s="4"/>
      <c r="E163" s="17"/>
      <c r="F163" s="4"/>
      <c r="G163" s="4"/>
      <c r="H163" s="101"/>
      <c r="I163" s="4"/>
      <c r="J163" s="4"/>
      <c r="K163" s="4"/>
      <c r="L163" s="4"/>
      <c r="O163" s="4"/>
      <c r="P163" s="4"/>
    </row>
    <row r="164" spans="1:16" ht="15.5">
      <c r="A164" s="4">
        <f t="shared" si="7"/>
        <v>226</v>
      </c>
      <c r="B164" s="298" t="s">
        <v>1495</v>
      </c>
      <c r="C164" s="297">
        <v>181</v>
      </c>
      <c r="D164" s="4"/>
      <c r="E164" s="17"/>
      <c r="F164" s="4"/>
      <c r="G164" s="4"/>
      <c r="H164" s="101"/>
      <c r="I164" s="4"/>
      <c r="J164" s="4"/>
      <c r="K164" s="4"/>
      <c r="L164" s="4"/>
      <c r="O164" s="4"/>
      <c r="P164" s="4"/>
    </row>
    <row r="165" spans="1:16" ht="15.5">
      <c r="A165" s="4">
        <f t="shared" si="7"/>
        <v>43</v>
      </c>
      <c r="B165" s="298" t="s">
        <v>138</v>
      </c>
      <c r="C165" s="297">
        <v>45</v>
      </c>
      <c r="D165" s="4"/>
      <c r="E165" s="17"/>
      <c r="F165" s="4"/>
      <c r="G165" s="4"/>
      <c r="H165" s="101"/>
      <c r="I165" s="4"/>
      <c r="J165" s="4"/>
      <c r="K165" s="4"/>
      <c r="L165" s="4"/>
      <c r="O165" s="4"/>
      <c r="P165" s="4"/>
    </row>
    <row r="166" spans="1:16" ht="15.5">
      <c r="A166" s="4" t="e">
        <f>#REF!</f>
        <v>#REF!</v>
      </c>
      <c r="B166" s="298" t="s">
        <v>139</v>
      </c>
      <c r="C166" s="297">
        <v>849</v>
      </c>
      <c r="D166" s="4"/>
      <c r="E166" s="17"/>
      <c r="F166" s="4"/>
      <c r="G166" s="4"/>
      <c r="H166" s="101"/>
      <c r="I166" s="4"/>
      <c r="J166" s="4"/>
      <c r="K166" s="4"/>
      <c r="L166" s="4"/>
      <c r="O166" s="4"/>
      <c r="P166" s="4"/>
    </row>
    <row r="167" spans="1:16" ht="15.5">
      <c r="A167" s="4">
        <f t="shared" ref="A167:A186" si="8">C158</f>
        <v>426</v>
      </c>
      <c r="B167" s="298" t="s">
        <v>140</v>
      </c>
      <c r="C167" s="297">
        <v>46</v>
      </c>
      <c r="D167" s="4"/>
      <c r="E167" s="17"/>
      <c r="F167" s="4"/>
      <c r="G167" s="4"/>
      <c r="H167" s="101"/>
      <c r="I167" s="4"/>
      <c r="J167" s="4"/>
      <c r="K167" s="4"/>
      <c r="L167" s="4"/>
      <c r="O167" s="4"/>
      <c r="P167" s="4"/>
    </row>
    <row r="168" spans="1:16" ht="15.5">
      <c r="A168" s="4">
        <f t="shared" si="8"/>
        <v>439</v>
      </c>
      <c r="B168" s="298" t="s">
        <v>141</v>
      </c>
      <c r="C168" s="297">
        <v>182</v>
      </c>
      <c r="D168" s="4"/>
      <c r="E168" s="17"/>
      <c r="F168" s="4"/>
      <c r="G168" s="4"/>
      <c r="H168" s="101"/>
      <c r="I168" s="4"/>
      <c r="J168" s="4"/>
      <c r="K168" s="4"/>
      <c r="L168" s="4"/>
      <c r="O168" s="4"/>
      <c r="P168" s="4"/>
    </row>
    <row r="169" spans="1:16" ht="15.5">
      <c r="A169" s="4">
        <f t="shared" si="8"/>
        <v>44</v>
      </c>
      <c r="B169" s="298" t="s">
        <v>1496</v>
      </c>
      <c r="C169" s="297">
        <v>177</v>
      </c>
      <c r="D169" s="4"/>
      <c r="E169" s="17"/>
      <c r="F169" s="4"/>
      <c r="G169" s="4"/>
      <c r="H169" s="101"/>
      <c r="I169" s="4"/>
      <c r="J169" s="4"/>
      <c r="K169" s="4"/>
      <c r="L169" s="4"/>
      <c r="O169" s="4"/>
      <c r="P169" s="4"/>
    </row>
    <row r="170" spans="1:16" ht="15.5">
      <c r="A170" s="4">
        <f t="shared" si="8"/>
        <v>227</v>
      </c>
      <c r="B170" s="298" t="s">
        <v>142</v>
      </c>
      <c r="C170" s="297">
        <v>47</v>
      </c>
      <c r="D170" s="4"/>
      <c r="E170" s="17"/>
      <c r="F170" s="4"/>
      <c r="G170" s="4"/>
      <c r="H170" s="101"/>
      <c r="I170" s="4"/>
      <c r="J170" s="4"/>
      <c r="K170" s="4"/>
      <c r="L170" s="4"/>
      <c r="O170" s="4"/>
      <c r="P170" s="4"/>
    </row>
    <row r="171" spans="1:16" ht="15.5">
      <c r="A171" s="4">
        <f t="shared" si="8"/>
        <v>228</v>
      </c>
      <c r="B171" s="298" t="s">
        <v>143</v>
      </c>
      <c r="C171" s="297">
        <v>126</v>
      </c>
      <c r="D171" s="4"/>
      <c r="E171" s="17"/>
      <c r="F171" s="4"/>
      <c r="G171" s="4"/>
      <c r="H171" s="101"/>
      <c r="I171" s="4"/>
      <c r="J171" s="4"/>
      <c r="K171" s="4"/>
      <c r="L171" s="4"/>
      <c r="O171" s="4"/>
      <c r="P171" s="4"/>
    </row>
    <row r="172" spans="1:16" ht="15.5">
      <c r="A172" s="4">
        <f t="shared" si="8"/>
        <v>69</v>
      </c>
      <c r="B172" s="298" t="s">
        <v>144</v>
      </c>
      <c r="C172" s="297">
        <v>48</v>
      </c>
      <c r="D172" s="4"/>
      <c r="E172" s="17"/>
      <c r="F172" s="4"/>
      <c r="G172" s="4"/>
      <c r="H172" s="101"/>
      <c r="I172" s="4"/>
      <c r="J172" s="4"/>
      <c r="K172" s="4"/>
      <c r="L172" s="4"/>
      <c r="O172" s="4"/>
      <c r="P172" s="4"/>
    </row>
    <row r="173" spans="1:16" ht="15.5">
      <c r="A173" s="4">
        <f t="shared" si="8"/>
        <v>181</v>
      </c>
      <c r="B173" s="298" t="s">
        <v>145</v>
      </c>
      <c r="C173" s="297">
        <v>50</v>
      </c>
      <c r="D173" s="4"/>
      <c r="E173" s="17"/>
      <c r="F173" s="4"/>
      <c r="G173" s="4"/>
      <c r="H173" s="101"/>
      <c r="I173" s="4"/>
      <c r="J173" s="4"/>
      <c r="K173" s="4"/>
      <c r="L173" s="4"/>
      <c r="O173" s="4"/>
      <c r="P173" s="4"/>
    </row>
    <row r="174" spans="1:16" ht="15.5">
      <c r="A174" s="4">
        <f t="shared" si="8"/>
        <v>45</v>
      </c>
      <c r="B174" s="298" t="s">
        <v>146</v>
      </c>
      <c r="C174" s="297">
        <v>117</v>
      </c>
      <c r="D174" s="4"/>
      <c r="E174" s="17"/>
      <c r="F174" s="4"/>
      <c r="G174" s="4"/>
      <c r="H174" s="101"/>
      <c r="I174" s="4"/>
      <c r="J174" s="4"/>
      <c r="K174" s="4"/>
      <c r="L174" s="4"/>
      <c r="O174" s="4"/>
      <c r="P174" s="4"/>
    </row>
    <row r="175" spans="1:16" ht="15.5">
      <c r="A175" s="4">
        <f t="shared" si="8"/>
        <v>849</v>
      </c>
      <c r="B175" s="298" t="s">
        <v>147</v>
      </c>
      <c r="C175" s="297">
        <v>813</v>
      </c>
      <c r="D175" s="4"/>
      <c r="E175" s="17"/>
      <c r="F175" s="4"/>
      <c r="G175" s="4"/>
      <c r="H175" s="101"/>
      <c r="I175" s="4"/>
      <c r="J175" s="4"/>
      <c r="K175" s="4"/>
      <c r="L175" s="4"/>
      <c r="O175" s="4"/>
      <c r="P175" s="4"/>
    </row>
    <row r="176" spans="1:16" ht="15.5">
      <c r="A176" s="4">
        <f t="shared" si="8"/>
        <v>46</v>
      </c>
      <c r="B176" s="298" t="s">
        <v>148</v>
      </c>
      <c r="C176" s="297">
        <v>131</v>
      </c>
      <c r="D176" s="4"/>
      <c r="E176" s="17"/>
      <c r="F176" s="4"/>
      <c r="G176" s="4"/>
      <c r="H176" s="101"/>
      <c r="I176" s="4"/>
      <c r="J176" s="4"/>
      <c r="K176" s="4"/>
      <c r="L176" s="4"/>
      <c r="O176" s="4"/>
      <c r="P176" s="4"/>
    </row>
    <row r="177" spans="1:16" ht="15.5">
      <c r="A177" s="4">
        <f t="shared" si="8"/>
        <v>182</v>
      </c>
      <c r="B177" s="298" t="s">
        <v>150</v>
      </c>
      <c r="C177" s="297">
        <v>51</v>
      </c>
      <c r="D177" s="4"/>
      <c r="E177" s="17"/>
      <c r="F177" s="4"/>
      <c r="G177" s="4"/>
      <c r="H177" s="101"/>
      <c r="I177" s="4"/>
      <c r="J177" s="4"/>
      <c r="K177" s="4"/>
      <c r="L177" s="4"/>
      <c r="O177" s="4"/>
      <c r="P177" s="4"/>
    </row>
    <row r="178" spans="1:16" ht="15.5">
      <c r="A178" s="4">
        <f t="shared" si="8"/>
        <v>177</v>
      </c>
      <c r="B178" s="298" t="s">
        <v>152</v>
      </c>
      <c r="C178" s="297">
        <v>121</v>
      </c>
      <c r="D178" s="4"/>
      <c r="E178" s="17"/>
      <c r="F178" s="4"/>
      <c r="G178" s="4"/>
      <c r="H178" s="101"/>
      <c r="I178" s="4"/>
      <c r="J178" s="4"/>
      <c r="K178" s="4"/>
      <c r="L178" s="4"/>
      <c r="O178" s="4"/>
      <c r="P178" s="4"/>
    </row>
    <row r="179" spans="1:16" ht="15.5">
      <c r="A179" s="4">
        <f t="shared" si="8"/>
        <v>47</v>
      </c>
      <c r="B179" s="298" t="s">
        <v>153</v>
      </c>
      <c r="C179" s="297">
        <v>132</v>
      </c>
      <c r="D179" s="4"/>
      <c r="E179" s="17"/>
      <c r="F179" s="4"/>
      <c r="G179" s="4"/>
      <c r="H179" s="101"/>
      <c r="I179" s="4"/>
      <c r="J179" s="4"/>
      <c r="K179" s="4"/>
      <c r="L179" s="4"/>
      <c r="O179" s="4"/>
      <c r="P179" s="4"/>
    </row>
    <row r="180" spans="1:16" ht="15.5">
      <c r="A180" s="4">
        <f t="shared" si="8"/>
        <v>126</v>
      </c>
      <c r="B180" s="298" t="s">
        <v>1497</v>
      </c>
      <c r="C180" s="297">
        <v>151</v>
      </c>
      <c r="D180" s="4"/>
      <c r="E180" s="17"/>
      <c r="F180" s="4"/>
      <c r="G180" s="4"/>
      <c r="H180" s="101"/>
      <c r="I180" s="4"/>
      <c r="J180" s="4"/>
      <c r="K180" s="4"/>
      <c r="L180" s="4"/>
      <c r="O180" s="4"/>
      <c r="P180" s="4"/>
    </row>
    <row r="181" spans="1:16" ht="15.5">
      <c r="A181" s="4">
        <f t="shared" si="8"/>
        <v>48</v>
      </c>
      <c r="B181" s="300" t="s">
        <v>154</v>
      </c>
      <c r="C181" s="297">
        <v>441</v>
      </c>
      <c r="D181" s="4"/>
      <c r="E181" s="17"/>
      <c r="F181" s="4"/>
      <c r="G181" s="4"/>
      <c r="H181" s="101"/>
      <c r="I181" s="4"/>
      <c r="J181" s="4"/>
      <c r="K181" s="4"/>
      <c r="L181" s="4"/>
      <c r="O181" s="4"/>
      <c r="P181" s="4"/>
    </row>
    <row r="182" spans="1:16" ht="15.5">
      <c r="A182" s="4">
        <f t="shared" si="8"/>
        <v>50</v>
      </c>
      <c r="B182" s="298" t="s">
        <v>1498</v>
      </c>
      <c r="C182" s="297">
        <v>865</v>
      </c>
      <c r="D182" s="4"/>
      <c r="E182" s="17"/>
      <c r="F182" s="4"/>
      <c r="G182" s="4"/>
      <c r="H182" s="101"/>
      <c r="I182" s="4"/>
      <c r="J182" s="4"/>
      <c r="K182" s="4"/>
      <c r="L182" s="4"/>
      <c r="O182" s="4"/>
      <c r="P182" s="4"/>
    </row>
    <row r="183" spans="1:16" ht="15.5">
      <c r="A183" s="4">
        <f t="shared" si="8"/>
        <v>117</v>
      </c>
      <c r="B183" s="298" t="s">
        <v>155</v>
      </c>
      <c r="C183" s="297">
        <v>819</v>
      </c>
      <c r="D183" s="4"/>
      <c r="E183" s="17"/>
      <c r="F183" s="4"/>
      <c r="G183" s="4"/>
      <c r="H183" s="101"/>
      <c r="I183" s="4"/>
      <c r="J183" s="4"/>
      <c r="K183" s="4"/>
      <c r="L183" s="4"/>
      <c r="O183" s="4"/>
      <c r="P183" s="4"/>
    </row>
    <row r="184" spans="1:16" ht="15.5">
      <c r="A184" s="4">
        <f t="shared" si="8"/>
        <v>813</v>
      </c>
      <c r="B184" s="298" t="s">
        <v>156</v>
      </c>
      <c r="C184" s="297">
        <v>186</v>
      </c>
      <c r="D184" s="4"/>
      <c r="E184" s="17"/>
      <c r="F184" s="4"/>
      <c r="G184" s="4"/>
      <c r="H184" s="101"/>
      <c r="I184" s="4"/>
      <c r="J184" s="4"/>
      <c r="K184" s="4"/>
      <c r="L184" s="4"/>
      <c r="O184" s="4"/>
      <c r="P184" s="4"/>
    </row>
    <row r="185" spans="1:16" ht="15.5">
      <c r="A185" s="4">
        <f t="shared" si="8"/>
        <v>131</v>
      </c>
      <c r="B185" s="298" t="s">
        <v>1499</v>
      </c>
      <c r="C185" s="297">
        <v>442</v>
      </c>
      <c r="D185" s="4"/>
      <c r="E185" s="17"/>
      <c r="F185" s="4"/>
      <c r="G185" s="4"/>
      <c r="H185" s="101"/>
      <c r="I185" s="4"/>
      <c r="J185" s="4"/>
      <c r="K185" s="4"/>
      <c r="L185" s="4"/>
      <c r="O185" s="4"/>
      <c r="P185" s="4"/>
    </row>
    <row r="186" spans="1:16" ht="15.5">
      <c r="A186" s="4">
        <f t="shared" si="8"/>
        <v>51</v>
      </c>
      <c r="B186" s="298" t="s">
        <v>157</v>
      </c>
      <c r="C186" s="297">
        <v>78</v>
      </c>
      <c r="D186" s="4"/>
      <c r="E186" s="17"/>
      <c r="F186" s="4"/>
      <c r="G186" s="4"/>
      <c r="H186" s="101"/>
      <c r="I186" s="4"/>
      <c r="J186" s="4"/>
      <c r="K186" s="4"/>
      <c r="L186" s="4"/>
      <c r="O186" s="4"/>
      <c r="P186" s="4"/>
    </row>
    <row r="187" spans="1:16" ht="15.5">
      <c r="A187" s="4" t="e">
        <f>#REF!</f>
        <v>#REF!</v>
      </c>
      <c r="B187" s="298" t="s">
        <v>158</v>
      </c>
      <c r="C187" s="297">
        <v>125</v>
      </c>
      <c r="D187" s="4"/>
      <c r="E187" s="17"/>
      <c r="F187" s="4"/>
      <c r="G187" s="4"/>
      <c r="H187" s="101"/>
      <c r="I187" s="4"/>
      <c r="J187" s="4"/>
      <c r="K187" s="4"/>
      <c r="L187" s="4"/>
      <c r="O187" s="4"/>
      <c r="P187" s="4"/>
    </row>
    <row r="188" spans="1:16" ht="15.5">
      <c r="A188" s="4">
        <f>C178</f>
        <v>121</v>
      </c>
      <c r="B188" s="298" t="s">
        <v>1500</v>
      </c>
      <c r="C188" s="297">
        <v>189</v>
      </c>
      <c r="D188" s="4"/>
      <c r="E188" s="17"/>
      <c r="F188" s="4"/>
      <c r="G188" s="4"/>
      <c r="H188" s="101"/>
      <c r="I188" s="4"/>
      <c r="J188" s="4"/>
      <c r="K188" s="4"/>
      <c r="L188" s="4"/>
      <c r="O188" s="4"/>
      <c r="P188" s="4"/>
    </row>
    <row r="189" spans="1:16" ht="15.5">
      <c r="A189" s="4">
        <f>C179</f>
        <v>132</v>
      </c>
      <c r="B189" s="298" t="s">
        <v>1501</v>
      </c>
      <c r="C189" s="297">
        <v>53</v>
      </c>
      <c r="D189" s="4"/>
      <c r="E189" s="17"/>
      <c r="F189" s="4"/>
      <c r="G189" s="4"/>
      <c r="H189" s="101"/>
      <c r="I189" s="4"/>
      <c r="J189" s="4"/>
      <c r="K189" s="4"/>
      <c r="L189" s="4"/>
      <c r="O189" s="4"/>
      <c r="P189" s="4"/>
    </row>
    <row r="190" spans="1:16" ht="15.5">
      <c r="A190" s="4">
        <f>C180</f>
        <v>151</v>
      </c>
      <c r="B190" s="298" t="s">
        <v>159</v>
      </c>
      <c r="C190" s="297">
        <v>54</v>
      </c>
      <c r="D190" s="4"/>
      <c r="E190" s="17"/>
      <c r="F190" s="4"/>
      <c r="G190" s="4"/>
      <c r="H190" s="101"/>
      <c r="I190" s="4"/>
      <c r="J190" s="4"/>
      <c r="K190" s="4"/>
      <c r="L190" s="4"/>
      <c r="O190" s="4"/>
      <c r="P190" s="4"/>
    </row>
    <row r="191" spans="1:16" ht="15.5">
      <c r="A191" s="4" t="e">
        <f>#REF!</f>
        <v>#REF!</v>
      </c>
      <c r="B191" s="298" t="s">
        <v>160</v>
      </c>
      <c r="C191" s="297">
        <v>55</v>
      </c>
      <c r="D191" s="4"/>
      <c r="E191" s="17"/>
      <c r="F191" s="4"/>
      <c r="G191" s="4"/>
      <c r="H191" s="101"/>
      <c r="I191" s="4"/>
      <c r="J191" s="4"/>
      <c r="K191" s="4"/>
      <c r="L191" s="4"/>
      <c r="O191" s="4"/>
      <c r="P191" s="4"/>
    </row>
    <row r="192" spans="1:16" ht="15.5">
      <c r="A192" s="4">
        <f>C181</f>
        <v>441</v>
      </c>
      <c r="B192" s="298" t="s">
        <v>1502</v>
      </c>
      <c r="C192" s="297">
        <v>229</v>
      </c>
      <c r="D192" s="4"/>
      <c r="E192" s="17"/>
      <c r="F192" s="4"/>
      <c r="G192" s="4"/>
      <c r="H192" s="101"/>
      <c r="I192" s="4"/>
      <c r="J192" s="4"/>
      <c r="K192" s="4"/>
      <c r="L192" s="4"/>
      <c r="O192" s="4"/>
      <c r="P192" s="5"/>
    </row>
    <row r="193" spans="1:16" ht="15.5">
      <c r="A193" s="4" t="e">
        <f>#REF!</f>
        <v>#REF!</v>
      </c>
      <c r="B193" s="298" t="s">
        <v>161</v>
      </c>
      <c r="C193" s="297">
        <v>153</v>
      </c>
      <c r="D193" s="4"/>
      <c r="E193" s="17"/>
      <c r="F193" s="4"/>
      <c r="G193" s="4"/>
      <c r="H193" s="101"/>
      <c r="I193" s="4"/>
      <c r="J193" s="4"/>
      <c r="K193" s="4"/>
      <c r="L193" s="4"/>
      <c r="O193" s="4"/>
      <c r="P193" s="4"/>
    </row>
    <row r="194" spans="1:16" ht="15.5">
      <c r="A194" s="4" t="e">
        <f>#REF!</f>
        <v>#REF!</v>
      </c>
      <c r="B194" s="298" t="s">
        <v>162</v>
      </c>
      <c r="C194" s="297">
        <v>154</v>
      </c>
      <c r="D194" s="4"/>
      <c r="E194" s="17"/>
      <c r="F194" s="4"/>
      <c r="G194" s="4"/>
      <c r="H194" s="101"/>
      <c r="I194" s="4"/>
      <c r="J194" s="4"/>
      <c r="K194" s="4"/>
      <c r="L194" s="4"/>
      <c r="O194" s="4"/>
      <c r="P194" s="4"/>
    </row>
    <row r="195" spans="1:16" ht="15.5">
      <c r="A195" s="4">
        <f>C182</f>
        <v>865</v>
      </c>
      <c r="B195" s="298" t="s">
        <v>163</v>
      </c>
      <c r="C195" s="297">
        <v>806</v>
      </c>
      <c r="D195" s="4"/>
      <c r="E195" s="17"/>
      <c r="F195" s="4"/>
      <c r="G195" s="4"/>
      <c r="H195" s="101"/>
      <c r="I195" s="4"/>
      <c r="J195" s="4"/>
      <c r="K195" s="4"/>
      <c r="L195" s="4"/>
      <c r="O195" s="4"/>
      <c r="P195" s="4"/>
    </row>
    <row r="196" spans="1:16" ht="15.5">
      <c r="A196" s="4" t="e">
        <f>#REF!</f>
        <v>#REF!</v>
      </c>
      <c r="B196" s="298" t="s">
        <v>164</v>
      </c>
      <c r="C196" s="297">
        <v>443</v>
      </c>
      <c r="D196" s="4"/>
      <c r="E196" s="17"/>
      <c r="F196" s="4"/>
      <c r="G196" s="4"/>
      <c r="H196" s="101"/>
      <c r="I196" s="4"/>
      <c r="J196" s="4"/>
      <c r="K196" s="4"/>
      <c r="L196" s="4"/>
      <c r="O196" s="4"/>
      <c r="P196" s="4"/>
    </row>
    <row r="197" spans="1:16" ht="15.5">
      <c r="A197" s="4">
        <f t="shared" ref="A197:A207" si="9">C183</f>
        <v>819</v>
      </c>
      <c r="B197" s="298" t="s">
        <v>165</v>
      </c>
      <c r="C197" s="297">
        <v>56</v>
      </c>
      <c r="D197" s="4"/>
      <c r="E197" s="17"/>
      <c r="F197" s="5"/>
      <c r="G197" s="4"/>
      <c r="H197" s="101"/>
      <c r="I197" s="4"/>
      <c r="J197" s="4"/>
      <c r="K197" s="4"/>
      <c r="L197" s="4"/>
      <c r="O197" s="4"/>
      <c r="P197" s="4"/>
    </row>
    <row r="198" spans="1:16" ht="15.5">
      <c r="A198" s="4">
        <f t="shared" si="9"/>
        <v>186</v>
      </c>
      <c r="B198" s="298" t="s">
        <v>904</v>
      </c>
      <c r="C198" s="297">
        <v>230</v>
      </c>
      <c r="D198" s="4"/>
      <c r="E198" s="17"/>
      <c r="F198" s="4"/>
      <c r="G198" s="4"/>
      <c r="H198" s="101"/>
      <c r="I198" s="4"/>
      <c r="J198" s="4"/>
      <c r="K198" s="4"/>
      <c r="L198" s="4"/>
      <c r="O198" s="4"/>
      <c r="P198" s="4"/>
    </row>
    <row r="199" spans="1:16" ht="15.5">
      <c r="A199" s="4">
        <f t="shared" si="9"/>
        <v>442</v>
      </c>
      <c r="B199" s="298" t="s">
        <v>166</v>
      </c>
      <c r="C199" s="297">
        <v>99</v>
      </c>
      <c r="D199" s="4"/>
      <c r="E199" s="17"/>
      <c r="F199" s="4"/>
      <c r="G199" s="4"/>
      <c r="H199" s="101"/>
      <c r="I199" s="4"/>
      <c r="J199" s="4"/>
      <c r="K199" s="4"/>
      <c r="L199" s="4"/>
      <c r="O199" s="4"/>
      <c r="P199" s="4"/>
    </row>
    <row r="200" spans="1:16" ht="15.5">
      <c r="A200" s="4">
        <f t="shared" si="9"/>
        <v>78</v>
      </c>
      <c r="B200" s="298" t="s">
        <v>167</v>
      </c>
      <c r="C200" s="297">
        <v>231</v>
      </c>
      <c r="D200" s="4"/>
      <c r="E200" s="17"/>
      <c r="F200" s="4"/>
      <c r="G200" s="4"/>
      <c r="H200" s="101"/>
      <c r="I200" s="4"/>
      <c r="J200" s="4"/>
      <c r="K200" s="4"/>
      <c r="L200" s="4"/>
      <c r="O200" s="4"/>
      <c r="P200" s="4"/>
    </row>
    <row r="201" spans="1:16" ht="15.5">
      <c r="A201" s="4">
        <f t="shared" si="9"/>
        <v>125</v>
      </c>
      <c r="B201" s="298" t="s">
        <v>168</v>
      </c>
      <c r="C201" s="297">
        <v>57</v>
      </c>
      <c r="D201" s="4"/>
      <c r="E201" s="17"/>
      <c r="F201" s="4"/>
      <c r="G201" s="4"/>
      <c r="H201" s="101"/>
      <c r="I201" s="4"/>
      <c r="J201" s="4"/>
      <c r="K201" s="4"/>
      <c r="L201" s="4"/>
      <c r="O201" s="4"/>
      <c r="P201" s="4"/>
    </row>
    <row r="202" spans="1:16" ht="15.5">
      <c r="A202" s="4">
        <f t="shared" si="9"/>
        <v>189</v>
      </c>
      <c r="B202" s="298" t="s">
        <v>169</v>
      </c>
      <c r="C202" s="297">
        <v>10</v>
      </c>
      <c r="D202" s="4"/>
      <c r="E202" s="17"/>
      <c r="F202" s="4"/>
      <c r="G202" s="4"/>
      <c r="H202" s="101"/>
      <c r="I202" s="4"/>
      <c r="J202" s="4"/>
      <c r="K202" s="4"/>
      <c r="L202" s="4"/>
      <c r="O202" s="4"/>
      <c r="P202" s="4"/>
    </row>
    <row r="203" spans="1:16" ht="15.5">
      <c r="A203" s="4">
        <f t="shared" si="9"/>
        <v>53</v>
      </c>
      <c r="B203" s="298" t="s">
        <v>905</v>
      </c>
      <c r="C203" s="297">
        <v>917</v>
      </c>
      <c r="D203" s="4"/>
      <c r="E203" s="17"/>
      <c r="F203" s="4"/>
      <c r="G203" s="4"/>
      <c r="H203" s="101"/>
      <c r="I203" s="4"/>
      <c r="J203" s="4"/>
      <c r="K203" s="4"/>
      <c r="L203" s="4"/>
      <c r="O203" s="4"/>
      <c r="P203" s="4"/>
    </row>
    <row r="204" spans="1:16" ht="15.5">
      <c r="A204" s="4">
        <f t="shared" si="9"/>
        <v>54</v>
      </c>
      <c r="B204" s="298" t="s">
        <v>1503</v>
      </c>
      <c r="C204" s="297">
        <v>850</v>
      </c>
      <c r="D204" s="4"/>
      <c r="E204" s="17"/>
      <c r="F204" s="4"/>
      <c r="G204" s="4"/>
      <c r="H204" s="101"/>
      <c r="I204" s="4"/>
      <c r="J204" s="4"/>
      <c r="K204" s="4"/>
      <c r="L204" s="4"/>
      <c r="O204" s="4"/>
      <c r="P204" s="4"/>
    </row>
    <row r="205" spans="1:16" ht="15.5">
      <c r="A205" s="4">
        <f t="shared" si="9"/>
        <v>55</v>
      </c>
      <c r="B205" s="298" t="s">
        <v>1504</v>
      </c>
      <c r="C205" s="297">
        <v>867</v>
      </c>
      <c r="D205" s="4"/>
      <c r="E205" s="17"/>
      <c r="F205" s="4"/>
      <c r="G205" s="4"/>
      <c r="H205" s="101"/>
      <c r="I205" s="4"/>
      <c r="J205" s="4"/>
      <c r="K205" s="4"/>
      <c r="L205" s="4"/>
      <c r="O205" s="4"/>
      <c r="P205" s="4"/>
    </row>
    <row r="206" spans="1:16" ht="15.5">
      <c r="A206" s="4">
        <f t="shared" si="9"/>
        <v>229</v>
      </c>
      <c r="B206" s="298" t="s">
        <v>170</v>
      </c>
      <c r="C206" s="297">
        <v>58</v>
      </c>
      <c r="D206" s="4"/>
      <c r="E206" s="17"/>
      <c r="F206" s="4"/>
      <c r="G206" s="4"/>
      <c r="H206" s="101"/>
      <c r="I206" s="4"/>
      <c r="J206" s="4"/>
      <c r="K206" s="4"/>
      <c r="L206" s="4"/>
      <c r="O206" s="4"/>
      <c r="P206" s="4"/>
    </row>
    <row r="207" spans="1:16" ht="15.5">
      <c r="A207" s="4">
        <f t="shared" si="9"/>
        <v>153</v>
      </c>
      <c r="B207" s="298" t="s">
        <v>171</v>
      </c>
      <c r="C207" s="297">
        <v>892</v>
      </c>
      <c r="D207" s="4"/>
      <c r="E207" s="17"/>
      <c r="F207" s="4"/>
      <c r="G207" s="4"/>
      <c r="H207" s="101"/>
      <c r="I207" s="4"/>
      <c r="J207" s="4"/>
      <c r="K207" s="4"/>
      <c r="L207" s="4"/>
      <c r="O207" s="4"/>
      <c r="P207" s="4"/>
    </row>
    <row r="208" spans="1:16" ht="15.5">
      <c r="A208" s="4" t="e">
        <f>#REF!</f>
        <v>#REF!</v>
      </c>
      <c r="B208" s="298" t="s">
        <v>172</v>
      </c>
      <c r="C208" s="297">
        <v>918</v>
      </c>
      <c r="D208" s="4"/>
      <c r="E208" s="17"/>
      <c r="F208" s="4"/>
      <c r="G208" s="4"/>
      <c r="H208" s="101"/>
      <c r="I208" s="4"/>
      <c r="J208" s="4"/>
      <c r="K208" s="4"/>
      <c r="L208" s="4"/>
      <c r="O208" s="4"/>
      <c r="P208" s="4"/>
    </row>
    <row r="209" spans="1:16" ht="15.5">
      <c r="A209" s="4">
        <f t="shared" ref="A209:A235" si="10">C194</f>
        <v>154</v>
      </c>
      <c r="B209" s="298" t="s">
        <v>173</v>
      </c>
      <c r="C209" s="297">
        <v>59</v>
      </c>
      <c r="D209" s="4"/>
      <c r="E209" s="17"/>
      <c r="F209" s="4"/>
      <c r="G209" s="4"/>
      <c r="H209" s="101"/>
      <c r="I209" s="4"/>
      <c r="J209" s="4"/>
      <c r="K209" s="4"/>
      <c r="L209" s="4"/>
      <c r="O209" s="4"/>
      <c r="P209" s="4"/>
    </row>
    <row r="210" spans="1:16" ht="15.5">
      <c r="A210" s="4">
        <f t="shared" si="10"/>
        <v>806</v>
      </c>
      <c r="B210" s="298" t="s">
        <v>174</v>
      </c>
      <c r="C210" s="297">
        <v>60</v>
      </c>
      <c r="D210" s="4"/>
      <c r="E210" s="17"/>
      <c r="F210" s="4"/>
      <c r="G210" s="4"/>
      <c r="H210" s="101"/>
      <c r="I210" s="4"/>
      <c r="J210" s="4"/>
      <c r="K210" s="4"/>
      <c r="L210" s="4"/>
      <c r="O210" s="4"/>
      <c r="P210" s="4"/>
    </row>
    <row r="211" spans="1:16" ht="15.5">
      <c r="A211" s="4">
        <f t="shared" si="10"/>
        <v>443</v>
      </c>
      <c r="B211" s="298" t="s">
        <v>1505</v>
      </c>
      <c r="C211" s="297">
        <v>97</v>
      </c>
      <c r="D211" s="4"/>
      <c r="E211" s="17"/>
      <c r="F211" s="4"/>
      <c r="G211" s="4"/>
      <c r="H211" s="101"/>
      <c r="I211" s="4"/>
      <c r="J211" s="4"/>
      <c r="K211" s="4"/>
      <c r="L211" s="4"/>
      <c r="O211" s="4"/>
      <c r="P211" s="4"/>
    </row>
    <row r="212" spans="1:16" ht="15.5">
      <c r="A212" s="4">
        <f t="shared" si="10"/>
        <v>56</v>
      </c>
      <c r="B212" s="298" t="s">
        <v>175</v>
      </c>
      <c r="C212" s="297">
        <v>100</v>
      </c>
      <c r="D212" s="4"/>
      <c r="E212" s="17"/>
      <c r="F212" s="4"/>
      <c r="G212" s="4"/>
      <c r="H212" s="101"/>
      <c r="I212" s="4"/>
      <c r="J212" s="4"/>
      <c r="K212" s="4"/>
      <c r="L212" s="4"/>
      <c r="O212" s="4"/>
      <c r="P212" s="4"/>
    </row>
    <row r="213" spans="1:16" ht="15.5">
      <c r="A213" s="4">
        <f t="shared" si="10"/>
        <v>230</v>
      </c>
      <c r="B213" s="298" t="s">
        <v>1506</v>
      </c>
      <c r="C213" s="297">
        <v>155</v>
      </c>
      <c r="D213" s="4"/>
      <c r="E213" s="17"/>
      <c r="F213" s="4"/>
      <c r="G213" s="4"/>
      <c r="H213" s="101"/>
      <c r="I213" s="4"/>
      <c r="J213" s="4"/>
      <c r="K213" s="4"/>
      <c r="L213" s="4"/>
      <c r="O213" s="4"/>
      <c r="P213" s="4"/>
    </row>
    <row r="214" spans="1:16" ht="15.5">
      <c r="A214" s="4">
        <f t="shared" si="10"/>
        <v>99</v>
      </c>
      <c r="B214" s="298" t="s">
        <v>176</v>
      </c>
      <c r="C214" s="297">
        <v>61</v>
      </c>
      <c r="D214" s="4"/>
      <c r="E214" s="17"/>
      <c r="F214" s="4"/>
      <c r="G214" s="4"/>
      <c r="H214" s="101"/>
      <c r="I214" s="4"/>
      <c r="J214" s="4"/>
      <c r="K214" s="4"/>
      <c r="L214" s="4"/>
      <c r="O214" s="4"/>
      <c r="P214" s="4"/>
    </row>
    <row r="215" spans="1:16" ht="15.5">
      <c r="A215" s="4">
        <f t="shared" si="10"/>
        <v>231</v>
      </c>
      <c r="B215" s="298" t="s">
        <v>177</v>
      </c>
      <c r="C215" s="297">
        <v>62</v>
      </c>
      <c r="D215" s="4"/>
      <c r="E215" s="17"/>
      <c r="F215" s="4"/>
      <c r="G215" s="4"/>
      <c r="H215" s="101"/>
      <c r="I215" s="4"/>
      <c r="J215" s="4"/>
      <c r="K215" s="4"/>
      <c r="L215" s="4"/>
      <c r="O215" s="4"/>
      <c r="P215" s="4"/>
    </row>
    <row r="216" spans="1:16" ht="15.5">
      <c r="A216" s="4">
        <f t="shared" si="10"/>
        <v>57</v>
      </c>
      <c r="B216" s="298" t="s">
        <v>178</v>
      </c>
      <c r="C216" s="297">
        <v>232</v>
      </c>
      <c r="D216" s="4"/>
      <c r="E216" s="17"/>
      <c r="F216" s="4"/>
      <c r="G216" s="4"/>
      <c r="H216" s="101"/>
      <c r="I216" s="4"/>
      <c r="J216" s="4"/>
      <c r="K216" s="4"/>
      <c r="L216" s="4"/>
      <c r="O216" s="4"/>
      <c r="P216" s="4"/>
    </row>
    <row r="217" spans="1:16" ht="15.5">
      <c r="A217" s="4">
        <f t="shared" si="10"/>
        <v>10</v>
      </c>
      <c r="B217" s="298" t="s">
        <v>179</v>
      </c>
      <c r="C217" s="297">
        <v>444</v>
      </c>
      <c r="D217" s="4"/>
      <c r="E217" s="17"/>
      <c r="F217" s="4"/>
      <c r="G217" s="4"/>
      <c r="H217" s="101"/>
      <c r="I217" s="4"/>
      <c r="J217" s="4"/>
      <c r="K217" s="4"/>
      <c r="L217" s="4"/>
      <c r="O217" s="4"/>
      <c r="P217" s="4"/>
    </row>
    <row r="218" spans="1:16" ht="15.5">
      <c r="A218" s="4">
        <f t="shared" si="10"/>
        <v>917</v>
      </c>
      <c r="B218" s="298" t="s">
        <v>180</v>
      </c>
      <c r="C218" s="297">
        <v>233</v>
      </c>
      <c r="D218" s="4"/>
      <c r="E218" s="17"/>
      <c r="F218" s="4"/>
      <c r="G218" s="4"/>
      <c r="H218" s="101"/>
      <c r="I218" s="4"/>
      <c r="J218" s="4"/>
      <c r="K218" s="4"/>
      <c r="L218" s="4"/>
      <c r="O218" s="4"/>
      <c r="P218" s="4"/>
    </row>
    <row r="219" spans="1:16" ht="15.5">
      <c r="A219" s="4">
        <f t="shared" si="10"/>
        <v>850</v>
      </c>
      <c r="B219" s="298" t="s">
        <v>181</v>
      </c>
      <c r="C219" s="297">
        <v>817</v>
      </c>
      <c r="D219" s="4"/>
      <c r="E219" s="17"/>
      <c r="F219" s="4"/>
      <c r="G219" s="4"/>
      <c r="H219" s="101"/>
      <c r="I219" s="4"/>
      <c r="J219" s="4"/>
      <c r="K219" s="4"/>
      <c r="L219" s="4"/>
      <c r="O219" s="4"/>
      <c r="P219" s="4"/>
    </row>
    <row r="220" spans="1:16" ht="15.5">
      <c r="A220" s="4">
        <f t="shared" si="10"/>
        <v>867</v>
      </c>
      <c r="B220" s="298" t="s">
        <v>182</v>
      </c>
      <c r="C220" s="297">
        <v>63</v>
      </c>
      <c r="D220" s="4"/>
      <c r="E220" s="17"/>
      <c r="F220" s="4"/>
      <c r="G220" s="4"/>
      <c r="H220" s="101"/>
      <c r="I220" s="4"/>
      <c r="J220" s="4"/>
      <c r="K220" s="4"/>
      <c r="L220" s="4"/>
      <c r="O220" s="4"/>
      <c r="P220" s="4"/>
    </row>
    <row r="221" spans="1:16" ht="15.5">
      <c r="A221" s="4">
        <f t="shared" si="10"/>
        <v>58</v>
      </c>
      <c r="B221" s="298" t="s">
        <v>183</v>
      </c>
      <c r="C221" s="297">
        <v>120</v>
      </c>
      <c r="D221" s="4"/>
      <c r="E221" s="17"/>
      <c r="F221" s="4"/>
      <c r="G221" s="4"/>
      <c r="H221" s="101"/>
      <c r="I221" s="4"/>
      <c r="J221" s="4"/>
      <c r="K221" s="4"/>
      <c r="L221" s="4"/>
      <c r="O221" s="4"/>
      <c r="P221" s="4"/>
    </row>
    <row r="222" spans="1:16" ht="15.5">
      <c r="A222" s="4">
        <f t="shared" si="10"/>
        <v>892</v>
      </c>
      <c r="B222" s="298" t="s">
        <v>184</v>
      </c>
      <c r="C222" s="297">
        <v>64</v>
      </c>
      <c r="D222" s="4"/>
      <c r="E222" s="17"/>
      <c r="F222" s="4"/>
      <c r="G222" s="4"/>
      <c r="H222" s="101"/>
      <c r="I222" s="4"/>
      <c r="J222" s="4"/>
      <c r="K222" s="4"/>
      <c r="L222" s="4"/>
      <c r="O222" s="4"/>
      <c r="P222" s="4"/>
    </row>
    <row r="223" spans="1:16" ht="15.5">
      <c r="A223" s="4">
        <f t="shared" si="10"/>
        <v>918</v>
      </c>
      <c r="B223" s="298" t="s">
        <v>185</v>
      </c>
      <c r="C223" s="297">
        <v>156</v>
      </c>
      <c r="D223" s="4"/>
      <c r="E223" s="17"/>
      <c r="F223" s="4"/>
      <c r="G223" s="4"/>
      <c r="H223" s="101"/>
      <c r="I223" s="4"/>
      <c r="J223" s="4"/>
      <c r="K223" s="4"/>
      <c r="L223" s="4"/>
      <c r="O223" s="4"/>
      <c r="P223" s="4"/>
    </row>
    <row r="224" spans="1:16" ht="15.5">
      <c r="A224" s="4">
        <f t="shared" si="10"/>
        <v>59</v>
      </c>
      <c r="B224" s="298" t="s">
        <v>1507</v>
      </c>
      <c r="C224" s="297">
        <v>920</v>
      </c>
      <c r="D224" s="4"/>
      <c r="E224" s="17"/>
      <c r="F224" s="4"/>
      <c r="G224" s="4"/>
      <c r="H224" s="101"/>
      <c r="I224" s="4"/>
      <c r="J224" s="4"/>
      <c r="K224" s="4"/>
      <c r="L224" s="4"/>
      <c r="O224" s="4"/>
      <c r="P224" s="4"/>
    </row>
    <row r="225" spans="1:16" ht="15.5">
      <c r="A225" s="4">
        <f t="shared" si="10"/>
        <v>60</v>
      </c>
      <c r="B225" s="298" t="s">
        <v>186</v>
      </c>
      <c r="C225" s="297">
        <v>807</v>
      </c>
      <c r="D225" s="4"/>
      <c r="E225" s="17"/>
      <c r="F225" s="4"/>
      <c r="G225" s="4"/>
      <c r="H225" s="101"/>
      <c r="I225" s="4"/>
      <c r="J225" s="4"/>
      <c r="K225" s="4"/>
      <c r="L225" s="4"/>
      <c r="O225" s="4"/>
      <c r="P225" s="4"/>
    </row>
    <row r="226" spans="1:16" ht="15.5">
      <c r="A226" s="4">
        <f t="shared" si="10"/>
        <v>97</v>
      </c>
      <c r="B226" s="298" t="s">
        <v>187</v>
      </c>
      <c r="C226" s="297">
        <v>65</v>
      </c>
      <c r="D226" s="4"/>
      <c r="E226" s="17"/>
      <c r="F226" s="4"/>
      <c r="G226" s="4"/>
      <c r="H226" s="101"/>
      <c r="I226" s="4"/>
      <c r="J226" s="4"/>
      <c r="K226" s="4"/>
      <c r="L226" s="4"/>
      <c r="O226" s="4"/>
      <c r="P226" s="4"/>
    </row>
    <row r="227" spans="1:16" ht="15.5">
      <c r="A227" s="4">
        <f t="shared" si="10"/>
        <v>100</v>
      </c>
      <c r="B227" s="298" t="s">
        <v>188</v>
      </c>
      <c r="C227" s="297">
        <v>157</v>
      </c>
      <c r="D227" s="4"/>
      <c r="E227" s="17"/>
      <c r="F227" s="4"/>
      <c r="G227" s="4"/>
      <c r="H227" s="101"/>
      <c r="I227" s="4"/>
      <c r="J227" s="4"/>
      <c r="K227" s="4"/>
      <c r="L227" s="4"/>
      <c r="O227" s="4"/>
      <c r="P227" s="4"/>
    </row>
    <row r="228" spans="1:16" ht="15.5">
      <c r="A228" s="4">
        <f t="shared" si="10"/>
        <v>155</v>
      </c>
      <c r="B228" s="298" t="s">
        <v>1508</v>
      </c>
      <c r="C228" s="297">
        <v>49</v>
      </c>
      <c r="D228" s="4"/>
      <c r="E228" s="17"/>
      <c r="F228" s="4"/>
      <c r="G228" s="4"/>
      <c r="H228" s="101"/>
      <c r="I228" s="4"/>
      <c r="J228" s="4"/>
      <c r="K228" s="4"/>
      <c r="L228" s="4"/>
      <c r="O228" s="4"/>
      <c r="P228" s="4"/>
    </row>
    <row r="229" spans="1:16" ht="15.5">
      <c r="A229" s="4">
        <f t="shared" si="10"/>
        <v>61</v>
      </c>
      <c r="B229" s="298" t="s">
        <v>1509</v>
      </c>
      <c r="C229" s="297">
        <v>66</v>
      </c>
      <c r="D229" s="4"/>
      <c r="E229" s="17"/>
      <c r="F229" s="4"/>
      <c r="G229" s="4"/>
      <c r="H229" s="101"/>
      <c r="I229" s="4"/>
      <c r="J229" s="4"/>
      <c r="K229" s="4"/>
      <c r="L229" s="4"/>
      <c r="O229" s="4"/>
      <c r="P229" s="4"/>
    </row>
    <row r="230" spans="1:16" ht="15.5">
      <c r="A230" s="4">
        <f t="shared" si="10"/>
        <v>62</v>
      </c>
      <c r="B230" s="302" t="s">
        <v>190</v>
      </c>
      <c r="C230" s="303">
        <v>67</v>
      </c>
      <c r="D230" s="4"/>
      <c r="E230" s="17"/>
      <c r="F230" s="4"/>
      <c r="G230" s="4"/>
      <c r="H230" s="101"/>
      <c r="I230" s="4"/>
      <c r="J230" s="4"/>
      <c r="K230" s="4"/>
      <c r="L230" s="4"/>
      <c r="O230" s="4"/>
      <c r="P230" s="4"/>
    </row>
    <row r="231" spans="1:16" ht="15.5">
      <c r="A231" s="4">
        <f t="shared" si="10"/>
        <v>232</v>
      </c>
      <c r="B231" s="302" t="s">
        <v>191</v>
      </c>
      <c r="C231" s="303">
        <v>234</v>
      </c>
      <c r="D231" s="4"/>
      <c r="E231" s="17"/>
      <c r="F231" s="4"/>
      <c r="G231" s="4"/>
      <c r="H231" s="101"/>
      <c r="I231" s="4"/>
      <c r="J231" s="4"/>
      <c r="K231" s="4"/>
      <c r="L231" s="4"/>
      <c r="O231" s="4"/>
      <c r="P231" s="4"/>
    </row>
    <row r="232" spans="1:16" ht="15.5">
      <c r="A232" s="4">
        <f t="shared" si="10"/>
        <v>444</v>
      </c>
      <c r="B232" s="302" t="s">
        <v>192</v>
      </c>
      <c r="C232" s="303">
        <v>158</v>
      </c>
      <c r="D232" s="4"/>
      <c r="E232" s="17"/>
      <c r="F232" s="4"/>
      <c r="G232" s="4"/>
      <c r="H232" s="101"/>
      <c r="I232" s="4"/>
      <c r="J232" s="4"/>
      <c r="K232" s="4"/>
      <c r="L232" s="4"/>
      <c r="O232" s="4"/>
      <c r="P232" s="4"/>
    </row>
    <row r="233" spans="1:16" ht="15.5">
      <c r="A233" s="4">
        <f t="shared" si="10"/>
        <v>233</v>
      </c>
      <c r="B233" s="302" t="s">
        <v>193</v>
      </c>
      <c r="C233" s="303">
        <v>816</v>
      </c>
      <c r="D233" s="4"/>
      <c r="E233" s="17"/>
      <c r="F233" s="4"/>
      <c r="G233" s="4"/>
      <c r="H233" s="101"/>
      <c r="I233" s="4"/>
      <c r="J233" s="4"/>
      <c r="K233" s="4"/>
      <c r="L233" s="4"/>
      <c r="O233" s="4"/>
      <c r="P233" s="4"/>
    </row>
    <row r="234" spans="1:16" ht="15.5">
      <c r="A234" s="4">
        <f t="shared" si="10"/>
        <v>817</v>
      </c>
      <c r="B234" s="302" t="s">
        <v>194</v>
      </c>
      <c r="C234" s="303">
        <v>68</v>
      </c>
      <c r="D234" s="4"/>
      <c r="E234" s="17"/>
      <c r="F234" s="4"/>
      <c r="G234" s="4"/>
      <c r="H234" s="101"/>
      <c r="I234" s="4"/>
      <c r="J234" s="4"/>
      <c r="K234" s="4"/>
      <c r="L234" s="4"/>
      <c r="O234" s="4"/>
      <c r="P234" s="4"/>
    </row>
    <row r="235" spans="1:16" ht="15.5">
      <c r="A235" s="4">
        <f t="shared" si="10"/>
        <v>63</v>
      </c>
      <c r="B235" s="302" t="s">
        <v>1211</v>
      </c>
      <c r="C235" s="303">
        <v>159</v>
      </c>
      <c r="D235" s="4"/>
      <c r="E235" s="17"/>
      <c r="F235" s="4"/>
      <c r="G235" s="4"/>
      <c r="H235" s="101"/>
      <c r="I235" s="4"/>
      <c r="J235" s="4"/>
      <c r="K235" s="4"/>
      <c r="L235" s="4"/>
      <c r="O235" s="4"/>
      <c r="P235" s="4"/>
    </row>
    <row r="236" spans="1:16" ht="15.5">
      <c r="A236" s="4" t="e">
        <f>#REF!</f>
        <v>#REF!</v>
      </c>
      <c r="B236" s="302" t="s">
        <v>1510</v>
      </c>
      <c r="C236" s="303">
        <v>104</v>
      </c>
      <c r="D236" s="4"/>
      <c r="E236" s="17"/>
      <c r="F236" s="4"/>
      <c r="G236" s="4"/>
      <c r="H236" s="101"/>
      <c r="I236" s="4"/>
      <c r="J236" s="4"/>
      <c r="K236" s="4"/>
      <c r="L236" s="4"/>
      <c r="O236" s="4"/>
      <c r="P236" s="4"/>
    </row>
    <row r="237" spans="1:16" ht="15.5">
      <c r="A237" s="4">
        <f t="shared" ref="A237:A245" si="11">C221</f>
        <v>120</v>
      </c>
      <c r="B237" s="302" t="s">
        <v>1511</v>
      </c>
      <c r="C237" s="303">
        <v>75</v>
      </c>
      <c r="D237" s="4"/>
      <c r="E237" s="17"/>
      <c r="F237" s="4"/>
      <c r="G237" s="4"/>
      <c r="H237" s="101"/>
      <c r="I237" s="4"/>
      <c r="J237" s="4"/>
      <c r="K237" s="4"/>
      <c r="L237" s="4"/>
      <c r="O237" s="4"/>
      <c r="P237" s="4"/>
    </row>
    <row r="238" spans="1:16" ht="15.5">
      <c r="A238" s="4">
        <f t="shared" si="11"/>
        <v>64</v>
      </c>
      <c r="B238" s="302" t="s">
        <v>1512</v>
      </c>
      <c r="C238" s="303">
        <v>235</v>
      </c>
      <c r="D238" s="4"/>
      <c r="E238" s="17"/>
      <c r="F238" s="4"/>
      <c r="G238" s="4"/>
      <c r="H238" s="101"/>
      <c r="I238" s="4"/>
      <c r="J238" s="4"/>
      <c r="K238" s="4"/>
      <c r="L238" s="4"/>
      <c r="O238" s="4"/>
      <c r="P238" s="4"/>
    </row>
    <row r="239" spans="1:16" ht="15.5">
      <c r="A239" s="4">
        <f t="shared" si="11"/>
        <v>156</v>
      </c>
      <c r="B239" s="302" t="s">
        <v>195</v>
      </c>
      <c r="C239" s="303">
        <v>1</v>
      </c>
      <c r="D239" s="4"/>
      <c r="E239" s="17"/>
      <c r="F239" s="4"/>
      <c r="G239" s="4"/>
      <c r="H239" s="101"/>
      <c r="I239" s="4"/>
      <c r="J239" s="4"/>
      <c r="K239" s="4"/>
      <c r="L239" s="4"/>
      <c r="O239" s="4"/>
      <c r="P239" s="4"/>
    </row>
    <row r="240" spans="1:16" ht="15.5">
      <c r="A240" s="4">
        <f t="shared" si="11"/>
        <v>920</v>
      </c>
      <c r="B240" s="302" t="s">
        <v>196</v>
      </c>
      <c r="C240" s="303">
        <v>72</v>
      </c>
      <c r="D240" s="4"/>
      <c r="E240" s="17"/>
      <c r="F240" s="4"/>
      <c r="G240" s="4"/>
      <c r="H240" s="101"/>
      <c r="I240" s="4"/>
      <c r="J240" s="4"/>
      <c r="K240" s="4"/>
      <c r="L240" s="4"/>
      <c r="O240" s="4"/>
      <c r="P240" s="4"/>
    </row>
    <row r="241" spans="1:16" ht="15.5">
      <c r="A241" s="4">
        <f t="shared" si="11"/>
        <v>807</v>
      </c>
      <c r="B241" s="302" t="s">
        <v>197</v>
      </c>
      <c r="C241" s="303">
        <v>52</v>
      </c>
      <c r="D241" s="4"/>
      <c r="E241" s="17"/>
      <c r="F241" s="4"/>
      <c r="G241" s="4"/>
      <c r="H241" s="101"/>
      <c r="I241" s="4"/>
      <c r="J241" s="4"/>
      <c r="K241" s="4"/>
      <c r="L241" s="4"/>
      <c r="O241" s="4"/>
      <c r="P241" s="4"/>
    </row>
    <row r="242" spans="1:16" ht="15.5">
      <c r="A242" s="4">
        <f t="shared" si="11"/>
        <v>65</v>
      </c>
      <c r="B242" s="302"/>
      <c r="C242" s="303"/>
      <c r="D242" s="4"/>
      <c r="E242" s="17"/>
      <c r="F242" s="4"/>
      <c r="G242" s="4"/>
      <c r="H242" s="101"/>
      <c r="I242" s="4"/>
      <c r="J242" s="4"/>
      <c r="K242" s="4"/>
      <c r="L242" s="4"/>
      <c r="O242" s="4"/>
      <c r="P242" s="4"/>
    </row>
    <row r="243" spans="1:16" ht="15.5">
      <c r="A243" s="4">
        <f t="shared" si="11"/>
        <v>157</v>
      </c>
      <c r="B243" s="302"/>
      <c r="C243" s="303"/>
      <c r="D243" s="4"/>
      <c r="E243" s="17"/>
      <c r="F243" s="4"/>
      <c r="G243" s="4"/>
      <c r="H243" s="101"/>
      <c r="I243" s="4"/>
      <c r="J243" s="4"/>
      <c r="K243" s="4"/>
      <c r="L243" s="4"/>
      <c r="O243" s="4"/>
      <c r="P243" s="4"/>
    </row>
    <row r="244" spans="1:16" ht="15.5">
      <c r="A244" s="4">
        <f t="shared" si="11"/>
        <v>49</v>
      </c>
      <c r="B244" s="302"/>
      <c r="C244" s="303"/>
      <c r="D244" s="4"/>
      <c r="E244" s="17"/>
      <c r="F244" s="4"/>
      <c r="G244" s="4"/>
      <c r="H244" s="101"/>
      <c r="I244" s="4"/>
      <c r="J244" s="4"/>
      <c r="K244" s="4"/>
      <c r="L244" s="4"/>
      <c r="O244" s="4"/>
      <c r="P244" s="4"/>
    </row>
    <row r="245" spans="1:16" ht="15.5">
      <c r="A245" s="4">
        <f t="shared" si="11"/>
        <v>66</v>
      </c>
      <c r="B245" s="302"/>
      <c r="C245" s="303"/>
      <c r="D245" s="4"/>
      <c r="E245" s="17"/>
      <c r="F245" s="4"/>
      <c r="G245" s="4"/>
      <c r="H245" s="101"/>
      <c r="I245" s="4"/>
      <c r="J245" s="4"/>
      <c r="K245" s="4"/>
      <c r="L245" s="4"/>
      <c r="O245" s="4"/>
      <c r="P245" s="4"/>
    </row>
    <row r="246" spans="1:16" ht="15.5">
      <c r="A246" s="3"/>
      <c r="B246" s="302"/>
      <c r="C246" s="303"/>
      <c r="D246" s="3"/>
      <c r="E246" s="17"/>
      <c r="F246" s="4"/>
      <c r="G246" s="3"/>
      <c r="H246" s="102"/>
      <c r="I246" s="3"/>
      <c r="J246" s="3"/>
      <c r="K246" s="3"/>
      <c r="L246" s="3"/>
    </row>
    <row r="247" spans="1:16" ht="15.5">
      <c r="A247" s="3"/>
      <c r="B247" s="302"/>
      <c r="C247" s="303"/>
      <c r="D247" s="3"/>
      <c r="E247" s="17"/>
      <c r="F247" s="4"/>
      <c r="G247" s="3"/>
      <c r="H247" s="102"/>
      <c r="I247" s="3"/>
      <c r="J247" s="3"/>
      <c r="K247" s="3"/>
      <c r="L247" s="3"/>
    </row>
    <row r="248" spans="1:16" ht="15.5">
      <c r="A248" s="3"/>
      <c r="B248" s="302"/>
      <c r="C248" s="303"/>
      <c r="D248" s="3"/>
      <c r="E248" s="17"/>
      <c r="F248" s="4"/>
      <c r="G248" s="3"/>
      <c r="H248" s="102"/>
      <c r="I248" s="3"/>
      <c r="J248" s="3"/>
      <c r="K248" s="3"/>
      <c r="L248" s="3"/>
    </row>
    <row r="249" spans="1:16" ht="15.5">
      <c r="A249" s="3"/>
      <c r="B249" s="302"/>
      <c r="C249" s="303"/>
      <c r="D249" s="3"/>
      <c r="E249" s="254"/>
      <c r="F249" s="3"/>
      <c r="G249" s="3"/>
      <c r="H249" s="102"/>
      <c r="I249" s="3"/>
      <c r="J249" s="3"/>
      <c r="K249" s="3"/>
      <c r="L249" s="3"/>
    </row>
    <row r="250" spans="1:16" ht="15.5">
      <c r="A250" s="3"/>
      <c r="B250" s="302"/>
      <c r="C250" s="303"/>
      <c r="D250" s="3"/>
      <c r="E250" s="254"/>
      <c r="F250" s="3"/>
      <c r="G250" s="3"/>
      <c r="H250" s="102"/>
      <c r="I250" s="3"/>
      <c r="J250" s="3"/>
      <c r="K250" s="3"/>
      <c r="L250" s="3"/>
    </row>
    <row r="251" spans="1:16" ht="15.5">
      <c r="A251" s="3"/>
      <c r="B251" s="302"/>
      <c r="C251" s="303"/>
      <c r="D251" s="3"/>
      <c r="E251" s="254"/>
      <c r="F251" s="3"/>
      <c r="G251" s="3"/>
      <c r="H251" s="102"/>
      <c r="I251" s="3"/>
      <c r="J251" s="3"/>
      <c r="K251" s="3"/>
      <c r="L251" s="3"/>
    </row>
    <row r="252" spans="1:16" ht="15.5">
      <c r="A252" s="3"/>
      <c r="B252" s="302"/>
      <c r="C252" s="303"/>
      <c r="D252" s="3"/>
      <c r="E252" s="254"/>
      <c r="F252" s="3"/>
      <c r="G252" s="3"/>
      <c r="H252" s="102"/>
      <c r="I252" s="3"/>
      <c r="J252" s="3"/>
      <c r="K252" s="3"/>
      <c r="L252" s="3"/>
    </row>
    <row r="253" spans="1:16" ht="15.5">
      <c r="A253" s="3"/>
      <c r="B253" s="302"/>
      <c r="C253" s="303"/>
      <c r="D253" s="3"/>
      <c r="E253" s="254"/>
      <c r="F253" s="3"/>
      <c r="G253" s="3"/>
      <c r="H253" s="102"/>
      <c r="I253" s="3"/>
      <c r="J253" s="3"/>
      <c r="K253" s="3"/>
      <c r="L253" s="3"/>
    </row>
    <row r="254" spans="1:16" ht="15.5">
      <c r="A254" s="3"/>
      <c r="B254" s="302"/>
      <c r="C254" s="303"/>
      <c r="D254" s="3"/>
      <c r="E254" s="254"/>
      <c r="F254" s="3"/>
      <c r="G254" s="3"/>
      <c r="H254" s="102"/>
      <c r="I254" s="3"/>
      <c r="J254" s="3"/>
      <c r="K254" s="3"/>
      <c r="L254" s="3"/>
    </row>
    <row r="255" spans="1:16" ht="15.5">
      <c r="A255" s="3"/>
      <c r="B255" s="302"/>
      <c r="C255" s="303"/>
      <c r="D255" s="3"/>
      <c r="E255" s="254"/>
      <c r="F255" s="3"/>
      <c r="G255" s="3"/>
      <c r="H255" s="102"/>
      <c r="I255" s="3"/>
      <c r="J255" s="3"/>
      <c r="K255" s="3"/>
      <c r="L255" s="3"/>
    </row>
    <row r="256" spans="1:16" ht="15.5">
      <c r="A256" s="3"/>
      <c r="B256" s="302"/>
      <c r="C256" s="303"/>
      <c r="D256" s="3"/>
      <c r="E256" s="254"/>
      <c r="F256" s="3"/>
      <c r="G256" s="3"/>
      <c r="H256" s="102"/>
      <c r="I256" s="3"/>
      <c r="J256" s="3"/>
      <c r="K256" s="3"/>
      <c r="L256" s="3"/>
    </row>
    <row r="257" spans="1:12" ht="15.5">
      <c r="A257" s="3"/>
      <c r="B257" s="302"/>
      <c r="C257" s="303"/>
      <c r="D257" s="3"/>
      <c r="E257" s="254"/>
      <c r="F257" s="3"/>
      <c r="G257" s="3"/>
      <c r="H257" s="102"/>
      <c r="I257" s="3"/>
      <c r="J257" s="3"/>
      <c r="K257" s="3"/>
      <c r="L257" s="3"/>
    </row>
    <row r="258" spans="1:12" ht="15.5">
      <c r="A258" s="3"/>
      <c r="B258" s="302"/>
      <c r="C258" s="303"/>
      <c r="D258" s="3"/>
      <c r="E258" s="254"/>
      <c r="F258" s="3"/>
      <c r="G258" s="3"/>
      <c r="H258" s="102"/>
      <c r="I258" s="3"/>
      <c r="J258" s="3"/>
      <c r="K258" s="3"/>
      <c r="L258" s="3"/>
    </row>
    <row r="259" spans="1:12" ht="15.5">
      <c r="A259" s="3"/>
      <c r="B259" s="302"/>
      <c r="C259" s="303"/>
      <c r="D259" s="3"/>
      <c r="E259" s="254"/>
      <c r="F259" s="3"/>
      <c r="G259" s="3"/>
      <c r="H259" s="102"/>
      <c r="I259" s="3"/>
      <c r="J259" s="3"/>
      <c r="K259" s="3"/>
      <c r="L259" s="3"/>
    </row>
    <row r="260" spans="1:12" ht="15.5">
      <c r="A260" s="3"/>
      <c r="B260" s="302"/>
      <c r="C260" s="303"/>
      <c r="D260" s="3"/>
      <c r="E260" s="254"/>
      <c r="F260" s="3"/>
      <c r="G260" s="3"/>
      <c r="H260" s="102"/>
      <c r="I260" s="3"/>
      <c r="J260" s="3"/>
      <c r="K260" s="3"/>
      <c r="L260" s="3"/>
    </row>
    <row r="261" spans="1:12" ht="15.5">
      <c r="A261" s="3"/>
      <c r="B261" s="302"/>
      <c r="C261" s="303"/>
      <c r="D261" s="3"/>
      <c r="E261" s="254"/>
      <c r="F261" s="3"/>
      <c r="G261" s="3"/>
      <c r="H261" s="102"/>
      <c r="I261" s="3"/>
      <c r="J261" s="3"/>
      <c r="K261" s="3"/>
      <c r="L261" s="3"/>
    </row>
    <row r="262" spans="1:12" ht="15.5">
      <c r="A262" s="3"/>
      <c r="B262" s="302"/>
      <c r="C262" s="303"/>
      <c r="D262" s="3"/>
      <c r="E262" s="254"/>
      <c r="F262" s="3"/>
      <c r="G262" s="3"/>
      <c r="H262" s="102"/>
      <c r="I262" s="3"/>
      <c r="J262" s="3"/>
      <c r="K262" s="3"/>
      <c r="L262" s="3"/>
    </row>
    <row r="263" spans="1:12" ht="15.5">
      <c r="A263" s="3"/>
      <c r="B263" s="302"/>
      <c r="C263" s="303"/>
      <c r="D263" s="3"/>
      <c r="E263" s="254"/>
      <c r="F263" s="3"/>
      <c r="G263" s="3"/>
      <c r="H263" s="102"/>
      <c r="I263" s="3"/>
      <c r="J263" s="3"/>
      <c r="K263" s="3"/>
      <c r="L263" s="3"/>
    </row>
    <row r="264" spans="1:12" ht="15.5">
      <c r="A264" s="3"/>
      <c r="B264" s="302"/>
      <c r="C264" s="303"/>
      <c r="D264" s="3"/>
      <c r="E264" s="254"/>
      <c r="F264" s="3"/>
      <c r="G264" s="3"/>
      <c r="H264" s="102"/>
      <c r="I264" s="3"/>
      <c r="J264" s="3"/>
      <c r="K264" s="3"/>
      <c r="L264" s="3"/>
    </row>
    <row r="265" spans="1:12" ht="15.5">
      <c r="A265" s="3"/>
      <c r="B265" s="302"/>
      <c r="C265" s="303"/>
      <c r="D265" s="3"/>
      <c r="E265" s="254"/>
      <c r="F265" s="3"/>
      <c r="G265" s="3"/>
      <c r="H265" s="102"/>
      <c r="I265" s="3"/>
      <c r="J265" s="3"/>
      <c r="K265" s="3"/>
      <c r="L265" s="3"/>
    </row>
    <row r="266" spans="1:12" ht="15.5">
      <c r="A266" s="3"/>
      <c r="B266" s="302"/>
      <c r="C266" s="303"/>
      <c r="D266" s="3"/>
      <c r="E266" s="254"/>
      <c r="F266" s="3"/>
      <c r="G266" s="3"/>
      <c r="H266" s="102"/>
      <c r="I266" s="3"/>
      <c r="J266" s="3"/>
      <c r="K266" s="3"/>
      <c r="L266" s="3"/>
    </row>
    <row r="267" spans="1:12" ht="15.5">
      <c r="A267" s="3"/>
      <c r="B267" s="302"/>
      <c r="C267" s="303"/>
      <c r="D267" s="3"/>
      <c r="E267" s="254"/>
      <c r="F267" s="3"/>
      <c r="G267" s="3"/>
      <c r="H267" s="102"/>
      <c r="I267" s="3"/>
      <c r="J267" s="3"/>
      <c r="K267" s="3"/>
      <c r="L267" s="3"/>
    </row>
    <row r="268" spans="1:12" ht="15.5">
      <c r="A268" s="3"/>
      <c r="B268" s="302"/>
      <c r="C268" s="303"/>
      <c r="D268" s="3"/>
      <c r="E268" s="254"/>
      <c r="F268" s="3"/>
      <c r="G268" s="3"/>
      <c r="H268" s="102"/>
      <c r="I268" s="3"/>
      <c r="J268" s="3"/>
      <c r="K268" s="3"/>
      <c r="L268" s="3"/>
    </row>
    <row r="269" spans="1:12" ht="15.5">
      <c r="A269" s="3"/>
      <c r="B269" s="302"/>
      <c r="C269" s="303"/>
      <c r="D269" s="3"/>
      <c r="E269" s="254"/>
      <c r="F269" s="3"/>
      <c r="G269" s="3"/>
      <c r="H269" s="102"/>
      <c r="I269" s="3"/>
      <c r="J269" s="3"/>
      <c r="K269" s="3"/>
      <c r="L269" s="3"/>
    </row>
    <row r="270" spans="1:12" ht="15.5">
      <c r="A270" s="3"/>
      <c r="B270" s="3"/>
      <c r="C270" s="254"/>
      <c r="D270" s="3"/>
      <c r="E270" s="254"/>
      <c r="F270" s="3"/>
      <c r="G270" s="3"/>
      <c r="H270" s="102"/>
      <c r="I270" s="3"/>
      <c r="J270" s="3"/>
      <c r="K270" s="3"/>
      <c r="L270" s="3"/>
    </row>
    <row r="271" spans="1:12" ht="15.5">
      <c r="A271" s="3"/>
      <c r="B271" s="3"/>
      <c r="C271" s="254"/>
      <c r="D271" s="3"/>
      <c r="E271" s="254"/>
      <c r="F271" s="3"/>
      <c r="G271" s="3"/>
      <c r="H271" s="102"/>
      <c r="I271" s="3"/>
      <c r="J271" s="3"/>
      <c r="K271" s="3"/>
      <c r="L271" s="3"/>
    </row>
    <row r="272" spans="1:12" ht="15.5">
      <c r="A272" s="3"/>
      <c r="B272" s="3"/>
      <c r="C272" s="254"/>
      <c r="D272" s="3"/>
      <c r="E272" s="254"/>
      <c r="F272" s="3"/>
      <c r="G272" s="3"/>
      <c r="H272" s="102"/>
      <c r="I272" s="3"/>
      <c r="J272" s="3"/>
      <c r="K272" s="3"/>
      <c r="L272" s="3"/>
    </row>
    <row r="273" spans="1:12" ht="15.5">
      <c r="A273" s="3"/>
      <c r="B273" s="3"/>
      <c r="C273" s="254"/>
      <c r="D273" s="3"/>
      <c r="E273" s="254"/>
      <c r="F273" s="3"/>
      <c r="G273" s="3"/>
      <c r="H273" s="102"/>
      <c r="I273" s="3"/>
      <c r="J273" s="3"/>
      <c r="K273" s="3"/>
      <c r="L273" s="3"/>
    </row>
    <row r="274" spans="1:12" ht="15.5">
      <c r="A274" s="3"/>
      <c r="B274" s="3"/>
      <c r="C274" s="254"/>
      <c r="D274" s="3"/>
      <c r="E274" s="254"/>
      <c r="F274" s="3"/>
      <c r="G274" s="3"/>
      <c r="H274" s="102"/>
      <c r="I274" s="3"/>
      <c r="J274" s="3"/>
      <c r="K274" s="3"/>
      <c r="L274" s="3"/>
    </row>
    <row r="275" spans="1:12" ht="15.5">
      <c r="A275" s="3"/>
      <c r="B275" s="3"/>
      <c r="C275" s="254"/>
      <c r="D275" s="3"/>
      <c r="E275" s="254"/>
      <c r="F275" s="3"/>
      <c r="G275" s="3"/>
      <c r="H275" s="102"/>
      <c r="I275" s="3"/>
      <c r="J275" s="3"/>
      <c r="K275" s="3"/>
      <c r="L275" s="3"/>
    </row>
    <row r="276" spans="1:12" ht="15.5">
      <c r="A276" s="3"/>
      <c r="B276" s="3"/>
      <c r="C276" s="254"/>
      <c r="D276" s="3"/>
      <c r="E276" s="254"/>
      <c r="F276" s="3"/>
      <c r="G276" s="3"/>
      <c r="H276" s="102"/>
      <c r="I276" s="3"/>
      <c r="J276" s="3"/>
      <c r="K276" s="3"/>
      <c r="L276" s="3"/>
    </row>
    <row r="277" spans="1:12" ht="15.5">
      <c r="A277" s="3"/>
      <c r="B277" s="3"/>
      <c r="C277" s="254"/>
      <c r="D277" s="3"/>
      <c r="E277" s="254"/>
      <c r="F277" s="3"/>
      <c r="G277" s="3"/>
      <c r="H277" s="102"/>
      <c r="I277" s="3"/>
      <c r="J277" s="3"/>
      <c r="K277" s="3"/>
      <c r="L277" s="3"/>
    </row>
    <row r="278" spans="1:12" ht="15.5">
      <c r="A278" s="3"/>
      <c r="B278" s="3"/>
      <c r="C278" s="254"/>
      <c r="D278" s="3"/>
      <c r="E278" s="254"/>
      <c r="F278" s="3"/>
      <c r="G278" s="3"/>
      <c r="H278" s="102"/>
      <c r="I278" s="3"/>
      <c r="J278" s="3"/>
      <c r="K278" s="3"/>
      <c r="L278" s="3"/>
    </row>
    <row r="279" spans="1:12" ht="15.5">
      <c r="A279" s="3"/>
      <c r="B279" s="3"/>
      <c r="C279" s="254"/>
      <c r="D279" s="3"/>
      <c r="E279" s="254"/>
      <c r="F279" s="3"/>
      <c r="G279" s="3"/>
      <c r="H279" s="102"/>
      <c r="I279" s="3"/>
      <c r="J279" s="3"/>
      <c r="K279" s="3"/>
      <c r="L279" s="3"/>
    </row>
    <row r="280" spans="1:12" ht="15.5">
      <c r="A280" s="3"/>
      <c r="B280" s="3"/>
      <c r="C280" s="254"/>
      <c r="D280" s="3"/>
      <c r="E280" s="254"/>
      <c r="F280" s="3"/>
      <c r="G280" s="3"/>
      <c r="H280" s="102"/>
      <c r="I280" s="3"/>
      <c r="J280" s="3"/>
      <c r="K280" s="3"/>
      <c r="L280" s="3"/>
    </row>
    <row r="281" spans="1:12" ht="15.5">
      <c r="A281" s="3"/>
      <c r="B281" s="3"/>
      <c r="C281" s="254"/>
      <c r="D281" s="3"/>
      <c r="E281" s="254"/>
      <c r="F281" s="3"/>
      <c r="G281" s="3"/>
      <c r="H281" s="102"/>
      <c r="I281" s="3"/>
      <c r="J281" s="3"/>
      <c r="K281" s="3"/>
      <c r="L281" s="3"/>
    </row>
    <row r="282" spans="1:12" ht="15.5">
      <c r="A282" s="3"/>
      <c r="B282" s="3"/>
      <c r="C282" s="254"/>
      <c r="D282" s="3"/>
      <c r="E282" s="254"/>
      <c r="F282" s="3"/>
      <c r="G282" s="3"/>
      <c r="H282" s="102"/>
      <c r="I282" s="3"/>
      <c r="J282" s="3"/>
      <c r="K282" s="3"/>
      <c r="L282" s="3"/>
    </row>
    <row r="283" spans="1:12" ht="15.5">
      <c r="A283" s="3"/>
      <c r="B283" s="3"/>
      <c r="C283" s="254"/>
      <c r="D283" s="3"/>
      <c r="E283" s="254"/>
      <c r="F283" s="3"/>
      <c r="G283" s="3"/>
      <c r="H283" s="102"/>
      <c r="I283" s="3"/>
      <c r="J283" s="3"/>
      <c r="K283" s="3"/>
      <c r="L283" s="3"/>
    </row>
    <row r="284" spans="1:12" ht="15.5">
      <c r="A284" s="3"/>
      <c r="B284" s="3"/>
      <c r="C284" s="254"/>
      <c r="D284" s="3"/>
      <c r="E284" s="254"/>
      <c r="F284" s="3"/>
      <c r="G284" s="3"/>
      <c r="H284" s="102"/>
      <c r="I284" s="3"/>
      <c r="J284" s="3"/>
      <c r="K284" s="3"/>
      <c r="L284" s="3"/>
    </row>
    <row r="285" spans="1:12" ht="15.5">
      <c r="A285" s="3"/>
      <c r="B285" s="3"/>
      <c r="C285" s="254"/>
      <c r="D285" s="3"/>
      <c r="E285" s="254"/>
      <c r="F285" s="3"/>
      <c r="G285" s="3"/>
      <c r="H285" s="102"/>
      <c r="I285" s="3"/>
      <c r="J285" s="3"/>
      <c r="K285" s="3"/>
      <c r="L285" s="3"/>
    </row>
    <row r="286" spans="1:12" ht="15.5">
      <c r="A286" s="3"/>
      <c r="B286" s="3"/>
      <c r="C286" s="254"/>
      <c r="D286" s="3"/>
      <c r="E286" s="254"/>
      <c r="F286" s="3"/>
      <c r="G286" s="3"/>
      <c r="H286" s="102"/>
      <c r="I286" s="3"/>
      <c r="J286" s="3"/>
      <c r="K286" s="3"/>
      <c r="L286" s="3"/>
    </row>
    <row r="287" spans="1:12" ht="15.5">
      <c r="A287" s="3"/>
      <c r="B287" s="3"/>
      <c r="C287" s="254"/>
      <c r="D287" s="3"/>
      <c r="E287" s="254"/>
      <c r="F287" s="3"/>
      <c r="G287" s="3"/>
      <c r="H287" s="102"/>
      <c r="I287" s="3"/>
      <c r="J287" s="3"/>
      <c r="K287" s="3"/>
      <c r="L287" s="3"/>
    </row>
    <row r="288" spans="1:12" ht="15.5">
      <c r="A288" s="3"/>
      <c r="B288" s="3"/>
      <c r="C288" s="254"/>
      <c r="D288" s="3"/>
      <c r="E288" s="254"/>
      <c r="F288" s="3"/>
      <c r="G288" s="3"/>
      <c r="H288" s="102"/>
      <c r="I288" s="3"/>
      <c r="J288" s="3"/>
      <c r="K288" s="3"/>
      <c r="L288" s="3"/>
    </row>
    <row r="289" spans="1:12" ht="15.5">
      <c r="A289" s="3"/>
      <c r="B289" s="3"/>
      <c r="C289" s="254"/>
      <c r="D289" s="3"/>
      <c r="E289" s="254"/>
      <c r="F289" s="3"/>
      <c r="G289" s="3"/>
      <c r="H289" s="102"/>
      <c r="I289" s="3"/>
      <c r="J289" s="3"/>
      <c r="K289" s="3"/>
      <c r="L289" s="3"/>
    </row>
    <row r="290" spans="1:12" ht="15.5">
      <c r="A290" s="3"/>
      <c r="B290" s="3"/>
      <c r="C290" s="254"/>
      <c r="D290" s="3"/>
      <c r="E290" s="254"/>
      <c r="F290" s="3"/>
      <c r="G290" s="3"/>
      <c r="H290" s="102"/>
      <c r="I290" s="3"/>
      <c r="J290" s="3"/>
      <c r="K290" s="3"/>
      <c r="L290" s="3"/>
    </row>
    <row r="291" spans="1:12" ht="15.5">
      <c r="A291" s="3"/>
      <c r="B291" s="3"/>
      <c r="C291" s="254"/>
      <c r="D291" s="3"/>
      <c r="E291" s="254"/>
      <c r="F291" s="3"/>
      <c r="G291" s="3"/>
      <c r="H291" s="102"/>
      <c r="I291" s="3"/>
      <c r="J291" s="3"/>
      <c r="K291" s="3"/>
      <c r="L291" s="3"/>
    </row>
    <row r="292" spans="1:12" ht="15.5">
      <c r="A292" s="3"/>
      <c r="B292" s="3"/>
      <c r="C292" s="254"/>
      <c r="D292" s="3"/>
      <c r="E292" s="254"/>
      <c r="F292" s="3"/>
      <c r="G292" s="3"/>
      <c r="H292" s="102"/>
      <c r="I292" s="3"/>
      <c r="J292" s="3"/>
      <c r="K292" s="3"/>
      <c r="L292" s="3"/>
    </row>
    <row r="293" spans="1:12" ht="15.5">
      <c r="A293" s="3"/>
      <c r="B293" s="3"/>
      <c r="C293" s="254"/>
      <c r="D293" s="3"/>
      <c r="E293" s="254"/>
      <c r="F293" s="3"/>
      <c r="G293" s="3"/>
      <c r="H293" s="102"/>
      <c r="I293" s="3"/>
      <c r="J293" s="3"/>
      <c r="K293" s="3"/>
      <c r="L293" s="3"/>
    </row>
    <row r="294" spans="1:12" ht="15.5">
      <c r="A294" s="3"/>
      <c r="B294" s="3"/>
      <c r="C294" s="254"/>
      <c r="D294" s="3"/>
      <c r="E294" s="254"/>
      <c r="F294" s="3"/>
      <c r="G294" s="3"/>
      <c r="H294" s="102"/>
      <c r="I294" s="3"/>
      <c r="J294" s="3"/>
      <c r="K294" s="3"/>
      <c r="L294" s="3"/>
    </row>
    <row r="295" spans="1:12" ht="15.5">
      <c r="A295" s="3"/>
      <c r="B295" s="3"/>
      <c r="C295" s="254"/>
      <c r="D295" s="3"/>
      <c r="E295" s="254"/>
      <c r="F295" s="3"/>
      <c r="G295" s="3"/>
      <c r="H295" s="102"/>
      <c r="I295" s="3"/>
      <c r="J295" s="3"/>
      <c r="K295" s="3"/>
      <c r="L295" s="3"/>
    </row>
    <row r="296" spans="1:12" ht="15.5">
      <c r="A296" s="3"/>
      <c r="B296" s="3"/>
      <c r="C296" s="254"/>
      <c r="D296" s="3"/>
      <c r="E296" s="254"/>
      <c r="F296" s="3"/>
      <c r="G296" s="3"/>
      <c r="H296" s="102"/>
      <c r="I296" s="3"/>
      <c r="J296" s="3"/>
      <c r="K296" s="3"/>
      <c r="L296" s="3"/>
    </row>
    <row r="297" spans="1:12" ht="15.5">
      <c r="A297" s="3"/>
      <c r="B297" s="3"/>
      <c r="C297" s="254"/>
      <c r="D297" s="3"/>
      <c r="E297" s="254"/>
      <c r="F297" s="3"/>
      <c r="G297" s="3"/>
      <c r="H297" s="102"/>
      <c r="I297" s="3"/>
      <c r="J297" s="3"/>
      <c r="K297" s="3"/>
      <c r="L297" s="3"/>
    </row>
    <row r="298" spans="1:12" ht="15.5">
      <c r="A298" s="3"/>
      <c r="B298" s="3"/>
      <c r="C298" s="254"/>
      <c r="D298" s="3"/>
      <c r="E298" s="254"/>
      <c r="F298" s="3"/>
      <c r="G298" s="3"/>
      <c r="H298" s="102"/>
      <c r="I298" s="3"/>
      <c r="J298" s="3"/>
      <c r="K298" s="3"/>
      <c r="L298" s="3"/>
    </row>
    <row r="299" spans="1:12" ht="15.5">
      <c r="A299" s="3"/>
      <c r="B299" s="3"/>
      <c r="C299" s="254"/>
      <c r="D299" s="3"/>
      <c r="E299" s="254"/>
      <c r="F299" s="3"/>
      <c r="G299" s="3"/>
      <c r="H299" s="102"/>
      <c r="I299" s="3"/>
      <c r="J299" s="3"/>
      <c r="K299" s="3"/>
      <c r="L299" s="3"/>
    </row>
    <row r="300" spans="1:12" ht="15.5">
      <c r="A300" s="3"/>
      <c r="B300" s="3"/>
      <c r="C300" s="254"/>
      <c r="D300" s="3"/>
      <c r="E300" s="254"/>
      <c r="F300" s="3"/>
      <c r="G300" s="3"/>
      <c r="H300" s="102"/>
      <c r="I300" s="3"/>
      <c r="J300" s="3"/>
      <c r="K300" s="3"/>
      <c r="L300" s="3"/>
    </row>
    <row r="301" spans="1:12" ht="15.5">
      <c r="A301" s="3"/>
      <c r="B301" s="3"/>
      <c r="C301" s="254"/>
      <c r="D301" s="3"/>
      <c r="E301" s="254"/>
      <c r="F301" s="3"/>
      <c r="G301" s="3"/>
      <c r="H301" s="102"/>
      <c r="I301" s="3"/>
      <c r="J301" s="3"/>
      <c r="K301" s="3"/>
      <c r="L301" s="3"/>
    </row>
    <row r="302" spans="1:12" ht="15.5">
      <c r="A302" s="3"/>
      <c r="B302" s="3"/>
      <c r="C302" s="254"/>
      <c r="D302" s="3"/>
      <c r="E302" s="254"/>
      <c r="F302" s="3"/>
      <c r="G302" s="3"/>
      <c r="H302" s="102"/>
      <c r="I302" s="3"/>
      <c r="J302" s="3"/>
      <c r="K302" s="3"/>
      <c r="L302" s="3"/>
    </row>
    <row r="303" spans="1:12" ht="15.5">
      <c r="A303" s="3"/>
      <c r="B303" s="3"/>
      <c r="C303" s="254"/>
      <c r="D303" s="3"/>
      <c r="E303" s="254"/>
      <c r="F303" s="3"/>
      <c r="G303" s="3"/>
      <c r="H303" s="102"/>
      <c r="I303" s="3"/>
      <c r="J303" s="3"/>
      <c r="K303" s="3"/>
      <c r="L303" s="3"/>
    </row>
    <row r="304" spans="1:12" ht="15.5">
      <c r="A304" s="3"/>
      <c r="B304" s="3"/>
      <c r="C304" s="254"/>
      <c r="D304" s="3"/>
      <c r="E304" s="254"/>
      <c r="F304" s="3"/>
      <c r="G304" s="3"/>
      <c r="H304" s="102"/>
      <c r="I304" s="3"/>
      <c r="J304" s="3"/>
      <c r="K304" s="3"/>
      <c r="L304" s="3"/>
    </row>
    <row r="305" spans="1:12" ht="15.5">
      <c r="A305" s="3"/>
      <c r="B305" s="3"/>
      <c r="C305" s="254"/>
      <c r="D305" s="3"/>
      <c r="E305" s="254"/>
      <c r="F305" s="3"/>
      <c r="G305" s="3"/>
      <c r="H305" s="102"/>
      <c r="I305" s="3"/>
      <c r="J305" s="3"/>
      <c r="K305" s="3"/>
      <c r="L305" s="3"/>
    </row>
    <row r="306" spans="1:12" ht="15.5">
      <c r="A306" s="3"/>
      <c r="B306" s="3"/>
      <c r="C306" s="254"/>
      <c r="D306" s="3"/>
      <c r="E306" s="254"/>
      <c r="F306" s="3"/>
      <c r="G306" s="3"/>
      <c r="H306" s="102"/>
      <c r="I306" s="3"/>
      <c r="J306" s="3"/>
      <c r="K306" s="3"/>
      <c r="L306" s="3"/>
    </row>
    <row r="307" spans="1:12" ht="15.5">
      <c r="A307" s="3"/>
      <c r="B307" s="3"/>
      <c r="C307" s="254"/>
      <c r="D307" s="3"/>
      <c r="E307" s="254"/>
      <c r="F307" s="3"/>
      <c r="G307" s="3"/>
      <c r="H307" s="102"/>
      <c r="I307" s="3"/>
      <c r="J307" s="3"/>
      <c r="K307" s="3"/>
      <c r="L307" s="3"/>
    </row>
    <row r="308" spans="1:12" ht="15.5">
      <c r="A308" s="3"/>
      <c r="B308" s="3"/>
      <c r="C308" s="254"/>
      <c r="D308" s="3"/>
      <c r="E308" s="254"/>
      <c r="F308" s="3"/>
      <c r="G308" s="3"/>
      <c r="H308" s="102"/>
      <c r="I308" s="3"/>
      <c r="J308" s="3"/>
      <c r="K308" s="3"/>
      <c r="L308" s="3"/>
    </row>
    <row r="309" spans="1:12" ht="15.5">
      <c r="A309" s="3"/>
      <c r="B309" s="3"/>
      <c r="C309" s="254"/>
      <c r="D309" s="3"/>
      <c r="E309" s="254"/>
      <c r="F309" s="3"/>
      <c r="G309" s="3"/>
      <c r="H309" s="102"/>
      <c r="I309" s="3"/>
      <c r="J309" s="3"/>
      <c r="K309" s="3"/>
      <c r="L309" s="3"/>
    </row>
    <row r="310" spans="1:12" ht="15.5">
      <c r="A310" s="3"/>
      <c r="B310" s="3"/>
      <c r="C310" s="254"/>
      <c r="D310" s="3"/>
      <c r="E310" s="254"/>
      <c r="F310" s="3"/>
      <c r="G310" s="3"/>
      <c r="H310" s="102"/>
      <c r="I310" s="3"/>
      <c r="J310" s="3"/>
      <c r="K310" s="3"/>
      <c r="L310" s="3"/>
    </row>
    <row r="311" spans="1:12" ht="15.5">
      <c r="A311" s="3"/>
      <c r="B311" s="3"/>
      <c r="C311" s="254"/>
      <c r="D311" s="3"/>
      <c r="E311" s="254"/>
      <c r="F311" s="3"/>
      <c r="G311" s="3"/>
      <c r="H311" s="102"/>
      <c r="I311" s="3"/>
      <c r="J311" s="3"/>
      <c r="K311" s="3"/>
      <c r="L311" s="3"/>
    </row>
    <row r="312" spans="1:12" ht="15.5">
      <c r="A312" s="3"/>
      <c r="B312" s="3"/>
      <c r="C312" s="254"/>
      <c r="D312" s="3"/>
      <c r="E312" s="254"/>
      <c r="F312" s="3"/>
      <c r="G312" s="3"/>
      <c r="H312" s="102"/>
      <c r="I312" s="3"/>
      <c r="J312" s="3"/>
      <c r="K312" s="3"/>
      <c r="L312" s="3"/>
    </row>
    <row r="313" spans="1:12" ht="15.5">
      <c r="A313" s="3"/>
      <c r="B313" s="3"/>
      <c r="C313" s="254"/>
      <c r="D313" s="3"/>
      <c r="E313" s="254"/>
      <c r="F313" s="3"/>
      <c r="G313" s="3"/>
      <c r="H313" s="102"/>
      <c r="I313" s="3"/>
      <c r="J313" s="3"/>
      <c r="K313" s="3"/>
      <c r="L313" s="3"/>
    </row>
    <row r="314" spans="1:12" ht="15.5">
      <c r="A314" s="3"/>
      <c r="B314" s="3"/>
      <c r="C314" s="254"/>
      <c r="D314" s="3"/>
      <c r="E314" s="254"/>
      <c r="F314" s="3"/>
      <c r="G314" s="3"/>
      <c r="H314" s="102"/>
      <c r="I314" s="3"/>
      <c r="J314" s="3"/>
      <c r="K314" s="3"/>
      <c r="L314" s="3"/>
    </row>
    <row r="315" spans="1:12" ht="15.5">
      <c r="A315" s="3"/>
      <c r="B315" s="3"/>
      <c r="C315" s="254"/>
      <c r="D315" s="3"/>
      <c r="E315" s="254"/>
      <c r="F315" s="3"/>
      <c r="G315" s="3"/>
      <c r="H315" s="102"/>
      <c r="I315" s="3"/>
      <c r="J315" s="3"/>
      <c r="K315" s="3"/>
      <c r="L315" s="3"/>
    </row>
    <row r="316" spans="1:12" ht="15.5">
      <c r="A316" s="3"/>
      <c r="B316" s="3"/>
      <c r="C316" s="254"/>
      <c r="D316" s="3"/>
      <c r="E316" s="254"/>
      <c r="F316" s="3"/>
      <c r="G316" s="3"/>
      <c r="H316" s="102"/>
      <c r="I316" s="3"/>
      <c r="J316" s="3"/>
      <c r="K316" s="3"/>
      <c r="L316" s="3"/>
    </row>
    <row r="317" spans="1:12" ht="15.5">
      <c r="A317" s="3"/>
      <c r="B317" s="3"/>
      <c r="C317" s="254"/>
      <c r="D317" s="3"/>
      <c r="E317" s="254"/>
      <c r="F317" s="3"/>
      <c r="G317" s="3"/>
      <c r="H317" s="102"/>
      <c r="I317" s="3"/>
      <c r="J317" s="3"/>
      <c r="K317" s="3"/>
      <c r="L317" s="3"/>
    </row>
    <row r="318" spans="1:12" ht="15.5">
      <c r="A318" s="3"/>
      <c r="B318" s="3"/>
      <c r="C318" s="254"/>
      <c r="D318" s="3"/>
      <c r="E318" s="254"/>
      <c r="F318" s="3"/>
      <c r="G318" s="3"/>
      <c r="H318" s="102"/>
      <c r="I318" s="3"/>
      <c r="J318" s="3"/>
      <c r="K318" s="3"/>
      <c r="L318" s="3"/>
    </row>
    <row r="319" spans="1:12" ht="15.5">
      <c r="A319" s="3"/>
      <c r="B319" s="3"/>
      <c r="C319" s="254"/>
      <c r="D319" s="3"/>
      <c r="E319" s="254"/>
      <c r="F319" s="3"/>
      <c r="G319" s="3"/>
      <c r="H319" s="102"/>
      <c r="I319" s="3"/>
      <c r="J319" s="3"/>
      <c r="K319" s="3"/>
      <c r="L319" s="3"/>
    </row>
    <row r="320" spans="1:12" ht="15.5">
      <c r="A320" s="3"/>
      <c r="B320" s="3"/>
      <c r="C320" s="254"/>
      <c r="D320" s="3"/>
      <c r="E320" s="254"/>
      <c r="F320" s="3"/>
      <c r="G320" s="3"/>
      <c r="H320" s="102"/>
      <c r="I320" s="3"/>
      <c r="J320" s="3"/>
      <c r="K320" s="3"/>
      <c r="L320" s="3"/>
    </row>
    <row r="321" spans="1:12" ht="15.5">
      <c r="A321" s="3"/>
      <c r="B321" s="3"/>
      <c r="C321" s="254"/>
      <c r="D321" s="3"/>
      <c r="E321" s="254"/>
      <c r="F321" s="3"/>
      <c r="G321" s="3"/>
      <c r="H321" s="102"/>
      <c r="I321" s="3"/>
      <c r="J321" s="3"/>
      <c r="K321" s="3"/>
      <c r="L321" s="3"/>
    </row>
    <row r="322" spans="1:12" ht="15.5">
      <c r="A322" s="3"/>
      <c r="B322" s="3"/>
      <c r="C322" s="254"/>
      <c r="D322" s="3"/>
      <c r="E322" s="254"/>
      <c r="F322" s="3"/>
      <c r="G322" s="3"/>
      <c r="H322" s="102"/>
      <c r="I322" s="3"/>
      <c r="J322" s="3"/>
      <c r="K322" s="3"/>
      <c r="L322" s="3"/>
    </row>
    <row r="323" spans="1:12" ht="15.5">
      <c r="A323" s="3"/>
      <c r="B323" s="3"/>
      <c r="C323" s="254"/>
      <c r="D323" s="3"/>
      <c r="E323" s="254"/>
      <c r="F323" s="3"/>
      <c r="G323" s="3"/>
      <c r="H323" s="102"/>
      <c r="I323" s="3"/>
      <c r="J323" s="3"/>
      <c r="K323" s="3"/>
      <c r="L323" s="3"/>
    </row>
    <row r="324" spans="1:12" ht="15.5">
      <c r="A324" s="3"/>
      <c r="B324" s="3"/>
      <c r="C324" s="254"/>
      <c r="D324" s="3"/>
      <c r="E324" s="254"/>
      <c r="F324" s="3"/>
      <c r="G324" s="3"/>
      <c r="H324" s="102"/>
      <c r="I324" s="3"/>
      <c r="J324" s="3"/>
      <c r="K324" s="3"/>
      <c r="L324" s="3"/>
    </row>
    <row r="325" spans="1:12" ht="15.5">
      <c r="A325" s="3"/>
      <c r="B325" s="3"/>
      <c r="C325" s="254"/>
      <c r="D325" s="3"/>
      <c r="E325" s="254"/>
      <c r="F325" s="3"/>
      <c r="G325" s="3"/>
      <c r="H325" s="102"/>
      <c r="I325" s="3"/>
      <c r="J325" s="3"/>
      <c r="K325" s="3"/>
      <c r="L325" s="3"/>
    </row>
    <row r="326" spans="1:12" ht="15.5">
      <c r="A326" s="3"/>
      <c r="B326" s="3"/>
      <c r="C326" s="254"/>
      <c r="D326" s="3"/>
      <c r="E326" s="254"/>
      <c r="F326" s="3"/>
      <c r="G326" s="3"/>
      <c r="H326" s="102"/>
      <c r="I326" s="3"/>
      <c r="J326" s="3"/>
      <c r="K326" s="3"/>
      <c r="L326" s="3"/>
    </row>
    <row r="327" spans="1:12" ht="15.5">
      <c r="A327" s="3"/>
      <c r="B327" s="3"/>
      <c r="C327" s="254"/>
      <c r="D327" s="3"/>
      <c r="E327" s="254"/>
      <c r="F327" s="3"/>
      <c r="G327" s="3"/>
      <c r="H327" s="102"/>
      <c r="I327" s="3"/>
      <c r="J327" s="3"/>
      <c r="K327" s="3"/>
      <c r="L327" s="3"/>
    </row>
    <row r="328" spans="1:12" ht="15.5">
      <c r="A328" s="3"/>
      <c r="B328" s="3"/>
      <c r="C328" s="254"/>
      <c r="D328" s="3"/>
      <c r="E328" s="254"/>
      <c r="F328" s="3"/>
      <c r="G328" s="3"/>
      <c r="H328" s="102"/>
      <c r="I328" s="3"/>
      <c r="J328" s="3"/>
      <c r="K328" s="3"/>
      <c r="L328" s="3"/>
    </row>
    <row r="329" spans="1:12" ht="15.5">
      <c r="A329" s="3"/>
      <c r="B329" s="3"/>
      <c r="C329" s="254"/>
      <c r="D329" s="3"/>
      <c r="E329" s="254"/>
      <c r="F329" s="3"/>
      <c r="G329" s="3"/>
      <c r="H329" s="102"/>
      <c r="I329" s="3"/>
      <c r="J329" s="3"/>
      <c r="K329" s="3"/>
      <c r="L329" s="3"/>
    </row>
    <row r="330" spans="1:12" ht="15.5">
      <c r="A330" s="3"/>
      <c r="B330" s="3"/>
      <c r="C330" s="254"/>
      <c r="D330" s="3"/>
      <c r="E330" s="254"/>
      <c r="F330" s="3"/>
      <c r="G330" s="3"/>
      <c r="H330" s="102"/>
      <c r="I330" s="3"/>
      <c r="J330" s="3"/>
      <c r="K330" s="3"/>
      <c r="L330" s="3"/>
    </row>
    <row r="331" spans="1:12" ht="15.5">
      <c r="A331" s="3"/>
      <c r="B331" s="3"/>
      <c r="C331" s="254"/>
      <c r="D331" s="3"/>
      <c r="E331" s="254"/>
      <c r="F331" s="3"/>
      <c r="G331" s="3"/>
      <c r="H331" s="102"/>
      <c r="I331" s="3"/>
      <c r="J331" s="3"/>
      <c r="K331" s="3"/>
      <c r="L331" s="3"/>
    </row>
    <row r="332" spans="1:12" ht="15.5">
      <c r="A332" s="3"/>
      <c r="B332" s="3"/>
      <c r="C332" s="254"/>
      <c r="D332" s="3"/>
      <c r="E332" s="254"/>
      <c r="F332" s="3"/>
      <c r="G332" s="3"/>
      <c r="H332" s="102"/>
      <c r="I332" s="3"/>
      <c r="J332" s="3"/>
      <c r="K332" s="3"/>
      <c r="L332" s="3"/>
    </row>
    <row r="333" spans="1:12" ht="15.5">
      <c r="A333" s="3"/>
      <c r="B333" s="3"/>
      <c r="C333" s="254"/>
      <c r="D333" s="3"/>
      <c r="E333" s="254"/>
      <c r="F333" s="3"/>
      <c r="G333" s="3"/>
      <c r="H333" s="102"/>
      <c r="I333" s="3"/>
      <c r="J333" s="3"/>
      <c r="K333" s="3"/>
      <c r="L333" s="3"/>
    </row>
    <row r="334" spans="1:12" ht="15.5">
      <c r="A334" s="3"/>
      <c r="B334" s="3"/>
      <c r="C334" s="254"/>
      <c r="D334" s="3"/>
      <c r="E334" s="254"/>
      <c r="F334" s="3"/>
      <c r="G334" s="3"/>
      <c r="H334" s="102"/>
      <c r="I334" s="3"/>
      <c r="J334" s="3"/>
      <c r="K334" s="3"/>
      <c r="L334" s="3"/>
    </row>
    <row r="335" spans="1:12" ht="15.5">
      <c r="A335" s="3"/>
      <c r="B335" s="3"/>
      <c r="C335" s="254"/>
      <c r="D335" s="3"/>
      <c r="E335" s="254"/>
      <c r="F335" s="3"/>
      <c r="G335" s="3"/>
      <c r="H335" s="102"/>
      <c r="I335" s="3"/>
      <c r="J335" s="3"/>
      <c r="K335" s="3"/>
      <c r="L335" s="3"/>
    </row>
    <row r="336" spans="1:12" ht="15.5">
      <c r="A336" s="3"/>
      <c r="B336" s="3"/>
      <c r="C336" s="254"/>
      <c r="D336" s="3"/>
      <c r="E336" s="254"/>
      <c r="F336" s="3"/>
      <c r="G336" s="3"/>
      <c r="H336" s="102"/>
      <c r="I336" s="3"/>
      <c r="J336" s="3"/>
      <c r="K336" s="3"/>
      <c r="L336" s="3"/>
    </row>
    <row r="337" spans="1:12" ht="15.5">
      <c r="A337" s="3"/>
      <c r="B337" s="3"/>
      <c r="C337" s="254"/>
      <c r="D337" s="3"/>
      <c r="E337" s="254"/>
      <c r="F337" s="3"/>
      <c r="G337" s="3"/>
      <c r="H337" s="102"/>
      <c r="I337" s="3"/>
      <c r="J337" s="3"/>
      <c r="K337" s="3"/>
      <c r="L337" s="3"/>
    </row>
    <row r="338" spans="1:12" ht="15.5">
      <c r="A338" s="3"/>
      <c r="B338" s="3"/>
      <c r="C338" s="254"/>
      <c r="D338" s="3"/>
      <c r="E338" s="254"/>
      <c r="F338" s="3"/>
      <c r="G338" s="3"/>
      <c r="H338" s="102"/>
      <c r="I338" s="3"/>
      <c r="J338" s="3"/>
      <c r="K338" s="3"/>
      <c r="L338" s="3"/>
    </row>
    <row r="339" spans="1:12" ht="15.5">
      <c r="A339" s="3"/>
      <c r="B339" s="3"/>
      <c r="C339" s="254"/>
      <c r="D339" s="3"/>
      <c r="E339" s="254"/>
      <c r="F339" s="3"/>
      <c r="G339" s="3"/>
      <c r="H339" s="102"/>
      <c r="I339" s="3"/>
      <c r="J339" s="3"/>
      <c r="K339" s="3"/>
      <c r="L339" s="3"/>
    </row>
    <row r="340" spans="1:12" ht="15.5">
      <c r="A340" s="3"/>
      <c r="B340" s="3"/>
      <c r="C340" s="254"/>
      <c r="D340" s="3"/>
      <c r="E340" s="254"/>
      <c r="F340" s="3"/>
      <c r="G340" s="3"/>
      <c r="H340" s="102"/>
      <c r="I340" s="3"/>
      <c r="J340" s="3"/>
      <c r="K340" s="3"/>
      <c r="L340" s="3"/>
    </row>
    <row r="341" spans="1:12" ht="15.5">
      <c r="A341" s="3"/>
      <c r="B341" s="3"/>
      <c r="C341" s="254"/>
      <c r="D341" s="3"/>
      <c r="E341" s="254"/>
      <c r="F341" s="3"/>
      <c r="G341" s="3"/>
      <c r="H341" s="102"/>
      <c r="I341" s="3"/>
      <c r="J341" s="3"/>
      <c r="K341" s="3"/>
      <c r="L341" s="3"/>
    </row>
    <row r="342" spans="1:12" ht="15.5">
      <c r="A342" s="3"/>
      <c r="B342" s="3"/>
      <c r="C342" s="254"/>
      <c r="D342" s="3"/>
      <c r="E342" s="254"/>
      <c r="F342" s="3"/>
      <c r="G342" s="3"/>
      <c r="H342" s="102"/>
      <c r="I342" s="3"/>
      <c r="J342" s="3"/>
      <c r="K342" s="3"/>
      <c r="L342" s="3"/>
    </row>
    <row r="343" spans="1:12" ht="15.5">
      <c r="A343" s="3"/>
      <c r="B343" s="3"/>
      <c r="C343" s="254"/>
      <c r="D343" s="3"/>
      <c r="E343" s="254"/>
      <c r="F343" s="3"/>
      <c r="G343" s="3"/>
      <c r="H343" s="102"/>
      <c r="I343" s="3"/>
      <c r="J343" s="3"/>
      <c r="K343" s="3"/>
      <c r="L343" s="3"/>
    </row>
    <row r="344" spans="1:12" ht="15.5">
      <c r="A344" s="3"/>
      <c r="B344" s="3"/>
      <c r="C344" s="254"/>
      <c r="D344" s="3"/>
      <c r="E344" s="254"/>
      <c r="F344" s="3"/>
      <c r="G344" s="3"/>
      <c r="H344" s="102"/>
      <c r="I344" s="3"/>
      <c r="J344" s="3"/>
      <c r="K344" s="3"/>
      <c r="L344" s="3"/>
    </row>
    <row r="345" spans="1:12" ht="15.5">
      <c r="A345" s="3"/>
      <c r="B345" s="3"/>
      <c r="C345" s="254"/>
      <c r="D345" s="3"/>
      <c r="E345" s="254"/>
      <c r="F345" s="3"/>
      <c r="G345" s="3"/>
      <c r="H345" s="102"/>
      <c r="I345" s="3"/>
      <c r="J345" s="3"/>
      <c r="K345" s="3"/>
      <c r="L345" s="3"/>
    </row>
    <row r="346" spans="1:12" ht="15.5">
      <c r="A346" s="3"/>
      <c r="B346" s="3"/>
      <c r="C346" s="254"/>
      <c r="D346" s="3"/>
      <c r="E346" s="254"/>
      <c r="F346" s="3"/>
      <c r="G346" s="3"/>
      <c r="H346" s="102"/>
      <c r="I346" s="3"/>
      <c r="J346" s="3"/>
      <c r="K346" s="3"/>
      <c r="L346" s="3"/>
    </row>
    <row r="347" spans="1:12" ht="15.5">
      <c r="A347" s="3"/>
      <c r="B347" s="3"/>
      <c r="C347" s="254"/>
      <c r="D347" s="3"/>
      <c r="E347" s="254"/>
      <c r="F347" s="3"/>
      <c r="G347" s="3"/>
      <c r="H347" s="102"/>
      <c r="I347" s="3"/>
      <c r="J347" s="3"/>
      <c r="K347" s="3"/>
      <c r="L347" s="3"/>
    </row>
    <row r="348" spans="1:12" ht="15.5">
      <c r="A348" s="3"/>
      <c r="B348" s="3"/>
      <c r="C348" s="254"/>
      <c r="D348" s="3"/>
      <c r="E348" s="254"/>
      <c r="F348" s="3"/>
      <c r="G348" s="3"/>
      <c r="H348" s="102"/>
      <c r="I348" s="3"/>
      <c r="J348" s="3"/>
      <c r="K348" s="3"/>
      <c r="L348" s="3"/>
    </row>
    <row r="349" spans="1:12" ht="15.5">
      <c r="A349" s="3"/>
      <c r="B349" s="3"/>
      <c r="C349" s="254"/>
      <c r="D349" s="3"/>
      <c r="E349" s="254"/>
      <c r="F349" s="3"/>
      <c r="G349" s="3"/>
      <c r="H349" s="102"/>
      <c r="I349" s="3"/>
      <c r="J349" s="3"/>
      <c r="K349" s="3"/>
      <c r="L349" s="3"/>
    </row>
    <row r="350" spans="1:12" ht="15.5">
      <c r="A350" s="3"/>
      <c r="B350" s="3"/>
      <c r="C350" s="254"/>
      <c r="D350" s="3"/>
      <c r="E350" s="254"/>
      <c r="F350" s="3"/>
      <c r="G350" s="3"/>
      <c r="H350" s="102"/>
      <c r="I350" s="3"/>
      <c r="J350" s="3"/>
      <c r="K350" s="3"/>
      <c r="L350" s="3"/>
    </row>
    <row r="351" spans="1:12" ht="15.5">
      <c r="A351" s="3"/>
      <c r="B351" s="3"/>
      <c r="C351" s="254"/>
      <c r="D351" s="3"/>
      <c r="E351" s="254"/>
      <c r="F351" s="3"/>
      <c r="G351" s="3"/>
      <c r="H351" s="102"/>
      <c r="I351" s="3"/>
      <c r="J351" s="3"/>
      <c r="K351" s="3"/>
      <c r="L351" s="3"/>
    </row>
    <row r="352" spans="1:12" ht="15.5">
      <c r="A352" s="3"/>
      <c r="B352" s="3"/>
      <c r="C352" s="254"/>
      <c r="D352" s="3"/>
      <c r="E352" s="254"/>
      <c r="F352" s="3"/>
      <c r="G352" s="3"/>
      <c r="H352" s="102"/>
      <c r="I352" s="3"/>
      <c r="J352" s="3"/>
      <c r="K352" s="3"/>
      <c r="L352" s="3"/>
    </row>
    <row r="353" spans="1:12" ht="15.5">
      <c r="A353" s="3"/>
      <c r="B353" s="3"/>
      <c r="C353" s="254"/>
      <c r="D353" s="3"/>
      <c r="E353" s="254"/>
      <c r="F353" s="3"/>
      <c r="G353" s="3"/>
      <c r="H353" s="102"/>
      <c r="I353" s="3"/>
      <c r="J353" s="3"/>
      <c r="K353" s="3"/>
      <c r="L353" s="3"/>
    </row>
    <row r="354" spans="1:12" ht="15.5">
      <c r="A354" s="3"/>
      <c r="B354" s="3"/>
      <c r="C354" s="254"/>
      <c r="D354" s="3"/>
      <c r="E354" s="254"/>
      <c r="F354" s="3"/>
      <c r="G354" s="3"/>
      <c r="H354" s="102"/>
      <c r="I354" s="3"/>
      <c r="J354" s="3"/>
      <c r="K354" s="3"/>
      <c r="L354" s="3"/>
    </row>
    <row r="355" spans="1:12" ht="15.5">
      <c r="A355" s="3"/>
      <c r="B355" s="3"/>
      <c r="C355" s="254"/>
      <c r="D355" s="3"/>
      <c r="E355" s="254"/>
      <c r="F355" s="3"/>
      <c r="G355" s="3"/>
      <c r="H355" s="102"/>
      <c r="I355" s="3"/>
      <c r="J355" s="3"/>
      <c r="K355" s="3"/>
      <c r="L355" s="3"/>
    </row>
    <row r="356" spans="1:12" ht="15.5">
      <c r="A356" s="3"/>
      <c r="B356" s="3"/>
      <c r="C356" s="254"/>
      <c r="D356" s="3"/>
      <c r="E356" s="254"/>
      <c r="F356" s="3"/>
      <c r="G356" s="3"/>
      <c r="H356" s="102"/>
      <c r="I356" s="3"/>
      <c r="J356" s="3"/>
      <c r="K356" s="3"/>
      <c r="L356" s="3"/>
    </row>
    <row r="357" spans="1:12" ht="15.5">
      <c r="A357" s="3"/>
      <c r="B357" s="3"/>
      <c r="C357" s="254"/>
      <c r="D357" s="3"/>
      <c r="E357" s="254"/>
      <c r="F357" s="3"/>
      <c r="G357" s="3"/>
      <c r="H357" s="102"/>
      <c r="I357" s="3"/>
      <c r="J357" s="3"/>
      <c r="K357" s="3"/>
      <c r="L357" s="3"/>
    </row>
    <row r="358" spans="1:12" ht="15.5">
      <c r="A358" s="3"/>
      <c r="B358" s="3"/>
      <c r="C358" s="254"/>
      <c r="D358" s="3"/>
      <c r="E358" s="254"/>
      <c r="F358" s="3"/>
      <c r="G358" s="3"/>
      <c r="H358" s="102"/>
      <c r="I358" s="3"/>
      <c r="J358" s="3"/>
      <c r="K358" s="3"/>
      <c r="L358" s="3"/>
    </row>
    <row r="359" spans="1:12" ht="15.5">
      <c r="A359" s="3"/>
      <c r="B359" s="3"/>
      <c r="C359" s="254"/>
      <c r="D359" s="3"/>
      <c r="E359" s="254"/>
      <c r="F359" s="3"/>
      <c r="G359" s="3"/>
      <c r="H359" s="102"/>
      <c r="I359" s="3"/>
      <c r="J359" s="3"/>
      <c r="K359" s="3"/>
      <c r="L359" s="3"/>
    </row>
    <row r="360" spans="1:12" ht="15.5">
      <c r="A360" s="3"/>
      <c r="B360" s="3"/>
      <c r="C360" s="254"/>
      <c r="D360" s="3"/>
      <c r="E360" s="254"/>
      <c r="F360" s="3"/>
      <c r="G360" s="3"/>
      <c r="H360" s="102"/>
      <c r="I360" s="3"/>
      <c r="J360" s="3"/>
      <c r="K360" s="3"/>
      <c r="L360" s="3"/>
    </row>
    <row r="361" spans="1:12" ht="15.5">
      <c r="A361" s="3"/>
      <c r="B361" s="3"/>
      <c r="C361" s="254"/>
      <c r="D361" s="3"/>
      <c r="E361" s="254"/>
      <c r="F361" s="3"/>
      <c r="G361" s="3"/>
      <c r="H361" s="102"/>
      <c r="I361" s="3"/>
      <c r="J361" s="3"/>
      <c r="K361" s="3"/>
      <c r="L361" s="3"/>
    </row>
    <row r="362" spans="1:12" ht="15.5">
      <c r="A362" s="3"/>
      <c r="B362" s="3"/>
      <c r="C362" s="254"/>
      <c r="D362" s="3"/>
      <c r="E362" s="254"/>
      <c r="F362" s="3"/>
      <c r="G362" s="3"/>
      <c r="H362" s="102"/>
      <c r="I362" s="3"/>
      <c r="J362" s="3"/>
      <c r="K362" s="3"/>
      <c r="L362" s="3"/>
    </row>
    <row r="363" spans="1:12" ht="15.5">
      <c r="A363" s="3"/>
      <c r="B363" s="3"/>
      <c r="C363" s="254"/>
      <c r="D363" s="3"/>
      <c r="E363" s="254"/>
      <c r="F363" s="3"/>
      <c r="G363" s="3"/>
      <c r="H363" s="102"/>
      <c r="I363" s="3"/>
      <c r="J363" s="3"/>
      <c r="K363" s="3"/>
      <c r="L363" s="3"/>
    </row>
    <row r="364" spans="1:12" ht="15.5">
      <c r="A364" s="3"/>
      <c r="B364" s="3"/>
      <c r="C364" s="254"/>
      <c r="D364" s="3"/>
      <c r="E364" s="254"/>
      <c r="F364" s="3"/>
      <c r="G364" s="3"/>
      <c r="H364" s="102"/>
      <c r="I364" s="3"/>
      <c r="J364" s="3"/>
      <c r="K364" s="3"/>
      <c r="L364" s="3"/>
    </row>
    <row r="365" spans="1:12" ht="15.5">
      <c r="A365" s="3"/>
      <c r="B365" s="3"/>
      <c r="C365" s="254"/>
      <c r="D365" s="3"/>
      <c r="E365" s="254"/>
      <c r="F365" s="3"/>
      <c r="G365" s="3"/>
      <c r="H365" s="102"/>
      <c r="I365" s="3"/>
      <c r="J365" s="3"/>
      <c r="K365" s="3"/>
      <c r="L365" s="3"/>
    </row>
    <row r="366" spans="1:12" ht="15.5">
      <c r="A366" s="3"/>
      <c r="B366" s="3"/>
      <c r="C366" s="254"/>
      <c r="D366" s="3"/>
      <c r="E366" s="254"/>
      <c r="F366" s="3"/>
      <c r="G366" s="3"/>
      <c r="H366" s="102"/>
      <c r="I366" s="3"/>
      <c r="J366" s="3"/>
      <c r="K366" s="3"/>
      <c r="L366" s="3"/>
    </row>
    <row r="367" spans="1:12" ht="15.5">
      <c r="A367" s="3"/>
      <c r="B367" s="3"/>
      <c r="C367" s="254"/>
      <c r="D367" s="3"/>
      <c r="E367" s="254"/>
      <c r="F367" s="3"/>
      <c r="G367" s="3"/>
      <c r="H367" s="102"/>
      <c r="I367" s="3"/>
      <c r="J367" s="3"/>
      <c r="K367" s="3"/>
      <c r="L367" s="3"/>
    </row>
    <row r="368" spans="1:12" ht="15.5">
      <c r="A368" s="3"/>
      <c r="B368" s="3"/>
      <c r="C368" s="254"/>
      <c r="D368" s="3"/>
      <c r="E368" s="254"/>
      <c r="F368" s="3"/>
      <c r="G368" s="3"/>
      <c r="H368" s="102"/>
      <c r="I368" s="3"/>
      <c r="J368" s="3"/>
      <c r="K368" s="3"/>
      <c r="L368" s="3"/>
    </row>
    <row r="369" spans="1:12" ht="15.5">
      <c r="A369" s="3"/>
      <c r="B369" s="3"/>
      <c r="C369" s="254"/>
      <c r="D369" s="3"/>
      <c r="E369" s="254"/>
      <c r="F369" s="3"/>
      <c r="G369" s="3"/>
      <c r="H369" s="102"/>
      <c r="I369" s="3"/>
      <c r="J369" s="3"/>
      <c r="K369" s="3"/>
      <c r="L369" s="3"/>
    </row>
    <row r="370" spans="1:12" ht="15.5">
      <c r="A370" s="3"/>
      <c r="B370" s="3"/>
      <c r="C370" s="254"/>
      <c r="D370" s="3"/>
      <c r="E370" s="254"/>
      <c r="F370" s="3"/>
      <c r="G370" s="3"/>
      <c r="H370" s="102"/>
      <c r="I370" s="3"/>
      <c r="J370" s="3"/>
      <c r="K370" s="3"/>
      <c r="L370" s="3"/>
    </row>
    <row r="371" spans="1:12" ht="15.5">
      <c r="A371" s="3"/>
      <c r="B371" s="3"/>
      <c r="C371" s="254"/>
      <c r="D371" s="3"/>
      <c r="E371" s="254"/>
      <c r="F371" s="3"/>
      <c r="G371" s="3"/>
      <c r="H371" s="102"/>
      <c r="I371" s="3"/>
      <c r="J371" s="3"/>
      <c r="K371" s="3"/>
      <c r="L371" s="3"/>
    </row>
    <row r="372" spans="1:12" ht="15.5">
      <c r="A372" s="3"/>
      <c r="B372" s="3"/>
      <c r="C372" s="254"/>
      <c r="D372" s="3"/>
      <c r="E372" s="254"/>
      <c r="F372" s="3"/>
      <c r="G372" s="3"/>
      <c r="H372" s="102"/>
      <c r="I372" s="3"/>
      <c r="J372" s="3"/>
      <c r="K372" s="3"/>
      <c r="L372" s="3"/>
    </row>
    <row r="373" spans="1:12" ht="15.5">
      <c r="A373" s="3"/>
      <c r="B373" s="3"/>
      <c r="C373" s="254"/>
      <c r="D373" s="3"/>
      <c r="E373" s="254"/>
      <c r="F373" s="3"/>
      <c r="G373" s="3"/>
      <c r="H373" s="102"/>
      <c r="I373" s="3"/>
      <c r="J373" s="3"/>
      <c r="K373" s="3"/>
      <c r="L373" s="3"/>
    </row>
    <row r="374" spans="1:12" ht="15.5">
      <c r="A374" s="3"/>
      <c r="B374" s="3"/>
      <c r="C374" s="254"/>
      <c r="D374" s="3"/>
      <c r="E374" s="254"/>
      <c r="F374" s="3"/>
      <c r="G374" s="3"/>
      <c r="H374" s="102"/>
      <c r="I374" s="3"/>
      <c r="J374" s="3"/>
      <c r="K374" s="3"/>
      <c r="L374" s="3"/>
    </row>
    <row r="375" spans="1:12" ht="15.5">
      <c r="A375" s="3"/>
      <c r="B375" s="3"/>
      <c r="C375" s="254"/>
      <c r="D375" s="3"/>
      <c r="E375" s="254"/>
      <c r="F375" s="3"/>
      <c r="G375" s="3"/>
      <c r="H375" s="102"/>
      <c r="I375" s="3"/>
      <c r="J375" s="3"/>
      <c r="K375" s="3"/>
      <c r="L375" s="3"/>
    </row>
    <row r="376" spans="1:12" ht="15.5">
      <c r="A376" s="3"/>
      <c r="B376" s="3"/>
      <c r="C376" s="254"/>
      <c r="D376" s="3"/>
      <c r="E376" s="254"/>
      <c r="F376" s="3"/>
      <c r="G376" s="3"/>
      <c r="H376" s="102"/>
      <c r="I376" s="3"/>
      <c r="J376" s="3"/>
      <c r="K376" s="3"/>
      <c r="L376" s="3"/>
    </row>
    <row r="377" spans="1:12" ht="15.5">
      <c r="A377" s="3"/>
      <c r="B377" s="3"/>
      <c r="C377" s="254"/>
      <c r="D377" s="3"/>
      <c r="E377" s="254"/>
      <c r="F377" s="3"/>
      <c r="G377" s="3"/>
      <c r="H377" s="102"/>
      <c r="I377" s="3"/>
      <c r="J377" s="3"/>
      <c r="K377" s="3"/>
      <c r="L377" s="3"/>
    </row>
    <row r="378" spans="1:12" ht="15.5">
      <c r="A378" s="3"/>
      <c r="B378" s="3"/>
      <c r="C378" s="254"/>
      <c r="D378" s="3"/>
      <c r="E378" s="254"/>
      <c r="F378" s="3"/>
      <c r="G378" s="3"/>
      <c r="H378" s="102"/>
      <c r="I378" s="3"/>
      <c r="J378" s="3"/>
      <c r="K378" s="3"/>
      <c r="L378" s="3"/>
    </row>
    <row r="379" spans="1:12" ht="15.5">
      <c r="A379" s="3"/>
      <c r="B379" s="3"/>
      <c r="C379" s="254"/>
      <c r="D379" s="3"/>
      <c r="E379" s="254"/>
      <c r="F379" s="3"/>
      <c r="G379" s="3"/>
      <c r="H379" s="102"/>
      <c r="I379" s="3"/>
      <c r="J379" s="3"/>
      <c r="K379" s="3"/>
      <c r="L379" s="3"/>
    </row>
    <row r="380" spans="1:12" ht="15.5">
      <c r="A380" s="3"/>
      <c r="B380" s="3"/>
      <c r="C380" s="254"/>
      <c r="D380" s="3"/>
      <c r="E380" s="254"/>
      <c r="F380" s="3"/>
      <c r="G380" s="3"/>
      <c r="H380" s="102"/>
      <c r="I380" s="3"/>
      <c r="J380" s="3"/>
      <c r="K380" s="3"/>
      <c r="L380" s="3"/>
    </row>
    <row r="381" spans="1:12" ht="15.5">
      <c r="A381" s="3"/>
      <c r="B381" s="3"/>
      <c r="C381" s="254"/>
      <c r="D381" s="3"/>
      <c r="E381" s="254"/>
      <c r="F381" s="3"/>
      <c r="G381" s="3"/>
      <c r="H381" s="102"/>
      <c r="I381" s="3"/>
      <c r="J381" s="3"/>
      <c r="K381" s="3"/>
      <c r="L381" s="3"/>
    </row>
    <row r="382" spans="1:12" ht="15.5">
      <c r="A382" s="3"/>
      <c r="B382" s="3"/>
      <c r="C382" s="254"/>
      <c r="D382" s="3"/>
      <c r="E382" s="254"/>
      <c r="F382" s="3"/>
      <c r="G382" s="3"/>
      <c r="H382" s="102"/>
      <c r="I382" s="3"/>
      <c r="J382" s="3"/>
      <c r="K382" s="3"/>
      <c r="L382" s="3"/>
    </row>
    <row r="383" spans="1:12" ht="15.5">
      <c r="A383" s="3"/>
      <c r="B383" s="3"/>
      <c r="C383" s="254"/>
      <c r="D383" s="3"/>
      <c r="E383" s="254"/>
      <c r="F383" s="3"/>
      <c r="G383" s="3"/>
      <c r="H383" s="102"/>
      <c r="I383" s="3"/>
      <c r="J383" s="3"/>
      <c r="K383" s="3"/>
      <c r="L383" s="3"/>
    </row>
    <row r="384" spans="1:12" ht="15.5">
      <c r="A384" s="3"/>
      <c r="B384" s="3"/>
      <c r="C384" s="254"/>
      <c r="D384" s="3"/>
      <c r="E384" s="254"/>
      <c r="F384" s="3"/>
      <c r="G384" s="3"/>
      <c r="H384" s="102"/>
      <c r="I384" s="3"/>
      <c r="J384" s="3"/>
      <c r="K384" s="3"/>
      <c r="L384" s="3"/>
    </row>
    <row r="385" spans="1:12" ht="15.5">
      <c r="A385" s="3"/>
      <c r="B385" s="3"/>
      <c r="C385" s="254"/>
      <c r="D385" s="3"/>
      <c r="E385" s="254"/>
      <c r="F385" s="3"/>
      <c r="G385" s="3"/>
      <c r="H385" s="102"/>
      <c r="I385" s="3"/>
      <c r="J385" s="3"/>
      <c r="K385" s="3"/>
      <c r="L385" s="3"/>
    </row>
    <row r="386" spans="1:12" ht="15.5">
      <c r="A386" s="3"/>
      <c r="B386" s="3"/>
      <c r="C386" s="254"/>
      <c r="D386" s="3"/>
      <c r="E386" s="254"/>
      <c r="F386" s="3"/>
      <c r="G386" s="3"/>
      <c r="H386" s="102"/>
      <c r="I386" s="3"/>
      <c r="J386" s="3"/>
      <c r="K386" s="3"/>
      <c r="L386" s="3"/>
    </row>
    <row r="387" spans="1:12" ht="15.5">
      <c r="A387" s="3"/>
      <c r="B387" s="3"/>
      <c r="C387" s="254"/>
      <c r="D387" s="3"/>
      <c r="E387" s="254"/>
      <c r="F387" s="3"/>
      <c r="G387" s="3"/>
      <c r="H387" s="102"/>
      <c r="I387" s="3"/>
      <c r="J387" s="3"/>
      <c r="K387" s="3"/>
      <c r="L387" s="3"/>
    </row>
    <row r="388" spans="1:12" ht="15.5">
      <c r="A388" s="3"/>
      <c r="B388" s="3"/>
      <c r="C388" s="254"/>
      <c r="D388" s="3"/>
      <c r="E388" s="254"/>
      <c r="F388" s="3"/>
      <c r="G388" s="3"/>
      <c r="H388" s="102"/>
      <c r="I388" s="3"/>
      <c r="J388" s="3"/>
      <c r="K388" s="3"/>
      <c r="L388" s="3"/>
    </row>
    <row r="389" spans="1:12" ht="15.5">
      <c r="A389" s="3"/>
      <c r="B389" s="3"/>
      <c r="C389" s="254"/>
      <c r="D389" s="3"/>
      <c r="E389" s="254"/>
      <c r="F389" s="3"/>
      <c r="G389" s="3"/>
      <c r="H389" s="102"/>
      <c r="I389" s="3"/>
      <c r="J389" s="3"/>
      <c r="K389" s="3"/>
      <c r="L389" s="3"/>
    </row>
    <row r="390" spans="1:12" ht="15.5">
      <c r="A390" s="3"/>
      <c r="B390" s="3"/>
      <c r="C390" s="254"/>
      <c r="D390" s="3"/>
      <c r="E390" s="254"/>
      <c r="F390" s="3"/>
      <c r="G390" s="3"/>
      <c r="H390" s="102"/>
      <c r="I390" s="3"/>
      <c r="J390" s="3"/>
      <c r="K390" s="3"/>
      <c r="L390" s="3"/>
    </row>
    <row r="391" spans="1:12" ht="15.5">
      <c r="A391" s="3"/>
      <c r="B391" s="3"/>
      <c r="C391" s="254"/>
      <c r="D391" s="3"/>
      <c r="E391" s="254"/>
      <c r="F391" s="3"/>
      <c r="G391" s="3"/>
      <c r="H391" s="102"/>
      <c r="I391" s="3"/>
      <c r="J391" s="3"/>
      <c r="K391" s="3"/>
      <c r="L391" s="3"/>
    </row>
    <row r="392" spans="1:12" ht="15.5">
      <c r="A392" s="3"/>
      <c r="B392" s="3"/>
      <c r="C392" s="254"/>
      <c r="D392" s="3"/>
      <c r="E392" s="254"/>
      <c r="F392" s="3"/>
      <c r="G392" s="3"/>
      <c r="H392" s="102"/>
      <c r="I392" s="3"/>
      <c r="J392" s="3"/>
      <c r="K392" s="3"/>
      <c r="L392" s="3"/>
    </row>
    <row r="393" spans="1:12" ht="15.5">
      <c r="A393" s="3"/>
      <c r="B393" s="3"/>
      <c r="C393" s="254"/>
      <c r="D393" s="3"/>
      <c r="E393" s="254"/>
      <c r="F393" s="3"/>
      <c r="G393" s="3"/>
      <c r="H393" s="102"/>
      <c r="I393" s="3"/>
      <c r="J393" s="3"/>
      <c r="K393" s="3"/>
      <c r="L393" s="3"/>
    </row>
    <row r="394" spans="1:12" ht="15.5">
      <c r="A394" s="3"/>
      <c r="B394" s="3"/>
      <c r="C394" s="254"/>
      <c r="D394" s="3"/>
      <c r="E394" s="254"/>
      <c r="F394" s="3"/>
      <c r="G394" s="3"/>
      <c r="H394" s="102"/>
      <c r="I394" s="3"/>
      <c r="J394" s="3"/>
      <c r="K394" s="3"/>
      <c r="L394" s="3"/>
    </row>
    <row r="395" spans="1:12" ht="15.5">
      <c r="A395" s="3"/>
      <c r="B395" s="3"/>
      <c r="C395" s="254"/>
      <c r="D395" s="3"/>
      <c r="E395" s="254"/>
      <c r="F395" s="3"/>
      <c r="G395" s="3"/>
      <c r="H395" s="102"/>
      <c r="I395" s="3"/>
      <c r="J395" s="3"/>
      <c r="K395" s="3"/>
      <c r="L395" s="3"/>
    </row>
    <row r="396" spans="1:12" ht="15.5">
      <c r="A396" s="3"/>
      <c r="B396" s="3"/>
      <c r="C396" s="254"/>
      <c r="D396" s="3"/>
      <c r="E396" s="254"/>
      <c r="F396" s="3"/>
      <c r="G396" s="3"/>
      <c r="H396" s="102"/>
      <c r="I396" s="3"/>
      <c r="J396" s="3"/>
      <c r="K396" s="3"/>
      <c r="L396" s="3"/>
    </row>
    <row r="397" spans="1:12" ht="15.5">
      <c r="A397" s="3"/>
      <c r="B397" s="3"/>
      <c r="C397" s="254"/>
      <c r="D397" s="3"/>
      <c r="E397" s="254"/>
      <c r="F397" s="3"/>
      <c r="G397" s="3"/>
      <c r="H397" s="102"/>
      <c r="I397" s="3"/>
      <c r="J397" s="3"/>
      <c r="K397" s="3"/>
      <c r="L397" s="3"/>
    </row>
    <row r="398" spans="1:12" ht="15.5">
      <c r="A398" s="3"/>
      <c r="B398" s="3"/>
      <c r="C398" s="254"/>
      <c r="D398" s="3"/>
      <c r="E398" s="254"/>
      <c r="F398" s="3"/>
      <c r="G398" s="3"/>
      <c r="H398" s="102"/>
      <c r="I398" s="3"/>
      <c r="J398" s="3"/>
      <c r="K398" s="3"/>
      <c r="L398" s="3"/>
    </row>
    <row r="399" spans="1:12" ht="15.5">
      <c r="A399" s="3"/>
      <c r="B399" s="3"/>
      <c r="C399" s="254"/>
      <c r="D399" s="3"/>
      <c r="E399" s="254"/>
      <c r="F399" s="3"/>
      <c r="G399" s="3"/>
      <c r="H399" s="102"/>
      <c r="I399" s="3"/>
      <c r="J399" s="3"/>
      <c r="K399" s="3"/>
      <c r="L399" s="3"/>
    </row>
    <row r="400" spans="1:12" ht="15.5">
      <c r="A400" s="3"/>
      <c r="B400" s="3"/>
      <c r="C400" s="254"/>
      <c r="D400" s="3"/>
      <c r="E400" s="254"/>
      <c r="F400" s="3"/>
      <c r="G400" s="3"/>
      <c r="H400" s="102"/>
      <c r="I400" s="3"/>
      <c r="J400" s="3"/>
      <c r="K400" s="3"/>
      <c r="L400" s="3"/>
    </row>
    <row r="401" spans="1:12" ht="15.5">
      <c r="A401" s="3"/>
      <c r="B401" s="3"/>
      <c r="C401" s="254"/>
      <c r="D401" s="3"/>
      <c r="E401" s="254"/>
      <c r="F401" s="3"/>
      <c r="G401" s="3"/>
      <c r="H401" s="102"/>
      <c r="I401" s="3"/>
      <c r="J401" s="3"/>
      <c r="K401" s="3"/>
      <c r="L401" s="3"/>
    </row>
    <row r="402" spans="1:12" ht="15.5">
      <c r="A402" s="3"/>
      <c r="B402" s="3"/>
      <c r="C402" s="254"/>
      <c r="D402" s="3"/>
      <c r="E402" s="254"/>
      <c r="F402" s="3"/>
      <c r="G402" s="3"/>
      <c r="H402" s="102"/>
      <c r="I402" s="3"/>
      <c r="J402" s="3"/>
      <c r="K402" s="3"/>
      <c r="L402" s="3"/>
    </row>
    <row r="403" spans="1:12" ht="15.5">
      <c r="A403" s="3"/>
      <c r="B403" s="3"/>
      <c r="C403" s="254"/>
      <c r="D403" s="3"/>
      <c r="E403" s="254"/>
      <c r="F403" s="3"/>
      <c r="G403" s="3"/>
      <c r="H403" s="102"/>
      <c r="I403" s="3"/>
      <c r="J403" s="3"/>
      <c r="K403" s="3"/>
      <c r="L403" s="3"/>
    </row>
    <row r="404" spans="1:12" ht="15.5">
      <c r="A404" s="3"/>
      <c r="B404" s="3"/>
      <c r="C404" s="254"/>
      <c r="D404" s="3"/>
      <c r="E404" s="254"/>
      <c r="F404" s="3"/>
      <c r="G404" s="3"/>
      <c r="H404" s="102"/>
      <c r="I404" s="3"/>
      <c r="J404" s="3"/>
      <c r="K404" s="3"/>
      <c r="L404" s="3"/>
    </row>
    <row r="405" spans="1:12" ht="15.5">
      <c r="A405" s="3"/>
      <c r="B405" s="3"/>
      <c r="C405" s="254"/>
      <c r="D405" s="3"/>
      <c r="E405" s="254"/>
      <c r="F405" s="3"/>
      <c r="G405" s="3"/>
      <c r="H405" s="102"/>
      <c r="I405" s="3"/>
      <c r="J405" s="3"/>
      <c r="K405" s="3"/>
      <c r="L405" s="3"/>
    </row>
    <row r="406" spans="1:12" ht="15.5">
      <c r="A406" s="3"/>
      <c r="B406" s="3"/>
      <c r="C406" s="254"/>
      <c r="D406" s="3"/>
      <c r="E406" s="254"/>
      <c r="F406" s="3"/>
      <c r="G406" s="3"/>
      <c r="H406" s="102"/>
      <c r="I406" s="3"/>
      <c r="J406" s="3"/>
      <c r="K406" s="3"/>
      <c r="L406" s="3"/>
    </row>
    <row r="407" spans="1:12" ht="15.5">
      <c r="A407" s="3"/>
      <c r="B407" s="3"/>
      <c r="C407" s="254"/>
      <c r="D407" s="3"/>
      <c r="E407" s="254"/>
      <c r="F407" s="3"/>
      <c r="G407" s="3"/>
      <c r="H407" s="102"/>
      <c r="I407" s="3"/>
      <c r="J407" s="3"/>
      <c r="K407" s="3"/>
      <c r="L407" s="3"/>
    </row>
    <row r="408" spans="1:12" ht="15.5">
      <c r="A408" s="3"/>
      <c r="B408" s="3"/>
      <c r="C408" s="254"/>
      <c r="D408" s="3"/>
      <c r="E408" s="254"/>
      <c r="F408" s="3"/>
      <c r="G408" s="3"/>
      <c r="H408" s="102"/>
      <c r="I408" s="3"/>
      <c r="J408" s="3"/>
      <c r="K408" s="3"/>
      <c r="L408" s="3"/>
    </row>
    <row r="409" spans="1:12" ht="15.5">
      <c r="A409" s="3"/>
      <c r="B409" s="3"/>
      <c r="C409" s="254"/>
      <c r="D409" s="3"/>
      <c r="E409" s="254"/>
      <c r="F409" s="3"/>
      <c r="G409" s="3"/>
      <c r="H409" s="102"/>
      <c r="I409" s="3"/>
      <c r="J409" s="3"/>
      <c r="K409" s="3"/>
      <c r="L409" s="3"/>
    </row>
    <row r="410" spans="1:12" ht="15.5">
      <c r="A410" s="3"/>
      <c r="B410" s="3"/>
      <c r="C410" s="254"/>
      <c r="D410" s="3"/>
      <c r="E410" s="254"/>
      <c r="F410" s="3"/>
      <c r="G410" s="3"/>
      <c r="H410" s="102"/>
      <c r="I410" s="3"/>
      <c r="J410" s="3"/>
      <c r="K410" s="3"/>
      <c r="L410" s="3"/>
    </row>
    <row r="411" spans="1:12" ht="15.5">
      <c r="A411" s="3"/>
      <c r="B411" s="3"/>
      <c r="C411" s="254"/>
      <c r="D411" s="3"/>
      <c r="E411" s="254"/>
      <c r="F411" s="3"/>
      <c r="G411" s="3"/>
      <c r="H411" s="102"/>
      <c r="I411" s="3"/>
      <c r="J411" s="3"/>
      <c r="K411" s="3"/>
      <c r="L411" s="3"/>
    </row>
    <row r="412" spans="1:12" ht="15.5">
      <c r="A412" s="3"/>
      <c r="B412" s="3"/>
      <c r="C412" s="254"/>
      <c r="D412" s="3"/>
      <c r="E412" s="254"/>
      <c r="F412" s="3"/>
      <c r="G412" s="3"/>
      <c r="H412" s="102"/>
      <c r="I412" s="3"/>
      <c r="J412" s="3"/>
      <c r="K412" s="3"/>
      <c r="L412" s="3"/>
    </row>
    <row r="413" spans="1:12" ht="15.5">
      <c r="A413" s="3"/>
      <c r="B413" s="3"/>
      <c r="C413" s="254"/>
      <c r="D413" s="3"/>
      <c r="E413" s="254"/>
      <c r="F413" s="3"/>
      <c r="G413" s="3"/>
      <c r="H413" s="102"/>
      <c r="I413" s="3"/>
      <c r="J413" s="3"/>
      <c r="K413" s="3"/>
      <c r="L413" s="3"/>
    </row>
    <row r="414" spans="1:12" ht="15.5">
      <c r="A414" s="3"/>
      <c r="B414" s="3"/>
      <c r="C414" s="254"/>
      <c r="D414" s="3"/>
      <c r="E414" s="254"/>
      <c r="F414" s="3"/>
      <c r="G414" s="3"/>
      <c r="H414" s="102"/>
      <c r="I414" s="3"/>
      <c r="J414" s="3"/>
      <c r="K414" s="3"/>
      <c r="L414" s="3"/>
    </row>
    <row r="415" spans="1:12" ht="15.5">
      <c r="A415" s="3"/>
      <c r="B415" s="3"/>
      <c r="C415" s="254"/>
      <c r="D415" s="3"/>
      <c r="E415" s="254"/>
      <c r="F415" s="3"/>
      <c r="G415" s="3"/>
      <c r="H415" s="102"/>
      <c r="I415" s="3"/>
      <c r="J415" s="3"/>
      <c r="K415" s="3"/>
      <c r="L415" s="3"/>
    </row>
    <row r="416" spans="1:12" ht="15.5">
      <c r="A416" s="3"/>
      <c r="B416" s="3"/>
      <c r="C416" s="254"/>
      <c r="D416" s="3"/>
      <c r="E416" s="254"/>
      <c r="F416" s="3"/>
      <c r="G416" s="3"/>
      <c r="H416" s="102"/>
      <c r="I416" s="3"/>
      <c r="J416" s="3"/>
      <c r="K416" s="3"/>
      <c r="L416" s="3"/>
    </row>
    <row r="417" spans="1:12" ht="15.5">
      <c r="A417" s="3"/>
      <c r="B417" s="3"/>
      <c r="C417" s="254"/>
      <c r="D417" s="3"/>
      <c r="E417" s="254"/>
      <c r="F417" s="3"/>
      <c r="G417" s="3"/>
      <c r="H417" s="102"/>
      <c r="I417" s="3"/>
      <c r="J417" s="3"/>
      <c r="K417" s="3"/>
      <c r="L417" s="3"/>
    </row>
    <row r="418" spans="1:12" ht="15.5">
      <c r="A418" s="3"/>
      <c r="B418" s="3"/>
      <c r="C418" s="254"/>
      <c r="D418" s="3"/>
      <c r="E418" s="254"/>
      <c r="F418" s="3"/>
      <c r="G418" s="3"/>
      <c r="H418" s="102"/>
      <c r="I418" s="3"/>
      <c r="J418" s="3"/>
      <c r="K418" s="3"/>
      <c r="L418" s="3"/>
    </row>
    <row r="419" spans="1:12" ht="15.5">
      <c r="A419" s="3"/>
      <c r="B419" s="3"/>
      <c r="C419" s="254"/>
      <c r="D419" s="3"/>
      <c r="E419" s="254"/>
      <c r="F419" s="3"/>
      <c r="G419" s="3"/>
      <c r="H419" s="102"/>
      <c r="I419" s="3"/>
      <c r="J419" s="3"/>
      <c r="K419" s="3"/>
      <c r="L419" s="3"/>
    </row>
    <row r="420" spans="1:12" ht="15.5">
      <c r="A420" s="3"/>
      <c r="B420" s="3"/>
      <c r="C420" s="254"/>
      <c r="D420" s="3"/>
      <c r="E420" s="254"/>
      <c r="F420" s="3"/>
      <c r="G420" s="3"/>
      <c r="H420" s="102"/>
      <c r="I420" s="3"/>
      <c r="J420" s="3"/>
      <c r="K420" s="3"/>
      <c r="L420" s="3"/>
    </row>
    <row r="421" spans="1:12" ht="15.5">
      <c r="A421" s="3"/>
      <c r="B421" s="3"/>
      <c r="C421" s="254"/>
      <c r="D421" s="3"/>
      <c r="E421" s="254"/>
      <c r="F421" s="3"/>
      <c r="G421" s="3"/>
      <c r="H421" s="102"/>
      <c r="I421" s="3"/>
      <c r="J421" s="3"/>
      <c r="K421" s="3"/>
      <c r="L421" s="3"/>
    </row>
    <row r="422" spans="1:12" ht="15.5">
      <c r="A422" s="3"/>
      <c r="B422" s="3"/>
      <c r="C422" s="254"/>
      <c r="D422" s="3"/>
      <c r="E422" s="254"/>
      <c r="F422" s="3"/>
      <c r="G422" s="3"/>
      <c r="H422" s="102"/>
      <c r="I422" s="3"/>
      <c r="J422" s="3"/>
      <c r="K422" s="3"/>
      <c r="L422" s="3"/>
    </row>
    <row r="423" spans="1:12" ht="15.5">
      <c r="A423" s="3"/>
      <c r="B423" s="3"/>
      <c r="C423" s="254"/>
      <c r="D423" s="3"/>
      <c r="E423" s="254"/>
      <c r="F423" s="3"/>
      <c r="G423" s="3"/>
      <c r="H423" s="102"/>
      <c r="I423" s="3"/>
      <c r="J423" s="3"/>
      <c r="K423" s="3"/>
      <c r="L423" s="3"/>
    </row>
    <row r="424" spans="1:12" ht="15.5">
      <c r="A424" s="3"/>
      <c r="B424" s="3"/>
      <c r="C424" s="254"/>
      <c r="D424" s="3"/>
      <c r="E424" s="254"/>
      <c r="F424" s="3"/>
      <c r="G424" s="3"/>
      <c r="H424" s="102"/>
      <c r="I424" s="3"/>
      <c r="J424" s="3"/>
      <c r="K424" s="3"/>
      <c r="L424" s="3"/>
    </row>
    <row r="425" spans="1:12" ht="15.5">
      <c r="A425" s="3"/>
      <c r="B425" s="3"/>
      <c r="C425" s="254"/>
      <c r="D425" s="3"/>
      <c r="E425" s="254"/>
      <c r="F425" s="3"/>
      <c r="G425" s="3"/>
      <c r="H425" s="102"/>
      <c r="I425" s="3"/>
      <c r="J425" s="3"/>
      <c r="K425" s="3"/>
      <c r="L425" s="3"/>
    </row>
    <row r="426" spans="1:12" ht="15.5">
      <c r="A426" s="3"/>
      <c r="B426" s="3"/>
      <c r="C426" s="254"/>
      <c r="D426" s="3"/>
      <c r="E426" s="254"/>
      <c r="F426" s="3"/>
      <c r="G426" s="3"/>
      <c r="H426" s="102"/>
      <c r="I426" s="3"/>
      <c r="J426" s="3"/>
      <c r="K426" s="3"/>
      <c r="L426" s="3"/>
    </row>
    <row r="427" spans="1:12" ht="15.5">
      <c r="A427" s="3"/>
      <c r="B427" s="3"/>
      <c r="C427" s="254"/>
      <c r="D427" s="3"/>
      <c r="E427" s="254"/>
      <c r="F427" s="3"/>
      <c r="G427" s="3"/>
      <c r="H427" s="102"/>
      <c r="I427" s="3"/>
      <c r="J427" s="3"/>
      <c r="K427" s="3"/>
      <c r="L427" s="3"/>
    </row>
    <row r="428" spans="1:12" ht="15.5">
      <c r="A428" s="3"/>
      <c r="B428" s="3"/>
      <c r="C428" s="254"/>
      <c r="D428" s="3"/>
      <c r="E428" s="254"/>
      <c r="F428" s="3"/>
      <c r="G428" s="3"/>
      <c r="H428" s="102"/>
      <c r="I428" s="3"/>
      <c r="J428" s="3"/>
      <c r="K428" s="3"/>
      <c r="L428" s="3"/>
    </row>
    <row r="429" spans="1:12" ht="15.5">
      <c r="A429" s="3"/>
      <c r="B429" s="3"/>
      <c r="C429" s="254"/>
      <c r="D429" s="3"/>
      <c r="E429" s="254"/>
      <c r="F429" s="3"/>
      <c r="G429" s="3"/>
      <c r="H429" s="102"/>
      <c r="I429" s="3"/>
      <c r="J429" s="3"/>
      <c r="K429" s="3"/>
      <c r="L429" s="3"/>
    </row>
    <row r="430" spans="1:12" ht="15.5">
      <c r="A430" s="3"/>
      <c r="B430" s="3"/>
      <c r="C430" s="254"/>
      <c r="D430" s="3"/>
      <c r="E430" s="254"/>
      <c r="F430" s="3"/>
      <c r="G430" s="3"/>
      <c r="H430" s="102"/>
      <c r="I430" s="3"/>
      <c r="J430" s="3"/>
      <c r="K430" s="3"/>
      <c r="L430" s="3"/>
    </row>
    <row r="431" spans="1:12" ht="15.5">
      <c r="A431" s="3"/>
      <c r="B431" s="3"/>
      <c r="C431" s="254"/>
      <c r="D431" s="3"/>
      <c r="E431" s="254"/>
      <c r="F431" s="3"/>
      <c r="G431" s="3"/>
      <c r="H431" s="102"/>
      <c r="I431" s="3"/>
      <c r="J431" s="3"/>
      <c r="K431" s="3"/>
      <c r="L431" s="3"/>
    </row>
    <row r="432" spans="1:12" ht="15.5">
      <c r="A432" s="3"/>
      <c r="B432" s="3"/>
      <c r="C432" s="254"/>
      <c r="D432" s="3"/>
      <c r="E432" s="254"/>
      <c r="F432" s="3"/>
      <c r="G432" s="3"/>
      <c r="H432" s="102"/>
      <c r="I432" s="3"/>
      <c r="J432" s="3"/>
      <c r="K432" s="3"/>
      <c r="L432" s="3"/>
    </row>
    <row r="433" spans="1:12" ht="15.5">
      <c r="A433" s="3"/>
      <c r="B433" s="3"/>
      <c r="C433" s="254"/>
      <c r="D433" s="3"/>
      <c r="E433" s="254"/>
      <c r="F433" s="3"/>
      <c r="G433" s="3"/>
      <c r="H433" s="102"/>
      <c r="I433" s="3"/>
      <c r="J433" s="3"/>
      <c r="K433" s="3"/>
      <c r="L433" s="3"/>
    </row>
    <row r="434" spans="1:12" ht="15.5">
      <c r="A434" s="3"/>
      <c r="D434" s="3"/>
      <c r="E434" s="254"/>
      <c r="F434" s="3"/>
      <c r="G434" s="3"/>
      <c r="H434" s="102"/>
      <c r="I434" s="3"/>
      <c r="J434" s="3"/>
      <c r="K434" s="3"/>
      <c r="L434" s="3"/>
    </row>
    <row r="435" spans="1:12" ht="15.5">
      <c r="A435" s="3"/>
      <c r="D435" s="3"/>
      <c r="E435" s="254"/>
      <c r="F435" s="3"/>
      <c r="G435" s="3"/>
      <c r="H435" s="102"/>
      <c r="I435" s="3"/>
      <c r="J435" s="3"/>
      <c r="K435" s="3"/>
      <c r="L435" s="3"/>
    </row>
    <row r="436" spans="1:12" ht="15.5">
      <c r="A436" s="3"/>
      <c r="D436" s="3"/>
      <c r="E436" s="254"/>
      <c r="F436" s="3"/>
      <c r="G436" s="3"/>
      <c r="H436" s="102"/>
      <c r="I436" s="3"/>
      <c r="J436" s="3"/>
      <c r="K436" s="3"/>
      <c r="L436" s="3"/>
    </row>
    <row r="437" spans="1:12" ht="15.5">
      <c r="A437" s="3"/>
      <c r="D437" s="3"/>
      <c r="E437" s="254"/>
      <c r="F437" s="3"/>
      <c r="G437" s="3"/>
      <c r="H437" s="102"/>
      <c r="I437" s="3"/>
      <c r="J437" s="3"/>
      <c r="K437" s="3"/>
      <c r="L437" s="3"/>
    </row>
    <row r="438" spans="1:12" ht="15.5">
      <c r="A438" s="3"/>
      <c r="D438" s="3"/>
      <c r="E438" s="254"/>
      <c r="F438" s="3"/>
      <c r="G438" s="3"/>
      <c r="H438" s="102"/>
      <c r="I438" s="3"/>
      <c r="J438" s="3"/>
      <c r="K438" s="3"/>
      <c r="L438" s="3"/>
    </row>
    <row r="439" spans="1:12" ht="15.5">
      <c r="A439" s="3"/>
      <c r="D439" s="3"/>
      <c r="E439" s="254"/>
      <c r="F439" s="3"/>
      <c r="G439" s="3"/>
      <c r="H439" s="102"/>
      <c r="I439" s="3"/>
      <c r="J439" s="3"/>
      <c r="K439" s="3"/>
      <c r="L439" s="3"/>
    </row>
    <row r="440" spans="1:12" ht="15.5">
      <c r="A440" s="3"/>
      <c r="D440" s="3"/>
      <c r="E440" s="254"/>
      <c r="F440" s="3"/>
      <c r="G440" s="3"/>
      <c r="H440" s="102"/>
      <c r="I440" s="3"/>
      <c r="J440" s="3"/>
      <c r="K440" s="3"/>
      <c r="L440" s="3"/>
    </row>
    <row r="441" spans="1:12" ht="15.5">
      <c r="A441" s="3"/>
      <c r="D441" s="3"/>
      <c r="E441" s="254"/>
      <c r="F441" s="3"/>
      <c r="G441" s="3"/>
      <c r="H441" s="102"/>
      <c r="I441" s="3"/>
      <c r="J441" s="3"/>
      <c r="K441" s="3"/>
      <c r="L441" s="3"/>
    </row>
    <row r="442" spans="1:12" ht="15.5">
      <c r="A442" s="3"/>
      <c r="D442" s="3"/>
      <c r="E442" s="254"/>
      <c r="F442" s="3"/>
      <c r="G442" s="3"/>
      <c r="H442" s="102"/>
      <c r="I442" s="3"/>
      <c r="J442" s="3"/>
      <c r="K442" s="3"/>
      <c r="L442" s="3"/>
    </row>
    <row r="443" spans="1:12" ht="15.5">
      <c r="A443" s="3"/>
      <c r="D443" s="3"/>
      <c r="E443" s="254"/>
      <c r="F443" s="3"/>
      <c r="G443" s="3"/>
      <c r="H443" s="102"/>
      <c r="I443" s="3"/>
      <c r="J443" s="3"/>
      <c r="K443" s="3"/>
      <c r="L443" s="3"/>
    </row>
    <row r="444" spans="1:12" ht="15.5">
      <c r="A444" s="3"/>
      <c r="D444" s="3"/>
      <c r="E444" s="254"/>
      <c r="F444" s="3"/>
      <c r="G444" s="3"/>
      <c r="H444" s="102"/>
      <c r="I444" s="3"/>
      <c r="J444" s="3"/>
      <c r="K444" s="3"/>
      <c r="L444" s="3"/>
    </row>
    <row r="445" spans="1:12" ht="15.5">
      <c r="A445" s="3"/>
      <c r="D445" s="3"/>
      <c r="E445" s="254"/>
      <c r="F445" s="3"/>
      <c r="G445" s="3"/>
      <c r="H445" s="102"/>
      <c r="I445" s="3"/>
      <c r="J445" s="3"/>
      <c r="K445" s="3"/>
      <c r="L445" s="3"/>
    </row>
    <row r="446" spans="1:12" ht="15.5">
      <c r="A446" s="3"/>
      <c r="D446" s="3"/>
      <c r="E446" s="254"/>
      <c r="F446" s="3"/>
      <c r="G446" s="3"/>
      <c r="H446" s="102"/>
      <c r="I446" s="3"/>
      <c r="J446" s="3"/>
      <c r="K446" s="3"/>
      <c r="L446" s="3"/>
    </row>
    <row r="447" spans="1:12" ht="15.5">
      <c r="A447" s="3"/>
      <c r="D447" s="3"/>
      <c r="E447" s="254"/>
      <c r="F447" s="3"/>
      <c r="G447" s="3"/>
      <c r="H447" s="102"/>
      <c r="I447" s="3"/>
      <c r="J447" s="3"/>
      <c r="K447" s="3"/>
      <c r="L447" s="3"/>
    </row>
    <row r="448" spans="1:12" ht="15.5">
      <c r="A448" s="3"/>
      <c r="D448" s="3"/>
      <c r="E448" s="254"/>
      <c r="F448" s="3"/>
      <c r="G448" s="3"/>
      <c r="H448" s="102"/>
      <c r="I448" s="3"/>
      <c r="J448" s="3"/>
      <c r="K448" s="3"/>
      <c r="L448" s="3"/>
    </row>
    <row r="449" spans="1:12" ht="15.5">
      <c r="A449" s="3"/>
      <c r="D449" s="3"/>
      <c r="E449" s="254"/>
      <c r="F449" s="3"/>
      <c r="G449" s="3"/>
      <c r="H449" s="102"/>
      <c r="I449" s="3"/>
      <c r="J449" s="3"/>
      <c r="K449" s="3"/>
      <c r="L449" s="3"/>
    </row>
    <row r="450" spans="1:12" ht="15.5">
      <c r="A450" s="3"/>
      <c r="D450" s="3"/>
      <c r="E450" s="254"/>
      <c r="F450" s="3"/>
      <c r="G450" s="3"/>
      <c r="H450" s="102"/>
      <c r="I450" s="3"/>
      <c r="J450" s="3"/>
      <c r="K450" s="3"/>
      <c r="L450" s="3"/>
    </row>
    <row r="451" spans="1:12" ht="15.5">
      <c r="A451" s="3"/>
      <c r="D451" s="3"/>
      <c r="E451" s="254"/>
      <c r="F451" s="3"/>
      <c r="G451" s="3"/>
      <c r="H451" s="102"/>
      <c r="I451" s="3"/>
      <c r="J451" s="3"/>
      <c r="K451" s="3"/>
      <c r="L451" s="3"/>
    </row>
    <row r="452" spans="1:12" ht="15.5">
      <c r="E452" s="254"/>
      <c r="F452" s="3"/>
    </row>
    <row r="453" spans="1:12" ht="15.5">
      <c r="E453" s="254"/>
      <c r="F453" s="3"/>
    </row>
    <row r="454" spans="1:12" ht="15.5">
      <c r="E454" s="254"/>
      <c r="F454" s="3"/>
    </row>
  </sheetData>
  <customSheetViews>
    <customSheetView guid="{ED8FE78D-933F-4AB0-9A30-79825956B55A}">
      <pageMargins left="0.7" right="0.7" top="0.75" bottom="0.75" header="0.3" footer="0.3"/>
    </customSheetView>
  </customSheetView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E3F1A-8BDF-468B-B1B7-927226F814E8}">
  <sheetPr codeName="Sheet3"/>
  <dimension ref="A1:A4"/>
  <sheetViews>
    <sheetView workbookViewId="0">
      <selection activeCell="D9" sqref="D9"/>
    </sheetView>
  </sheetViews>
  <sheetFormatPr defaultRowHeight="14.5"/>
  <sheetData>
    <row r="1" spans="1:1">
      <c r="A1" t="s">
        <v>1513</v>
      </c>
    </row>
    <row r="2" spans="1:1">
      <c r="A2" s="332" t="s">
        <v>1514</v>
      </c>
    </row>
    <row r="3" spans="1:1">
      <c r="A3" t="s">
        <v>1515</v>
      </c>
    </row>
    <row r="4" spans="1:1">
      <c r="A4" t="s">
        <v>1516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9"/>
  <dimension ref="B1:E652"/>
  <sheetViews>
    <sheetView showZeros="0" zoomScale="130" zoomScaleNormal="130" workbookViewId="0">
      <selection activeCell="C15" sqref="C15"/>
    </sheetView>
  </sheetViews>
  <sheetFormatPr defaultRowHeight="14.5"/>
  <cols>
    <col min="2" max="2" width="15" customWidth="1"/>
    <col min="3" max="3" width="81" customWidth="1"/>
    <col min="4" max="5" width="16.54296875" customWidth="1"/>
  </cols>
  <sheetData>
    <row r="1" spans="2:5" ht="18.5">
      <c r="B1" s="40" t="s">
        <v>280</v>
      </c>
    </row>
    <row r="3" spans="2:5" ht="15.5">
      <c r="B3" s="19">
        <v>5</v>
      </c>
      <c r="C3" s="405" t="s">
        <v>266</v>
      </c>
      <c r="D3" s="405"/>
      <c r="E3" s="26"/>
    </row>
    <row r="4" spans="2:5" ht="15.5">
      <c r="B4" s="15"/>
      <c r="C4" s="16"/>
      <c r="D4" s="28"/>
      <c r="E4" s="29"/>
    </row>
    <row r="5" spans="2:5" ht="15.5">
      <c r="B5" s="15"/>
      <c r="C5" s="18" t="s">
        <v>216</v>
      </c>
      <c r="D5" s="28"/>
      <c r="E5" s="30"/>
    </row>
    <row r="6" spans="2:5" ht="15.5">
      <c r="B6" s="15"/>
      <c r="C6" s="11"/>
      <c r="D6" s="31"/>
      <c r="E6" s="27"/>
    </row>
    <row r="7" spans="2:5" ht="62">
      <c r="B7" s="12" t="s">
        <v>214</v>
      </c>
      <c r="C7" s="7" t="s">
        <v>215</v>
      </c>
      <c r="D7" s="32" t="s">
        <v>267</v>
      </c>
      <c r="E7" s="32" t="s">
        <v>268</v>
      </c>
    </row>
    <row r="8" spans="2:5" ht="15.5">
      <c r="B8" s="37"/>
      <c r="C8" s="9"/>
      <c r="D8" s="33"/>
      <c r="E8" s="33"/>
    </row>
    <row r="9" spans="2:5" ht="15.5">
      <c r="B9" s="37"/>
      <c r="C9" s="9"/>
      <c r="D9" s="33"/>
      <c r="E9" s="33"/>
    </row>
    <row r="10" spans="2:5" ht="15.5">
      <c r="B10" s="37"/>
      <c r="C10" s="9"/>
      <c r="D10" s="33"/>
      <c r="E10" s="33"/>
    </row>
    <row r="11" spans="2:5" ht="15.5">
      <c r="B11" s="37"/>
      <c r="C11" s="9"/>
      <c r="D11" s="33"/>
      <c r="E11" s="33"/>
    </row>
    <row r="12" spans="2:5" ht="15.5">
      <c r="B12" s="37"/>
      <c r="C12" s="9"/>
      <c r="D12" s="33"/>
      <c r="E12" s="33"/>
    </row>
    <row r="13" spans="2:5" ht="15.5">
      <c r="B13" s="37"/>
      <c r="C13" s="9"/>
      <c r="D13" s="33"/>
      <c r="E13" s="33"/>
    </row>
    <row r="14" spans="2:5" ht="15.5">
      <c r="B14" s="37"/>
      <c r="C14" s="9"/>
      <c r="D14" s="33"/>
      <c r="E14" s="33"/>
    </row>
    <row r="15" spans="2:5" ht="15.5">
      <c r="B15" s="37"/>
      <c r="C15" s="9"/>
      <c r="D15" s="33"/>
      <c r="E15" s="33"/>
    </row>
    <row r="16" spans="2:5" ht="15.5">
      <c r="B16" s="37"/>
      <c r="C16" s="9"/>
      <c r="D16" s="33"/>
      <c r="E16" s="33"/>
    </row>
    <row r="17" spans="2:5" ht="15.5">
      <c r="B17" s="37"/>
      <c r="C17" s="9"/>
      <c r="D17" s="33"/>
      <c r="E17" s="33"/>
    </row>
    <row r="18" spans="2:5" ht="15.5">
      <c r="B18" s="37"/>
      <c r="C18" s="9"/>
      <c r="D18" s="33"/>
      <c r="E18" s="33"/>
    </row>
    <row r="19" spans="2:5" ht="15.5">
      <c r="B19" s="37"/>
      <c r="C19" s="9"/>
      <c r="D19" s="33"/>
      <c r="E19" s="33"/>
    </row>
    <row r="20" spans="2:5" ht="15.5">
      <c r="B20" s="37"/>
      <c r="C20" s="9"/>
      <c r="D20" s="33"/>
      <c r="E20" s="33"/>
    </row>
    <row r="21" spans="2:5" ht="15.5">
      <c r="B21" s="37"/>
      <c r="C21" s="9"/>
      <c r="D21" s="33"/>
      <c r="E21" s="33"/>
    </row>
    <row r="22" spans="2:5" ht="15.5">
      <c r="B22" s="37"/>
      <c r="C22" s="9"/>
      <c r="D22" s="33"/>
      <c r="E22" s="33"/>
    </row>
    <row r="23" spans="2:5" ht="15.5">
      <c r="B23" s="37"/>
      <c r="C23" s="9"/>
      <c r="D23" s="33"/>
      <c r="E23" s="33"/>
    </row>
    <row r="24" spans="2:5" ht="15.5">
      <c r="B24" s="37"/>
      <c r="C24" s="9"/>
      <c r="D24" s="33"/>
      <c r="E24" s="33"/>
    </row>
    <row r="25" spans="2:5" ht="15.5">
      <c r="B25" s="37"/>
      <c r="C25" s="9"/>
      <c r="D25" s="33"/>
      <c r="E25" s="33"/>
    </row>
    <row r="26" spans="2:5" ht="15.5">
      <c r="B26" s="37"/>
      <c r="C26" s="9"/>
      <c r="D26" s="33"/>
      <c r="E26" s="33"/>
    </row>
    <row r="27" spans="2:5" ht="15.5">
      <c r="B27" s="37"/>
      <c r="C27" s="9"/>
      <c r="D27" s="33"/>
      <c r="E27" s="33"/>
    </row>
    <row r="28" spans="2:5" ht="15.5">
      <c r="B28" s="37"/>
      <c r="C28" s="9"/>
      <c r="D28" s="33"/>
      <c r="E28" s="33"/>
    </row>
    <row r="29" spans="2:5" ht="15.5">
      <c r="B29" s="37"/>
      <c r="C29" s="9"/>
      <c r="D29" s="33"/>
      <c r="E29" s="33"/>
    </row>
    <row r="30" spans="2:5" ht="15.5">
      <c r="B30" s="37"/>
      <c r="C30" s="9"/>
      <c r="D30" s="33"/>
      <c r="E30" s="33"/>
    </row>
    <row r="31" spans="2:5" ht="15.5">
      <c r="B31" s="37"/>
      <c r="C31" s="9"/>
      <c r="D31" s="33"/>
      <c r="E31" s="33"/>
    </row>
    <row r="32" spans="2:5" ht="15.5">
      <c r="B32" s="37"/>
      <c r="C32" s="9"/>
      <c r="D32" s="33"/>
      <c r="E32" s="33"/>
    </row>
    <row r="33" spans="2:5" ht="15.5">
      <c r="B33" s="37"/>
      <c r="C33" s="9"/>
      <c r="D33" s="33"/>
      <c r="E33" s="33"/>
    </row>
    <row r="34" spans="2:5" ht="15.5">
      <c r="B34" s="37"/>
      <c r="C34" s="9"/>
      <c r="D34" s="33"/>
      <c r="E34" s="33"/>
    </row>
    <row r="35" spans="2:5" ht="15.5">
      <c r="B35" s="37"/>
      <c r="C35" s="9"/>
      <c r="D35" s="33"/>
      <c r="E35" s="33"/>
    </row>
    <row r="36" spans="2:5" ht="15.5">
      <c r="B36" s="37"/>
      <c r="C36" s="9"/>
      <c r="D36" s="33"/>
      <c r="E36" s="33"/>
    </row>
    <row r="37" spans="2:5" ht="15.5">
      <c r="B37" s="37"/>
      <c r="C37" s="9"/>
      <c r="D37" s="33"/>
      <c r="E37" s="33"/>
    </row>
    <row r="38" spans="2:5" ht="15.5">
      <c r="B38" s="37"/>
      <c r="C38" s="9"/>
      <c r="D38" s="33"/>
      <c r="E38" s="33"/>
    </row>
    <row r="39" spans="2:5" ht="15.5">
      <c r="B39" s="37"/>
      <c r="C39" s="9"/>
      <c r="D39" s="33"/>
      <c r="E39" s="33"/>
    </row>
    <row r="40" spans="2:5" ht="15.5">
      <c r="B40" s="37"/>
      <c r="C40" s="9"/>
      <c r="D40" s="33"/>
      <c r="E40" s="33"/>
    </row>
    <row r="41" spans="2:5" ht="15.5">
      <c r="B41" s="37"/>
      <c r="C41" s="9"/>
      <c r="D41" s="33"/>
      <c r="E41" s="33"/>
    </row>
    <row r="42" spans="2:5" ht="15.5">
      <c r="B42" s="37"/>
      <c r="C42" s="9"/>
      <c r="D42" s="33"/>
      <c r="E42" s="33"/>
    </row>
    <row r="43" spans="2:5" ht="15.5">
      <c r="B43" s="37"/>
      <c r="C43" s="9"/>
      <c r="D43" s="33"/>
      <c r="E43" s="33"/>
    </row>
    <row r="44" spans="2:5" ht="15.5">
      <c r="B44" s="37"/>
      <c r="C44" s="9"/>
      <c r="D44" s="33"/>
      <c r="E44" s="33"/>
    </row>
    <row r="45" spans="2:5" ht="15.5">
      <c r="B45" s="37"/>
      <c r="C45" s="9"/>
      <c r="D45" s="33"/>
      <c r="E45" s="33"/>
    </row>
    <row r="46" spans="2:5" ht="15.5">
      <c r="B46" s="37"/>
      <c r="C46" s="9"/>
      <c r="D46" s="33"/>
      <c r="E46" s="33"/>
    </row>
    <row r="47" spans="2:5" ht="15.5">
      <c r="B47" s="37"/>
      <c r="C47" s="9"/>
      <c r="D47" s="33"/>
      <c r="E47" s="33"/>
    </row>
    <row r="48" spans="2:5" ht="15.5">
      <c r="B48" s="37"/>
      <c r="C48" s="9"/>
      <c r="D48" s="33"/>
      <c r="E48" s="33"/>
    </row>
    <row r="49" spans="2:5" ht="15.5">
      <c r="B49" s="37"/>
      <c r="C49" s="9"/>
      <c r="D49" s="33"/>
      <c r="E49" s="33"/>
    </row>
    <row r="50" spans="2:5" ht="15.5">
      <c r="B50" s="37"/>
      <c r="C50" s="9"/>
      <c r="D50" s="33"/>
      <c r="E50" s="33"/>
    </row>
    <row r="51" spans="2:5" ht="15.5">
      <c r="B51" s="37"/>
      <c r="C51" s="9"/>
      <c r="D51" s="33"/>
      <c r="E51" s="33"/>
    </row>
    <row r="52" spans="2:5" ht="15.5">
      <c r="B52" s="37"/>
      <c r="C52" s="9"/>
      <c r="D52" s="33"/>
      <c r="E52" s="33"/>
    </row>
    <row r="53" spans="2:5" ht="15.5">
      <c r="B53" s="37"/>
      <c r="C53" s="9"/>
      <c r="D53" s="33"/>
      <c r="E53" s="33"/>
    </row>
    <row r="54" spans="2:5" ht="15.5">
      <c r="B54" s="37"/>
      <c r="C54" s="9"/>
      <c r="D54" s="33"/>
      <c r="E54" s="33"/>
    </row>
    <row r="55" spans="2:5" ht="15.5">
      <c r="B55" s="37"/>
      <c r="C55" s="9"/>
      <c r="D55" s="33"/>
      <c r="E55" s="33"/>
    </row>
    <row r="56" spans="2:5" ht="15.5">
      <c r="B56" s="37"/>
      <c r="C56" s="9"/>
      <c r="D56" s="33"/>
      <c r="E56" s="33"/>
    </row>
    <row r="57" spans="2:5" ht="15.5">
      <c r="B57" s="37"/>
      <c r="C57" s="9"/>
      <c r="D57" s="33"/>
      <c r="E57" s="33"/>
    </row>
    <row r="58" spans="2:5" ht="15.5">
      <c r="B58" s="37"/>
      <c r="C58" s="9"/>
      <c r="D58" s="33"/>
      <c r="E58" s="33"/>
    </row>
    <row r="59" spans="2:5" ht="15.5">
      <c r="B59" s="37"/>
      <c r="C59" s="9"/>
      <c r="D59" s="33"/>
      <c r="E59" s="33"/>
    </row>
    <row r="60" spans="2:5" ht="15.5">
      <c r="B60" s="37"/>
      <c r="C60" s="9"/>
      <c r="D60" s="33"/>
      <c r="E60" s="33"/>
    </row>
    <row r="61" spans="2:5" ht="15.5">
      <c r="B61" s="37"/>
      <c r="C61" s="9"/>
      <c r="D61" s="33"/>
      <c r="E61" s="33"/>
    </row>
    <row r="62" spans="2:5" ht="15.5">
      <c r="B62" s="37"/>
      <c r="C62" s="9"/>
      <c r="D62" s="33"/>
      <c r="E62" s="33"/>
    </row>
    <row r="63" spans="2:5" ht="15.5">
      <c r="B63" s="37"/>
      <c r="C63" s="9"/>
      <c r="D63" s="33"/>
      <c r="E63" s="33"/>
    </row>
    <row r="64" spans="2:5" ht="15.5">
      <c r="B64" s="37"/>
      <c r="C64" s="9"/>
      <c r="D64" s="33"/>
      <c r="E64" s="33"/>
    </row>
    <row r="65" spans="2:5" ht="15.5">
      <c r="B65" s="37"/>
      <c r="C65" s="9"/>
      <c r="D65" s="33"/>
      <c r="E65" s="33"/>
    </row>
    <row r="66" spans="2:5" ht="15.5">
      <c r="B66" s="37"/>
      <c r="C66" s="9"/>
      <c r="D66" s="33"/>
      <c r="E66" s="33"/>
    </row>
    <row r="67" spans="2:5" ht="15.5">
      <c r="B67" s="37"/>
      <c r="C67" s="9"/>
      <c r="D67" s="33"/>
      <c r="E67" s="33"/>
    </row>
    <row r="68" spans="2:5" ht="15.5">
      <c r="B68" s="37"/>
      <c r="C68" s="9"/>
      <c r="D68" s="33"/>
      <c r="E68" s="33"/>
    </row>
    <row r="69" spans="2:5" ht="15.5">
      <c r="B69" s="37"/>
      <c r="C69" s="9"/>
      <c r="D69" s="33"/>
      <c r="E69" s="33"/>
    </row>
    <row r="70" spans="2:5" ht="15.5">
      <c r="B70" s="37"/>
      <c r="C70" s="9"/>
      <c r="D70" s="33"/>
      <c r="E70" s="33"/>
    </row>
    <row r="71" spans="2:5" ht="15.5">
      <c r="B71" s="37"/>
      <c r="C71" s="9"/>
      <c r="D71" s="33"/>
      <c r="E71" s="33"/>
    </row>
    <row r="72" spans="2:5" ht="15.5">
      <c r="B72" s="37"/>
      <c r="C72" s="9"/>
      <c r="D72" s="33"/>
      <c r="E72" s="33"/>
    </row>
    <row r="73" spans="2:5" ht="15.5">
      <c r="B73" s="37"/>
      <c r="C73" s="9"/>
      <c r="D73" s="33"/>
      <c r="E73" s="33"/>
    </row>
    <row r="74" spans="2:5" ht="15.5">
      <c r="B74" s="37"/>
      <c r="C74" s="9"/>
      <c r="D74" s="33"/>
      <c r="E74" s="33"/>
    </row>
    <row r="75" spans="2:5" ht="15.5">
      <c r="B75" s="37"/>
      <c r="C75" s="9"/>
      <c r="D75" s="33"/>
      <c r="E75" s="33"/>
    </row>
    <row r="76" spans="2:5" ht="15.5">
      <c r="B76" s="37"/>
      <c r="C76" s="9"/>
      <c r="D76" s="33"/>
      <c r="E76" s="33"/>
    </row>
    <row r="77" spans="2:5" ht="15.5">
      <c r="B77" s="37"/>
      <c r="C77" s="9"/>
      <c r="D77" s="33"/>
      <c r="E77" s="33"/>
    </row>
    <row r="78" spans="2:5" ht="15.5">
      <c r="B78" s="37"/>
      <c r="C78" s="9"/>
      <c r="D78" s="33"/>
      <c r="E78" s="33"/>
    </row>
    <row r="79" spans="2:5" ht="15.5">
      <c r="B79" s="37"/>
      <c r="C79" s="9"/>
      <c r="D79" s="33"/>
      <c r="E79" s="33"/>
    </row>
    <row r="80" spans="2:5" ht="15.5">
      <c r="B80" s="37"/>
      <c r="C80" s="9"/>
      <c r="D80" s="33"/>
      <c r="E80" s="33"/>
    </row>
    <row r="81" spans="2:5" ht="15.5">
      <c r="B81" s="37"/>
      <c r="C81" s="9"/>
      <c r="D81" s="33"/>
      <c r="E81" s="33"/>
    </row>
    <row r="82" spans="2:5" ht="15.5">
      <c r="B82" s="37"/>
      <c r="C82" s="9"/>
      <c r="D82" s="33"/>
      <c r="E82" s="33"/>
    </row>
    <row r="83" spans="2:5" ht="15.5">
      <c r="B83" s="37"/>
      <c r="C83" s="9"/>
      <c r="D83" s="33"/>
      <c r="E83" s="33"/>
    </row>
    <row r="84" spans="2:5" ht="15.5">
      <c r="B84" s="37"/>
      <c r="C84" s="9"/>
      <c r="D84" s="33"/>
      <c r="E84" s="33"/>
    </row>
    <row r="85" spans="2:5" ht="15.5">
      <c r="B85" s="37"/>
      <c r="C85" s="9"/>
      <c r="D85" s="33"/>
      <c r="E85" s="33"/>
    </row>
    <row r="86" spans="2:5" ht="15.5">
      <c r="B86" s="37"/>
      <c r="C86" s="9"/>
      <c r="D86" s="33"/>
      <c r="E86" s="33"/>
    </row>
    <row r="87" spans="2:5" ht="15.5">
      <c r="B87" s="37"/>
      <c r="C87" s="9"/>
      <c r="D87" s="33"/>
      <c r="E87" s="33"/>
    </row>
    <row r="88" spans="2:5" ht="15.5">
      <c r="B88" s="37"/>
      <c r="C88" s="9"/>
      <c r="D88" s="33"/>
      <c r="E88" s="33"/>
    </row>
    <row r="89" spans="2:5" ht="15.5">
      <c r="B89" s="37"/>
      <c r="C89" s="9"/>
      <c r="D89" s="33"/>
      <c r="E89" s="33"/>
    </row>
    <row r="90" spans="2:5" ht="15.5">
      <c r="B90" s="37"/>
      <c r="C90" s="9"/>
      <c r="D90" s="33"/>
      <c r="E90" s="33"/>
    </row>
    <row r="91" spans="2:5" ht="15.5">
      <c r="B91" s="37"/>
      <c r="C91" s="9"/>
      <c r="D91" s="33"/>
      <c r="E91" s="33"/>
    </row>
    <row r="92" spans="2:5" ht="15.5">
      <c r="B92" s="37"/>
      <c r="C92" s="9"/>
      <c r="D92" s="33"/>
      <c r="E92" s="33"/>
    </row>
    <row r="93" spans="2:5" ht="15.5">
      <c r="B93" s="37"/>
      <c r="C93" s="9"/>
      <c r="D93" s="33"/>
      <c r="E93" s="33"/>
    </row>
    <row r="94" spans="2:5" ht="15.5">
      <c r="B94" s="37"/>
      <c r="C94" s="9"/>
      <c r="D94" s="33"/>
      <c r="E94" s="33"/>
    </row>
    <row r="95" spans="2:5" ht="15.5">
      <c r="B95" s="37"/>
      <c r="C95" s="9"/>
      <c r="D95" s="33"/>
      <c r="E95" s="33"/>
    </row>
    <row r="96" spans="2:5" ht="15.5">
      <c r="B96" s="37"/>
      <c r="C96" s="9"/>
      <c r="D96" s="33"/>
      <c r="E96" s="33"/>
    </row>
    <row r="97" spans="2:5" ht="15.5">
      <c r="B97" s="37"/>
      <c r="C97" s="9"/>
      <c r="D97" s="33"/>
      <c r="E97" s="33"/>
    </row>
    <row r="98" spans="2:5" ht="15.5">
      <c r="B98" s="37"/>
      <c r="C98" s="9"/>
      <c r="D98" s="33"/>
      <c r="E98" s="33"/>
    </row>
    <row r="99" spans="2:5" ht="15.5">
      <c r="B99" s="37"/>
      <c r="C99" s="9"/>
      <c r="D99" s="33"/>
      <c r="E99" s="33"/>
    </row>
    <row r="100" spans="2:5" ht="15.5">
      <c r="B100" s="37"/>
      <c r="C100" s="9"/>
      <c r="D100" s="33"/>
      <c r="E100" s="33"/>
    </row>
    <row r="101" spans="2:5" ht="15.5">
      <c r="B101" s="37"/>
      <c r="C101" s="9"/>
      <c r="D101" s="33"/>
      <c r="E101" s="33"/>
    </row>
    <row r="102" spans="2:5" ht="15.5">
      <c r="B102" s="37"/>
      <c r="C102" s="9"/>
      <c r="D102" s="33"/>
      <c r="E102" s="33"/>
    </row>
    <row r="103" spans="2:5" ht="15.5">
      <c r="B103" s="37"/>
      <c r="C103" s="9"/>
      <c r="D103" s="33"/>
      <c r="E103" s="33"/>
    </row>
    <row r="104" spans="2:5" ht="15.5">
      <c r="B104" s="37"/>
      <c r="C104" s="9"/>
      <c r="D104" s="33"/>
      <c r="E104" s="33"/>
    </row>
    <row r="105" spans="2:5" ht="15.5">
      <c r="B105" s="37"/>
      <c r="C105" s="9"/>
      <c r="D105" s="33"/>
      <c r="E105" s="33"/>
    </row>
    <row r="106" spans="2:5" ht="15.5">
      <c r="B106" s="37"/>
      <c r="C106" s="9"/>
      <c r="D106" s="33"/>
      <c r="E106" s="33"/>
    </row>
    <row r="107" spans="2:5" ht="15.5">
      <c r="B107" s="37"/>
      <c r="C107" s="9"/>
      <c r="D107" s="33"/>
      <c r="E107" s="33"/>
    </row>
    <row r="108" spans="2:5" ht="15.5">
      <c r="B108" s="37"/>
      <c r="C108" s="9"/>
      <c r="D108" s="33"/>
      <c r="E108" s="33"/>
    </row>
    <row r="109" spans="2:5" ht="15.5">
      <c r="B109" s="37"/>
      <c r="C109" s="9"/>
      <c r="D109" s="33"/>
      <c r="E109" s="33"/>
    </row>
    <row r="110" spans="2:5" ht="15.5">
      <c r="B110" s="37"/>
      <c r="C110" s="9"/>
      <c r="D110" s="33"/>
      <c r="E110" s="33"/>
    </row>
    <row r="111" spans="2:5" ht="15.5">
      <c r="B111" s="37"/>
      <c r="C111" s="9"/>
      <c r="D111" s="33"/>
      <c r="E111" s="33"/>
    </row>
    <row r="112" spans="2:5" ht="15.5">
      <c r="B112" s="37"/>
      <c r="C112" s="9"/>
      <c r="D112" s="33"/>
      <c r="E112" s="33"/>
    </row>
    <row r="113" spans="2:5" ht="15.5">
      <c r="B113" s="37"/>
      <c r="C113" s="9"/>
      <c r="D113" s="33"/>
      <c r="E113" s="33"/>
    </row>
    <row r="114" spans="2:5" ht="15.5">
      <c r="B114" s="37"/>
      <c r="C114" s="9"/>
      <c r="D114" s="33"/>
      <c r="E114" s="33"/>
    </row>
    <row r="115" spans="2:5" ht="15.5">
      <c r="B115" s="37"/>
      <c r="C115" s="9"/>
      <c r="D115" s="33"/>
      <c r="E115" s="33"/>
    </row>
    <row r="116" spans="2:5" ht="15.5">
      <c r="B116" s="37"/>
      <c r="C116" s="9"/>
      <c r="D116" s="33"/>
      <c r="E116" s="33"/>
    </row>
    <row r="117" spans="2:5" ht="15.5">
      <c r="B117" s="37"/>
      <c r="C117" s="9"/>
      <c r="D117" s="33"/>
      <c r="E117" s="33"/>
    </row>
    <row r="118" spans="2:5" ht="15.5">
      <c r="B118" s="37"/>
      <c r="C118" s="9"/>
      <c r="D118" s="33"/>
      <c r="E118" s="33"/>
    </row>
    <row r="119" spans="2:5" ht="15.5">
      <c r="B119" s="37"/>
      <c r="C119" s="9"/>
      <c r="D119" s="33"/>
      <c r="E119" s="33"/>
    </row>
    <row r="120" spans="2:5" ht="15.5">
      <c r="B120" s="37"/>
      <c r="C120" s="9"/>
      <c r="D120" s="33"/>
      <c r="E120" s="33"/>
    </row>
    <row r="121" spans="2:5" ht="15.5">
      <c r="B121" s="37"/>
      <c r="C121" s="9"/>
      <c r="D121" s="33"/>
      <c r="E121" s="33"/>
    </row>
    <row r="122" spans="2:5" ht="15.5">
      <c r="B122" s="37"/>
      <c r="C122" s="9"/>
      <c r="D122" s="33"/>
      <c r="E122" s="33"/>
    </row>
    <row r="123" spans="2:5" ht="15.5">
      <c r="B123" s="37"/>
      <c r="C123" s="9"/>
      <c r="D123" s="33"/>
      <c r="E123" s="33"/>
    </row>
    <row r="124" spans="2:5" ht="15.5">
      <c r="B124" s="37"/>
      <c r="C124" s="9"/>
      <c r="D124" s="33"/>
      <c r="E124" s="33"/>
    </row>
    <row r="125" spans="2:5" ht="15.5">
      <c r="B125" s="37"/>
      <c r="C125" s="9"/>
      <c r="D125" s="33"/>
      <c r="E125" s="33"/>
    </row>
    <row r="126" spans="2:5" ht="15.5">
      <c r="B126" s="37"/>
      <c r="C126" s="9"/>
      <c r="D126" s="33"/>
      <c r="E126" s="33"/>
    </row>
    <row r="127" spans="2:5" ht="15.5">
      <c r="B127" s="37"/>
      <c r="C127" s="9"/>
      <c r="D127" s="33"/>
      <c r="E127" s="33"/>
    </row>
    <row r="128" spans="2:5" ht="15.5">
      <c r="B128" s="37"/>
      <c r="C128" s="9"/>
      <c r="D128" s="33"/>
      <c r="E128" s="33"/>
    </row>
    <row r="129" spans="2:5" ht="15.5">
      <c r="B129" s="37"/>
      <c r="C129" s="9"/>
      <c r="D129" s="33"/>
      <c r="E129" s="33"/>
    </row>
    <row r="130" spans="2:5" ht="15.5">
      <c r="B130" s="37"/>
      <c r="C130" s="9"/>
      <c r="D130" s="33"/>
      <c r="E130" s="33"/>
    </row>
    <row r="131" spans="2:5" ht="15.5">
      <c r="B131" s="37"/>
      <c r="C131" s="9"/>
      <c r="D131" s="33"/>
      <c r="E131" s="33"/>
    </row>
    <row r="132" spans="2:5" ht="15.5">
      <c r="B132" s="37"/>
      <c r="C132" s="9"/>
      <c r="D132" s="33"/>
      <c r="E132" s="33"/>
    </row>
    <row r="133" spans="2:5" ht="15.5">
      <c r="B133" s="37"/>
      <c r="C133" s="9"/>
      <c r="D133" s="33"/>
      <c r="E133" s="33"/>
    </row>
    <row r="134" spans="2:5" ht="15.5">
      <c r="B134" s="37"/>
      <c r="C134" s="9"/>
      <c r="D134" s="33"/>
      <c r="E134" s="33"/>
    </row>
    <row r="135" spans="2:5" ht="15.5">
      <c r="B135" s="37"/>
      <c r="C135" s="9"/>
      <c r="D135" s="33"/>
      <c r="E135" s="33"/>
    </row>
    <row r="136" spans="2:5" ht="15.5">
      <c r="B136" s="37"/>
      <c r="C136" s="9"/>
      <c r="D136" s="33"/>
      <c r="E136" s="33"/>
    </row>
    <row r="137" spans="2:5" ht="15.5">
      <c r="B137" s="37"/>
      <c r="C137" s="9"/>
      <c r="D137" s="33"/>
      <c r="E137" s="33"/>
    </row>
    <row r="138" spans="2:5" ht="15.5">
      <c r="B138" s="37"/>
      <c r="C138" s="9"/>
      <c r="D138" s="33"/>
      <c r="E138" s="33"/>
    </row>
    <row r="139" spans="2:5" ht="15.5">
      <c r="B139" s="37"/>
      <c r="C139" s="9"/>
      <c r="D139" s="33"/>
      <c r="E139" s="33"/>
    </row>
    <row r="140" spans="2:5" ht="15.5">
      <c r="B140" s="37"/>
      <c r="C140" s="9"/>
      <c r="D140" s="33"/>
      <c r="E140" s="33"/>
    </row>
    <row r="141" spans="2:5" ht="15.5">
      <c r="B141" s="37"/>
      <c r="C141" s="9"/>
      <c r="D141" s="33"/>
      <c r="E141" s="33"/>
    </row>
    <row r="142" spans="2:5" ht="15.5">
      <c r="B142" s="37"/>
      <c r="C142" s="9"/>
      <c r="D142" s="33"/>
      <c r="E142" s="33"/>
    </row>
    <row r="143" spans="2:5" ht="15.5">
      <c r="B143" s="37"/>
      <c r="C143" s="9"/>
      <c r="D143" s="33"/>
      <c r="E143" s="33"/>
    </row>
    <row r="144" spans="2:5" ht="15.5">
      <c r="B144" s="37"/>
      <c r="C144" s="9"/>
      <c r="D144" s="33"/>
      <c r="E144" s="33"/>
    </row>
    <row r="145" spans="2:5" ht="15.5">
      <c r="B145" s="37"/>
      <c r="C145" s="9"/>
      <c r="D145" s="33"/>
      <c r="E145" s="33"/>
    </row>
    <row r="146" spans="2:5" ht="15.5">
      <c r="B146" s="37"/>
      <c r="C146" s="9"/>
      <c r="D146" s="33"/>
      <c r="E146" s="33"/>
    </row>
    <row r="147" spans="2:5" ht="15.5">
      <c r="B147" s="37"/>
      <c r="C147" s="9"/>
      <c r="D147" s="33"/>
      <c r="E147" s="33"/>
    </row>
    <row r="148" spans="2:5" ht="15.5">
      <c r="B148" s="37"/>
      <c r="C148" s="9"/>
      <c r="D148" s="33"/>
      <c r="E148" s="33"/>
    </row>
    <row r="149" spans="2:5" ht="15.5">
      <c r="B149" s="37"/>
      <c r="C149" s="9"/>
      <c r="D149" s="33"/>
      <c r="E149" s="33"/>
    </row>
    <row r="150" spans="2:5" ht="15.5">
      <c r="B150" s="37"/>
      <c r="C150" s="9"/>
      <c r="D150" s="33"/>
      <c r="E150" s="33"/>
    </row>
    <row r="151" spans="2:5" ht="15.5">
      <c r="B151" s="37"/>
      <c r="C151" s="9"/>
      <c r="D151" s="33"/>
      <c r="E151" s="33"/>
    </row>
    <row r="152" spans="2:5" ht="15.5">
      <c r="B152" s="37"/>
      <c r="C152" s="9"/>
      <c r="D152" s="33"/>
      <c r="E152" s="33"/>
    </row>
    <row r="153" spans="2:5" ht="15.5">
      <c r="B153" s="37"/>
      <c r="C153" s="9"/>
      <c r="D153" s="33"/>
      <c r="E153" s="33"/>
    </row>
    <row r="154" spans="2:5" ht="15.5">
      <c r="B154" s="37"/>
      <c r="C154" s="9"/>
      <c r="D154" s="33"/>
      <c r="E154" s="33"/>
    </row>
    <row r="155" spans="2:5" ht="15.5">
      <c r="B155" s="37"/>
      <c r="C155" s="9"/>
      <c r="D155" s="33"/>
      <c r="E155" s="33"/>
    </row>
    <row r="156" spans="2:5" ht="15.5">
      <c r="B156" s="37"/>
      <c r="C156" s="9"/>
      <c r="D156" s="33"/>
      <c r="E156" s="33"/>
    </row>
    <row r="157" spans="2:5" ht="15.5">
      <c r="B157" s="37"/>
      <c r="C157" s="9"/>
      <c r="D157" s="33"/>
      <c r="E157" s="33"/>
    </row>
    <row r="158" spans="2:5" ht="15.5">
      <c r="B158" s="37"/>
      <c r="C158" s="9"/>
      <c r="D158" s="33"/>
      <c r="E158" s="33"/>
    </row>
    <row r="159" spans="2:5" ht="15.5">
      <c r="B159" s="37"/>
      <c r="C159" s="9"/>
      <c r="D159" s="33"/>
      <c r="E159" s="33"/>
    </row>
    <row r="160" spans="2:5" ht="15.5">
      <c r="B160" s="37"/>
      <c r="C160" s="9"/>
      <c r="D160" s="33"/>
      <c r="E160" s="33"/>
    </row>
    <row r="161" spans="2:5" ht="15.5">
      <c r="B161" s="37"/>
      <c r="C161" s="9"/>
      <c r="D161" s="33"/>
      <c r="E161" s="33"/>
    </row>
    <row r="162" spans="2:5" ht="15.5">
      <c r="B162" s="37"/>
      <c r="C162" s="9"/>
      <c r="D162" s="33"/>
      <c r="E162" s="33"/>
    </row>
    <row r="163" spans="2:5" ht="15.5">
      <c r="B163" s="37"/>
      <c r="C163" s="9"/>
      <c r="D163" s="33"/>
      <c r="E163" s="33"/>
    </row>
    <row r="164" spans="2:5" ht="15.5">
      <c r="B164" s="37"/>
      <c r="C164" s="9"/>
      <c r="D164" s="33"/>
      <c r="E164" s="33"/>
    </row>
    <row r="165" spans="2:5" ht="15.5">
      <c r="B165" s="37"/>
      <c r="C165" s="9"/>
      <c r="D165" s="33"/>
      <c r="E165" s="33"/>
    </row>
    <row r="166" spans="2:5" ht="15.5">
      <c r="B166" s="37"/>
      <c r="C166" s="9"/>
      <c r="D166" s="33"/>
      <c r="E166" s="33"/>
    </row>
    <row r="167" spans="2:5" ht="15.5">
      <c r="B167" s="37"/>
      <c r="C167" s="9"/>
      <c r="D167" s="33"/>
      <c r="E167" s="33"/>
    </row>
    <row r="168" spans="2:5" ht="15.5">
      <c r="B168" s="37"/>
      <c r="C168" s="9"/>
      <c r="D168" s="33"/>
      <c r="E168" s="33"/>
    </row>
    <row r="169" spans="2:5" ht="15.5">
      <c r="B169" s="37"/>
      <c r="C169" s="9"/>
      <c r="D169" s="33"/>
      <c r="E169" s="33"/>
    </row>
    <row r="170" spans="2:5" ht="15.5">
      <c r="B170" s="37"/>
      <c r="C170" s="9"/>
      <c r="D170" s="33"/>
      <c r="E170" s="33"/>
    </row>
    <row r="171" spans="2:5" ht="15.5">
      <c r="B171" s="37"/>
      <c r="C171" s="9"/>
      <c r="D171" s="33"/>
      <c r="E171" s="33"/>
    </row>
    <row r="172" spans="2:5" ht="15.5">
      <c r="B172" s="37"/>
      <c r="C172" s="9"/>
      <c r="D172" s="33"/>
      <c r="E172" s="33"/>
    </row>
    <row r="173" spans="2:5" ht="15.5">
      <c r="B173" s="37"/>
      <c r="C173" s="9"/>
      <c r="D173" s="33"/>
      <c r="E173" s="33"/>
    </row>
    <row r="174" spans="2:5" ht="15.5">
      <c r="B174" s="37"/>
      <c r="C174" s="9"/>
      <c r="D174" s="33"/>
      <c r="E174" s="33"/>
    </row>
    <row r="175" spans="2:5" ht="15.5">
      <c r="B175" s="37"/>
      <c r="C175" s="9"/>
      <c r="D175" s="33"/>
      <c r="E175" s="33"/>
    </row>
    <row r="176" spans="2:5" ht="15.5">
      <c r="B176" s="37"/>
      <c r="C176" s="9"/>
      <c r="D176" s="33"/>
      <c r="E176" s="33"/>
    </row>
    <row r="177" spans="2:5" ht="15.5">
      <c r="B177" s="37"/>
      <c r="C177" s="9"/>
      <c r="D177" s="33"/>
      <c r="E177" s="33"/>
    </row>
    <row r="178" spans="2:5" ht="15.5">
      <c r="B178" s="37"/>
      <c r="C178" s="9"/>
      <c r="D178" s="33"/>
      <c r="E178" s="33"/>
    </row>
    <row r="179" spans="2:5" ht="15.5">
      <c r="B179" s="37"/>
      <c r="C179" s="9"/>
      <c r="D179" s="33"/>
      <c r="E179" s="33"/>
    </row>
    <row r="180" spans="2:5" ht="15.5">
      <c r="B180" s="37"/>
      <c r="C180" s="9"/>
      <c r="D180" s="33"/>
      <c r="E180" s="33"/>
    </row>
    <row r="181" spans="2:5" ht="15.5">
      <c r="B181" s="37"/>
      <c r="C181" s="9"/>
      <c r="D181" s="33"/>
      <c r="E181" s="33"/>
    </row>
    <row r="182" spans="2:5" ht="15.5">
      <c r="B182" s="37"/>
      <c r="C182" s="9"/>
      <c r="D182" s="33"/>
      <c r="E182" s="33"/>
    </row>
    <row r="183" spans="2:5" ht="15.5">
      <c r="B183" s="37"/>
      <c r="C183" s="9"/>
      <c r="D183" s="33"/>
      <c r="E183" s="33"/>
    </row>
    <row r="184" spans="2:5" ht="15.5">
      <c r="B184" s="37"/>
      <c r="C184" s="9"/>
      <c r="D184" s="33"/>
      <c r="E184" s="33"/>
    </row>
    <row r="185" spans="2:5" ht="15.5">
      <c r="B185" s="37"/>
      <c r="C185" s="9"/>
      <c r="D185" s="33"/>
      <c r="E185" s="33"/>
    </row>
    <row r="186" spans="2:5" ht="15.5">
      <c r="B186" s="37"/>
      <c r="C186" s="9"/>
      <c r="D186" s="33"/>
      <c r="E186" s="33"/>
    </row>
    <row r="187" spans="2:5" ht="15.5">
      <c r="B187" s="37"/>
      <c r="C187" s="9"/>
      <c r="D187" s="33"/>
      <c r="E187" s="33"/>
    </row>
    <row r="188" spans="2:5" ht="15.5">
      <c r="B188" s="37"/>
      <c r="C188" s="9"/>
      <c r="D188" s="33"/>
      <c r="E188" s="33"/>
    </row>
    <row r="189" spans="2:5" ht="15.5">
      <c r="B189" s="37"/>
      <c r="C189" s="9"/>
      <c r="D189" s="33"/>
      <c r="E189" s="33"/>
    </row>
    <row r="190" spans="2:5" ht="15.5">
      <c r="B190" s="37"/>
      <c r="C190" s="9"/>
      <c r="D190" s="33"/>
      <c r="E190" s="33"/>
    </row>
    <row r="191" spans="2:5" ht="15.5">
      <c r="B191" s="37"/>
      <c r="C191" s="9"/>
      <c r="D191" s="33"/>
      <c r="E191" s="33"/>
    </row>
    <row r="192" spans="2:5" ht="15.5">
      <c r="B192" s="37"/>
      <c r="C192" s="9"/>
      <c r="D192" s="33"/>
      <c r="E192" s="33"/>
    </row>
    <row r="193" spans="2:5" ht="15.5">
      <c r="B193" s="37"/>
      <c r="C193" s="9"/>
      <c r="D193" s="33"/>
      <c r="E193" s="33"/>
    </row>
    <row r="194" spans="2:5" ht="15.5">
      <c r="B194" s="37"/>
      <c r="C194" s="9"/>
      <c r="D194" s="33"/>
      <c r="E194" s="33"/>
    </row>
    <row r="195" spans="2:5" ht="15.5">
      <c r="B195" s="37"/>
      <c r="C195" s="9"/>
      <c r="D195" s="33"/>
      <c r="E195" s="33"/>
    </row>
    <row r="196" spans="2:5" ht="15.5">
      <c r="B196" s="37"/>
      <c r="C196" s="9"/>
      <c r="D196" s="33"/>
      <c r="E196" s="33"/>
    </row>
    <row r="197" spans="2:5" ht="15.5">
      <c r="B197" s="37"/>
      <c r="C197" s="9"/>
      <c r="D197" s="33"/>
      <c r="E197" s="33"/>
    </row>
    <row r="198" spans="2:5" ht="15.5">
      <c r="B198" s="37"/>
      <c r="C198" s="9"/>
      <c r="D198" s="33"/>
      <c r="E198" s="33"/>
    </row>
    <row r="199" spans="2:5" ht="15.5">
      <c r="B199" s="37"/>
      <c r="C199" s="9"/>
      <c r="D199" s="33"/>
      <c r="E199" s="33"/>
    </row>
    <row r="200" spans="2:5" ht="15.5">
      <c r="B200" s="37"/>
      <c r="C200" s="9"/>
      <c r="D200" s="33"/>
      <c r="E200" s="33"/>
    </row>
    <row r="201" spans="2:5" ht="15.5">
      <c r="B201" s="37"/>
      <c r="C201" s="9"/>
      <c r="D201" s="33"/>
      <c r="E201" s="33"/>
    </row>
    <row r="202" spans="2:5" ht="15.5">
      <c r="B202" s="37"/>
      <c r="C202" s="9"/>
      <c r="D202" s="33"/>
      <c r="E202" s="33"/>
    </row>
    <row r="203" spans="2:5" ht="15.5">
      <c r="B203" s="37"/>
      <c r="C203" s="9"/>
      <c r="D203" s="33"/>
      <c r="E203" s="33"/>
    </row>
    <row r="204" spans="2:5" ht="15.5">
      <c r="B204" s="37"/>
      <c r="C204" s="9"/>
      <c r="D204" s="33"/>
      <c r="E204" s="33"/>
    </row>
    <row r="205" spans="2:5" ht="15.5">
      <c r="B205" s="37"/>
      <c r="C205" s="9"/>
      <c r="D205" s="33"/>
      <c r="E205" s="33"/>
    </row>
    <row r="206" spans="2:5" ht="15.5">
      <c r="B206" s="37"/>
      <c r="C206" s="9"/>
      <c r="D206" s="33"/>
      <c r="E206" s="33"/>
    </row>
    <row r="207" spans="2:5" ht="15.5">
      <c r="B207" s="37"/>
      <c r="C207" s="9"/>
      <c r="D207" s="33"/>
      <c r="E207" s="33"/>
    </row>
    <row r="208" spans="2:5" ht="15.5">
      <c r="B208" s="37"/>
      <c r="C208" s="9"/>
      <c r="D208" s="33"/>
      <c r="E208" s="33"/>
    </row>
    <row r="209" spans="2:5" ht="15.5">
      <c r="B209" s="37"/>
      <c r="C209" s="9"/>
      <c r="D209" s="33"/>
      <c r="E209" s="33"/>
    </row>
    <row r="210" spans="2:5" ht="15.5">
      <c r="B210" s="37"/>
      <c r="C210" s="9"/>
      <c r="D210" s="33"/>
      <c r="E210" s="33"/>
    </row>
    <row r="211" spans="2:5" ht="15.5">
      <c r="B211" s="37"/>
      <c r="C211" s="9"/>
      <c r="D211" s="33"/>
      <c r="E211" s="33"/>
    </row>
    <row r="212" spans="2:5" ht="15.5">
      <c r="B212" s="37"/>
      <c r="C212" s="9"/>
      <c r="D212" s="33"/>
      <c r="E212" s="33"/>
    </row>
    <row r="213" spans="2:5" ht="15.5">
      <c r="B213" s="37"/>
      <c r="C213" s="9"/>
      <c r="D213" s="33"/>
      <c r="E213" s="33"/>
    </row>
    <row r="214" spans="2:5" ht="15.5">
      <c r="B214" s="37"/>
      <c r="C214" s="9"/>
      <c r="D214" s="33"/>
      <c r="E214" s="33"/>
    </row>
    <row r="215" spans="2:5" ht="15.5">
      <c r="B215" s="37"/>
      <c r="C215" s="9"/>
      <c r="D215" s="33"/>
      <c r="E215" s="33"/>
    </row>
    <row r="216" spans="2:5" ht="15.5">
      <c r="B216" s="37"/>
      <c r="C216" s="9"/>
      <c r="D216" s="33"/>
      <c r="E216" s="33"/>
    </row>
    <row r="217" spans="2:5" ht="15.5">
      <c r="B217" s="37"/>
      <c r="C217" s="9"/>
      <c r="D217" s="33"/>
      <c r="E217" s="33"/>
    </row>
    <row r="218" spans="2:5" ht="15.5">
      <c r="B218" s="37"/>
      <c r="C218" s="9"/>
      <c r="D218" s="33"/>
      <c r="E218" s="33"/>
    </row>
    <row r="219" spans="2:5" ht="15.5">
      <c r="B219" s="37"/>
      <c r="C219" s="9"/>
      <c r="D219" s="33"/>
      <c r="E219" s="33"/>
    </row>
    <row r="220" spans="2:5" ht="15.5">
      <c r="B220" s="37"/>
      <c r="C220" s="9"/>
      <c r="D220" s="33"/>
      <c r="E220" s="33"/>
    </row>
    <row r="221" spans="2:5" ht="15.5">
      <c r="B221" s="37"/>
      <c r="C221" s="9"/>
      <c r="D221" s="33"/>
      <c r="E221" s="33"/>
    </row>
    <row r="222" spans="2:5" ht="15.5">
      <c r="B222" s="37"/>
      <c r="C222" s="9"/>
      <c r="D222" s="33"/>
      <c r="E222" s="33"/>
    </row>
    <row r="223" spans="2:5" ht="15.5">
      <c r="B223" s="37"/>
      <c r="C223" s="9"/>
      <c r="D223" s="33"/>
      <c r="E223" s="33"/>
    </row>
    <row r="224" spans="2:5" ht="15.5">
      <c r="B224" s="37"/>
      <c r="C224" s="9"/>
      <c r="D224" s="33"/>
      <c r="E224" s="33"/>
    </row>
    <row r="225" spans="2:5" ht="15.5">
      <c r="B225" s="37"/>
      <c r="C225" s="9"/>
      <c r="D225" s="33"/>
      <c r="E225" s="33"/>
    </row>
    <row r="226" spans="2:5" ht="15.5">
      <c r="B226" s="37"/>
      <c r="C226" s="9"/>
      <c r="D226" s="33"/>
      <c r="E226" s="33"/>
    </row>
    <row r="227" spans="2:5" ht="15.5">
      <c r="B227" s="37"/>
      <c r="C227" s="9"/>
      <c r="D227" s="33"/>
      <c r="E227" s="33"/>
    </row>
    <row r="228" spans="2:5" ht="15.5">
      <c r="B228" s="37"/>
      <c r="C228" s="9"/>
      <c r="D228" s="33"/>
      <c r="E228" s="33"/>
    </row>
    <row r="229" spans="2:5" ht="15.5">
      <c r="B229" s="37"/>
      <c r="C229" s="9"/>
      <c r="D229" s="33"/>
      <c r="E229" s="33"/>
    </row>
    <row r="230" spans="2:5" ht="15.5">
      <c r="B230" s="37"/>
      <c r="C230" s="9"/>
      <c r="D230" s="33"/>
      <c r="E230" s="33"/>
    </row>
    <row r="231" spans="2:5" ht="15.5">
      <c r="B231" s="37"/>
      <c r="C231" s="9"/>
      <c r="D231" s="33"/>
      <c r="E231" s="33"/>
    </row>
    <row r="232" spans="2:5" ht="15.5">
      <c r="B232" s="37"/>
      <c r="C232" s="9"/>
      <c r="D232" s="33"/>
      <c r="E232" s="33"/>
    </row>
    <row r="233" spans="2:5" ht="15.5">
      <c r="B233" s="37"/>
      <c r="C233" s="9"/>
      <c r="D233" s="33"/>
      <c r="E233" s="33"/>
    </row>
    <row r="234" spans="2:5" ht="15.5">
      <c r="B234" s="37"/>
      <c r="C234" s="9"/>
      <c r="D234" s="33"/>
      <c r="E234" s="33"/>
    </row>
    <row r="235" spans="2:5" ht="15.5">
      <c r="B235" s="37"/>
      <c r="C235" s="9"/>
      <c r="D235" s="33"/>
      <c r="E235" s="33"/>
    </row>
    <row r="236" spans="2:5" ht="15.5">
      <c r="B236" s="37"/>
      <c r="C236" s="9"/>
      <c r="D236" s="33"/>
      <c r="E236" s="33"/>
    </row>
    <row r="237" spans="2:5" ht="15.5">
      <c r="B237" s="37"/>
      <c r="C237" s="9"/>
      <c r="D237" s="33"/>
      <c r="E237" s="33"/>
    </row>
    <row r="238" spans="2:5" ht="15.5">
      <c r="B238" s="37"/>
      <c r="C238" s="9"/>
      <c r="D238" s="33"/>
      <c r="E238" s="33"/>
    </row>
    <row r="239" spans="2:5" ht="15.5">
      <c r="B239" s="37"/>
      <c r="C239" s="9"/>
      <c r="D239" s="33"/>
      <c r="E239" s="33"/>
    </row>
    <row r="240" spans="2:5" ht="15.5">
      <c r="B240" s="37"/>
      <c r="C240" s="9"/>
      <c r="D240" s="33"/>
      <c r="E240" s="33"/>
    </row>
    <row r="241" spans="2:5" ht="15.5">
      <c r="B241" s="37"/>
      <c r="C241" s="9"/>
      <c r="D241" s="33"/>
      <c r="E241" s="33"/>
    </row>
    <row r="242" spans="2:5" ht="15.5">
      <c r="B242" s="37"/>
      <c r="C242" s="9"/>
      <c r="D242" s="33"/>
      <c r="E242" s="33"/>
    </row>
    <row r="243" spans="2:5" ht="15.5">
      <c r="B243" s="37"/>
      <c r="C243" s="9"/>
      <c r="D243" s="33"/>
      <c r="E243" s="33"/>
    </row>
    <row r="244" spans="2:5" ht="15.5">
      <c r="B244" s="37"/>
      <c r="C244" s="9"/>
      <c r="D244" s="33"/>
      <c r="E244" s="33"/>
    </row>
    <row r="245" spans="2:5" ht="15.5">
      <c r="B245" s="37"/>
      <c r="C245" s="9"/>
      <c r="D245" s="33"/>
      <c r="E245" s="33"/>
    </row>
    <row r="246" spans="2:5" ht="15.5">
      <c r="B246" s="37"/>
      <c r="C246" s="9"/>
      <c r="D246" s="33"/>
      <c r="E246" s="33"/>
    </row>
    <row r="247" spans="2:5" ht="15.5">
      <c r="B247" s="37"/>
      <c r="C247" s="9"/>
      <c r="D247" s="33"/>
      <c r="E247" s="33"/>
    </row>
    <row r="248" spans="2:5" ht="15.5">
      <c r="B248" s="37"/>
      <c r="C248" s="9"/>
      <c r="D248" s="33"/>
      <c r="E248" s="33"/>
    </row>
    <row r="249" spans="2:5" ht="15.5">
      <c r="B249" s="37"/>
      <c r="C249" s="9"/>
      <c r="D249" s="33"/>
      <c r="E249" s="33"/>
    </row>
    <row r="250" spans="2:5" ht="15.5">
      <c r="B250" s="37"/>
      <c r="C250" s="9"/>
      <c r="D250" s="33"/>
      <c r="E250" s="33"/>
    </row>
    <row r="251" spans="2:5" ht="15.5">
      <c r="B251" s="37"/>
      <c r="C251" s="9"/>
      <c r="D251" s="33"/>
      <c r="E251" s="33"/>
    </row>
    <row r="252" spans="2:5" ht="15.5">
      <c r="B252" s="37"/>
      <c r="C252" s="9"/>
      <c r="D252" s="33"/>
      <c r="E252" s="33"/>
    </row>
    <row r="253" spans="2:5" ht="15.5">
      <c r="B253" s="37"/>
      <c r="C253" s="9"/>
      <c r="D253" s="33"/>
      <c r="E253" s="33"/>
    </row>
    <row r="254" spans="2:5" ht="15.5">
      <c r="B254" s="37"/>
      <c r="C254" s="9"/>
      <c r="D254" s="33"/>
      <c r="E254" s="33"/>
    </row>
    <row r="255" spans="2:5" ht="15.5">
      <c r="B255" s="37"/>
      <c r="C255" s="9"/>
      <c r="D255" s="33"/>
      <c r="E255" s="33"/>
    </row>
    <row r="256" spans="2:5" ht="15.5">
      <c r="B256" s="37"/>
      <c r="C256" s="9"/>
      <c r="D256" s="33"/>
      <c r="E256" s="33"/>
    </row>
    <row r="257" spans="2:5" ht="15.5">
      <c r="B257" s="37"/>
      <c r="C257" s="9"/>
      <c r="D257" s="33"/>
      <c r="E257" s="33"/>
    </row>
    <row r="258" spans="2:5" ht="15.5">
      <c r="B258" s="37"/>
      <c r="C258" s="9"/>
      <c r="D258" s="33"/>
      <c r="E258" s="33"/>
    </row>
    <row r="259" spans="2:5" ht="15.5">
      <c r="B259" s="37"/>
      <c r="C259" s="9"/>
      <c r="D259" s="33"/>
      <c r="E259" s="33"/>
    </row>
    <row r="260" spans="2:5" ht="15.5">
      <c r="B260" s="37"/>
      <c r="C260" s="9"/>
      <c r="D260" s="33"/>
      <c r="E260" s="33"/>
    </row>
    <row r="261" spans="2:5" ht="15.5">
      <c r="B261" s="37"/>
      <c r="C261" s="9"/>
      <c r="D261" s="33"/>
      <c r="E261" s="33"/>
    </row>
    <row r="262" spans="2:5" ht="15.5">
      <c r="B262" s="37"/>
      <c r="C262" s="9"/>
      <c r="D262" s="33"/>
      <c r="E262" s="33"/>
    </row>
    <row r="263" spans="2:5" ht="15.5">
      <c r="B263" s="37"/>
      <c r="C263" s="9"/>
      <c r="D263" s="33"/>
      <c r="E263" s="33"/>
    </row>
    <row r="264" spans="2:5" ht="15.5">
      <c r="B264" s="37"/>
      <c r="C264" s="9"/>
      <c r="D264" s="33"/>
      <c r="E264" s="33"/>
    </row>
    <row r="265" spans="2:5" ht="15.5">
      <c r="B265" s="37"/>
      <c r="C265" s="9"/>
      <c r="D265" s="33"/>
      <c r="E265" s="33"/>
    </row>
    <row r="266" spans="2:5" ht="15.5">
      <c r="B266" s="37"/>
      <c r="C266" s="9"/>
      <c r="D266" s="33"/>
      <c r="E266" s="33"/>
    </row>
    <row r="267" spans="2:5" ht="15.5">
      <c r="B267" s="37"/>
      <c r="C267" s="9"/>
      <c r="D267" s="33"/>
      <c r="E267" s="33"/>
    </row>
    <row r="268" spans="2:5" ht="15.5">
      <c r="B268" s="37"/>
      <c r="C268" s="9"/>
      <c r="D268" s="33"/>
      <c r="E268" s="33"/>
    </row>
    <row r="269" spans="2:5" ht="15.5">
      <c r="B269" s="37"/>
      <c r="C269" s="9"/>
      <c r="D269" s="33"/>
      <c r="E269" s="33"/>
    </row>
    <row r="270" spans="2:5" ht="15.5">
      <c r="B270" s="37"/>
      <c r="C270" s="9"/>
      <c r="D270" s="33"/>
      <c r="E270" s="33"/>
    </row>
    <row r="271" spans="2:5" ht="15.5">
      <c r="B271" s="37"/>
      <c r="C271" s="9"/>
      <c r="D271" s="33"/>
      <c r="E271" s="33"/>
    </row>
    <row r="272" spans="2:5" ht="15.5">
      <c r="B272" s="37"/>
      <c r="C272" s="9"/>
      <c r="D272" s="33"/>
      <c r="E272" s="33"/>
    </row>
    <row r="273" spans="2:5" ht="15.5">
      <c r="B273" s="37"/>
      <c r="C273" s="9"/>
      <c r="D273" s="33"/>
      <c r="E273" s="33"/>
    </row>
    <row r="274" spans="2:5" ht="15.5">
      <c r="B274" s="37"/>
      <c r="C274" s="9"/>
      <c r="D274" s="33"/>
      <c r="E274" s="33"/>
    </row>
    <row r="275" spans="2:5" ht="15.5">
      <c r="B275" s="37"/>
      <c r="C275" s="9"/>
      <c r="D275" s="33"/>
      <c r="E275" s="33"/>
    </row>
    <row r="276" spans="2:5" ht="15.5">
      <c r="B276" s="37"/>
      <c r="C276" s="9"/>
      <c r="D276" s="33"/>
      <c r="E276" s="33"/>
    </row>
    <row r="277" spans="2:5" ht="15.5">
      <c r="B277" s="37"/>
      <c r="C277" s="9"/>
      <c r="D277" s="33"/>
      <c r="E277" s="33"/>
    </row>
    <row r="278" spans="2:5" ht="15.5">
      <c r="B278" s="37"/>
      <c r="C278" s="9"/>
      <c r="D278" s="33"/>
      <c r="E278" s="33"/>
    </row>
    <row r="279" spans="2:5" ht="15.5">
      <c r="B279" s="37"/>
      <c r="C279" s="9"/>
      <c r="D279" s="33"/>
      <c r="E279" s="33"/>
    </row>
    <row r="280" spans="2:5" ht="15.5">
      <c r="B280" s="37"/>
      <c r="C280" s="9"/>
      <c r="D280" s="33"/>
      <c r="E280" s="33"/>
    </row>
    <row r="281" spans="2:5" ht="15.5">
      <c r="B281" s="37"/>
      <c r="C281" s="9"/>
      <c r="D281" s="33"/>
      <c r="E281" s="33"/>
    </row>
    <row r="282" spans="2:5" ht="15.5">
      <c r="B282" s="37"/>
      <c r="C282" s="9"/>
      <c r="D282" s="33"/>
      <c r="E282" s="33"/>
    </row>
    <row r="283" spans="2:5" ht="15.5">
      <c r="B283" s="37"/>
      <c r="C283" s="9"/>
      <c r="D283" s="33"/>
      <c r="E283" s="33"/>
    </row>
    <row r="284" spans="2:5" ht="15.5">
      <c r="B284" s="37"/>
      <c r="C284" s="9"/>
      <c r="D284" s="33"/>
      <c r="E284" s="33"/>
    </row>
    <row r="285" spans="2:5" ht="15.5">
      <c r="B285" s="37"/>
      <c r="C285" s="9"/>
      <c r="D285" s="33"/>
      <c r="E285" s="33"/>
    </row>
    <row r="286" spans="2:5" ht="15.5">
      <c r="B286" s="37"/>
      <c r="C286" s="9"/>
      <c r="D286" s="33"/>
      <c r="E286" s="33"/>
    </row>
    <row r="287" spans="2:5" ht="15.5">
      <c r="B287" s="37"/>
      <c r="C287" s="9"/>
      <c r="D287" s="33"/>
      <c r="E287" s="33"/>
    </row>
    <row r="288" spans="2:5" ht="15.5">
      <c r="B288" s="37"/>
      <c r="C288" s="9"/>
      <c r="D288" s="33"/>
      <c r="E288" s="33"/>
    </row>
    <row r="289" spans="2:5" ht="15.5">
      <c r="B289" s="37"/>
      <c r="C289" s="9"/>
      <c r="D289" s="33"/>
      <c r="E289" s="33"/>
    </row>
    <row r="290" spans="2:5" ht="15.5">
      <c r="B290" s="37"/>
      <c r="C290" s="9"/>
      <c r="D290" s="33"/>
      <c r="E290" s="33"/>
    </row>
    <row r="291" spans="2:5" ht="15.5">
      <c r="B291" s="37"/>
      <c r="C291" s="9"/>
      <c r="D291" s="33"/>
      <c r="E291" s="33"/>
    </row>
    <row r="292" spans="2:5" ht="15.5">
      <c r="B292" s="37"/>
      <c r="C292" s="9"/>
      <c r="D292" s="33"/>
      <c r="E292" s="33"/>
    </row>
    <row r="293" spans="2:5" ht="15.5">
      <c r="B293" s="37"/>
      <c r="C293" s="9"/>
      <c r="D293" s="33"/>
      <c r="E293" s="33"/>
    </row>
    <row r="294" spans="2:5" ht="15.5">
      <c r="B294" s="37"/>
      <c r="C294" s="9"/>
      <c r="D294" s="33"/>
      <c r="E294" s="33"/>
    </row>
    <row r="295" spans="2:5" ht="15.5">
      <c r="B295" s="37"/>
      <c r="C295" s="9"/>
      <c r="D295" s="33"/>
      <c r="E295" s="33"/>
    </row>
    <row r="296" spans="2:5" ht="15.5">
      <c r="B296" s="37"/>
      <c r="C296" s="9"/>
      <c r="D296" s="33"/>
      <c r="E296" s="33"/>
    </row>
    <row r="297" spans="2:5" ht="15.5">
      <c r="B297" s="37"/>
      <c r="C297" s="9"/>
      <c r="D297" s="33"/>
      <c r="E297" s="33"/>
    </row>
    <row r="298" spans="2:5" ht="15.5">
      <c r="B298" s="37"/>
      <c r="C298" s="9"/>
      <c r="D298" s="33"/>
      <c r="E298" s="33"/>
    </row>
    <row r="299" spans="2:5" ht="15.5">
      <c r="B299" s="37"/>
      <c r="C299" s="9"/>
      <c r="D299" s="33"/>
      <c r="E299" s="33"/>
    </row>
    <row r="300" spans="2:5" ht="15.5">
      <c r="B300" s="37"/>
      <c r="C300" s="9"/>
      <c r="D300" s="33"/>
      <c r="E300" s="33"/>
    </row>
    <row r="301" spans="2:5" ht="15.5">
      <c r="B301" s="37"/>
      <c r="C301" s="9"/>
      <c r="D301" s="33"/>
      <c r="E301" s="33"/>
    </row>
    <row r="302" spans="2:5" ht="15.5">
      <c r="B302" s="37"/>
      <c r="C302" s="9"/>
      <c r="D302" s="33"/>
      <c r="E302" s="33"/>
    </row>
    <row r="303" spans="2:5" ht="15.5">
      <c r="B303" s="37"/>
      <c r="C303" s="9"/>
      <c r="D303" s="33"/>
      <c r="E303" s="33"/>
    </row>
    <row r="304" spans="2:5" ht="15.5">
      <c r="B304" s="37"/>
      <c r="C304" s="9"/>
      <c r="D304" s="33"/>
      <c r="E304" s="33"/>
    </row>
    <row r="305" spans="2:5" ht="15.5">
      <c r="B305" s="37"/>
      <c r="C305" s="9"/>
      <c r="D305" s="33"/>
      <c r="E305" s="33"/>
    </row>
    <row r="306" spans="2:5" ht="15.5">
      <c r="B306" s="37"/>
      <c r="C306" s="9"/>
      <c r="D306" s="33"/>
      <c r="E306" s="33"/>
    </row>
    <row r="307" spans="2:5" ht="15.5">
      <c r="B307" s="37"/>
      <c r="C307" s="9"/>
      <c r="D307" s="33"/>
      <c r="E307" s="33"/>
    </row>
    <row r="308" spans="2:5" ht="15.5">
      <c r="B308" s="37"/>
      <c r="C308" s="9"/>
      <c r="D308" s="33"/>
      <c r="E308" s="33"/>
    </row>
    <row r="309" spans="2:5" ht="15.5">
      <c r="B309" s="37"/>
      <c r="C309" s="9"/>
      <c r="D309" s="33"/>
      <c r="E309" s="33"/>
    </row>
    <row r="310" spans="2:5" ht="15.5">
      <c r="B310" s="37"/>
      <c r="C310" s="9"/>
      <c r="D310" s="33"/>
      <c r="E310" s="33"/>
    </row>
    <row r="311" spans="2:5" ht="15.5">
      <c r="B311" s="37"/>
      <c r="C311" s="9"/>
      <c r="D311" s="33"/>
      <c r="E311" s="33"/>
    </row>
    <row r="312" spans="2:5" ht="15.5">
      <c r="B312" s="37"/>
      <c r="C312" s="9"/>
      <c r="D312" s="33"/>
      <c r="E312" s="33"/>
    </row>
    <row r="313" spans="2:5" ht="15.5">
      <c r="B313" s="37"/>
      <c r="C313" s="9"/>
      <c r="D313" s="33"/>
      <c r="E313" s="33"/>
    </row>
    <row r="314" spans="2:5" ht="15.5">
      <c r="B314" s="37"/>
      <c r="C314" s="9"/>
      <c r="D314" s="33"/>
      <c r="E314" s="33"/>
    </row>
    <row r="315" spans="2:5" ht="15.5">
      <c r="B315" s="37"/>
      <c r="C315" s="9"/>
      <c r="D315" s="33"/>
      <c r="E315" s="33"/>
    </row>
    <row r="316" spans="2:5" ht="15.5">
      <c r="B316" s="37"/>
      <c r="C316" s="9"/>
      <c r="D316" s="33"/>
      <c r="E316" s="33"/>
    </row>
    <row r="317" spans="2:5" ht="15.5">
      <c r="B317" s="37"/>
      <c r="C317" s="9"/>
      <c r="D317" s="33"/>
      <c r="E317" s="33"/>
    </row>
    <row r="318" spans="2:5" ht="15.5">
      <c r="B318" s="37"/>
      <c r="C318" s="9"/>
      <c r="D318" s="33"/>
      <c r="E318" s="33"/>
    </row>
    <row r="319" spans="2:5" ht="15.5">
      <c r="B319" s="37"/>
      <c r="C319" s="9"/>
      <c r="D319" s="33"/>
      <c r="E319" s="33"/>
    </row>
    <row r="320" spans="2:5" ht="15.5">
      <c r="B320" s="37"/>
      <c r="C320" s="9"/>
      <c r="D320" s="33"/>
      <c r="E320" s="33"/>
    </row>
    <row r="321" spans="2:5" ht="15.5">
      <c r="B321" s="37"/>
      <c r="C321" s="9"/>
      <c r="D321" s="33"/>
      <c r="E321" s="33"/>
    </row>
    <row r="322" spans="2:5" ht="15.5">
      <c r="B322" s="37"/>
      <c r="C322" s="9"/>
      <c r="D322" s="33"/>
      <c r="E322" s="33"/>
    </row>
    <row r="323" spans="2:5" ht="15.5">
      <c r="B323" s="37"/>
      <c r="C323" s="9"/>
      <c r="D323" s="33"/>
      <c r="E323" s="33"/>
    </row>
    <row r="324" spans="2:5" ht="15.5">
      <c r="B324" s="37"/>
      <c r="C324" s="9"/>
      <c r="D324" s="33"/>
      <c r="E324" s="33"/>
    </row>
    <row r="325" spans="2:5" ht="15.5">
      <c r="B325" s="37"/>
      <c r="C325" s="9"/>
      <c r="D325" s="33"/>
      <c r="E325" s="33"/>
    </row>
    <row r="326" spans="2:5" ht="15.5">
      <c r="B326" s="37"/>
      <c r="C326" s="9"/>
      <c r="D326" s="33"/>
      <c r="E326" s="33"/>
    </row>
    <row r="327" spans="2:5" ht="15.5">
      <c r="B327" s="37"/>
      <c r="C327" s="9"/>
      <c r="D327" s="33"/>
      <c r="E327" s="33"/>
    </row>
    <row r="328" spans="2:5" ht="15.5">
      <c r="B328" s="37"/>
      <c r="C328" s="9"/>
      <c r="D328" s="33"/>
      <c r="E328" s="33"/>
    </row>
    <row r="329" spans="2:5" ht="15.5">
      <c r="B329" s="37"/>
      <c r="C329" s="9"/>
      <c r="D329" s="33"/>
      <c r="E329" s="33"/>
    </row>
    <row r="330" spans="2:5" ht="15.5">
      <c r="B330" s="37"/>
      <c r="C330" s="9"/>
      <c r="D330" s="33"/>
      <c r="E330" s="33"/>
    </row>
    <row r="331" spans="2:5" ht="15.5">
      <c r="B331" s="37"/>
      <c r="C331" s="9"/>
      <c r="D331" s="33"/>
      <c r="E331" s="33"/>
    </row>
    <row r="332" spans="2:5" ht="15.5">
      <c r="B332" s="37"/>
      <c r="C332" s="9"/>
      <c r="D332" s="33"/>
      <c r="E332" s="33"/>
    </row>
    <row r="333" spans="2:5" ht="15.5">
      <c r="B333" s="37"/>
      <c r="C333" s="9"/>
      <c r="D333" s="33"/>
      <c r="E333" s="33"/>
    </row>
    <row r="334" spans="2:5" ht="15.5">
      <c r="B334" s="37"/>
      <c r="C334" s="9"/>
      <c r="D334" s="33"/>
      <c r="E334" s="33"/>
    </row>
    <row r="335" spans="2:5" ht="15.5">
      <c r="B335" s="37"/>
      <c r="C335" s="9"/>
      <c r="D335" s="33"/>
      <c r="E335" s="33"/>
    </row>
    <row r="336" spans="2:5" ht="15.5">
      <c r="B336" s="37"/>
      <c r="C336" s="9"/>
      <c r="D336" s="33"/>
      <c r="E336" s="33"/>
    </row>
    <row r="337" spans="2:5" ht="15.5">
      <c r="B337" s="37"/>
      <c r="C337" s="9"/>
      <c r="D337" s="33"/>
      <c r="E337" s="33"/>
    </row>
    <row r="338" spans="2:5" ht="15.5">
      <c r="B338" s="37"/>
      <c r="C338" s="9"/>
      <c r="D338" s="33"/>
      <c r="E338" s="33"/>
    </row>
    <row r="339" spans="2:5" ht="15.5">
      <c r="B339" s="37"/>
      <c r="C339" s="9"/>
      <c r="D339" s="33"/>
      <c r="E339" s="33"/>
    </row>
    <row r="340" spans="2:5" ht="15.5">
      <c r="B340" s="37"/>
      <c r="C340" s="9"/>
      <c r="D340" s="33"/>
      <c r="E340" s="33"/>
    </row>
    <row r="341" spans="2:5" ht="15.5">
      <c r="B341" s="37"/>
      <c r="C341" s="9"/>
      <c r="D341" s="33"/>
      <c r="E341" s="33"/>
    </row>
    <row r="342" spans="2:5" ht="15.5">
      <c r="B342" s="37"/>
      <c r="C342" s="9"/>
      <c r="D342" s="33"/>
      <c r="E342" s="33"/>
    </row>
    <row r="343" spans="2:5" ht="15.5">
      <c r="B343" s="37"/>
      <c r="C343" s="9"/>
      <c r="D343" s="33"/>
      <c r="E343" s="33"/>
    </row>
    <row r="344" spans="2:5" ht="15.5">
      <c r="B344" s="37"/>
      <c r="C344" s="9"/>
      <c r="D344" s="33"/>
      <c r="E344" s="33"/>
    </row>
    <row r="345" spans="2:5" ht="15.5">
      <c r="B345" s="37"/>
      <c r="C345" s="9"/>
      <c r="D345" s="33"/>
      <c r="E345" s="33"/>
    </row>
    <row r="346" spans="2:5" ht="15.5">
      <c r="B346" s="37"/>
      <c r="C346" s="9"/>
      <c r="D346" s="33"/>
      <c r="E346" s="33"/>
    </row>
    <row r="347" spans="2:5" ht="15.5">
      <c r="B347" s="37"/>
      <c r="C347" s="9"/>
      <c r="D347" s="33"/>
      <c r="E347" s="33"/>
    </row>
    <row r="348" spans="2:5" ht="15.5">
      <c r="B348" s="37"/>
      <c r="C348" s="9"/>
      <c r="D348" s="33"/>
      <c r="E348" s="33"/>
    </row>
    <row r="349" spans="2:5" ht="15.5">
      <c r="B349" s="37"/>
      <c r="C349" s="9"/>
      <c r="D349" s="33"/>
      <c r="E349" s="33"/>
    </row>
    <row r="350" spans="2:5" ht="15.5">
      <c r="B350" s="37"/>
      <c r="C350" s="9"/>
      <c r="D350" s="33"/>
      <c r="E350" s="33"/>
    </row>
    <row r="351" spans="2:5" ht="15.5">
      <c r="B351" s="37"/>
      <c r="C351" s="9"/>
      <c r="D351" s="33"/>
      <c r="E351" s="33"/>
    </row>
    <row r="352" spans="2:5" ht="15.5">
      <c r="B352" s="37"/>
      <c r="C352" s="9"/>
      <c r="D352" s="33"/>
      <c r="E352" s="33"/>
    </row>
    <row r="353" spans="2:5" ht="15.5">
      <c r="B353" s="37"/>
      <c r="C353" s="9"/>
      <c r="D353" s="33"/>
      <c r="E353" s="33"/>
    </row>
    <row r="354" spans="2:5" ht="15.5">
      <c r="B354" s="37"/>
      <c r="C354" s="9"/>
      <c r="D354" s="33"/>
      <c r="E354" s="33"/>
    </row>
    <row r="355" spans="2:5" ht="15.5">
      <c r="B355" s="37"/>
      <c r="C355" s="9"/>
      <c r="D355" s="33"/>
      <c r="E355" s="33"/>
    </row>
    <row r="356" spans="2:5" ht="15.5">
      <c r="B356" s="37"/>
      <c r="C356" s="9"/>
      <c r="D356" s="33"/>
      <c r="E356" s="33"/>
    </row>
    <row r="357" spans="2:5" ht="15.5">
      <c r="B357" s="37"/>
      <c r="C357" s="9"/>
      <c r="D357" s="33"/>
      <c r="E357" s="33"/>
    </row>
    <row r="358" spans="2:5" ht="15.5">
      <c r="B358" s="37"/>
      <c r="C358" s="9"/>
      <c r="D358" s="33"/>
      <c r="E358" s="33"/>
    </row>
    <row r="359" spans="2:5" ht="15.5">
      <c r="B359" s="37"/>
      <c r="C359" s="9"/>
      <c r="D359" s="33"/>
      <c r="E359" s="33"/>
    </row>
    <row r="360" spans="2:5" ht="15.5">
      <c r="B360" s="37"/>
      <c r="C360" s="9"/>
      <c r="D360" s="33"/>
      <c r="E360" s="33"/>
    </row>
    <row r="361" spans="2:5" ht="15.5">
      <c r="B361" s="37"/>
      <c r="C361" s="9"/>
      <c r="D361" s="33"/>
      <c r="E361" s="33"/>
    </row>
    <row r="362" spans="2:5" ht="15.5">
      <c r="B362" s="37"/>
      <c r="C362" s="9"/>
      <c r="D362" s="33"/>
      <c r="E362" s="33"/>
    </row>
    <row r="363" spans="2:5" ht="15.5">
      <c r="B363" s="37"/>
      <c r="C363" s="9"/>
      <c r="D363" s="33"/>
      <c r="E363" s="33"/>
    </row>
    <row r="364" spans="2:5" ht="15.5">
      <c r="B364" s="37"/>
      <c r="C364" s="9"/>
      <c r="D364" s="33"/>
      <c r="E364" s="33"/>
    </row>
    <row r="365" spans="2:5" ht="15.5">
      <c r="B365" s="37"/>
      <c r="C365" s="9"/>
      <c r="D365" s="33"/>
      <c r="E365" s="33"/>
    </row>
    <row r="366" spans="2:5" ht="15.5">
      <c r="B366" s="37"/>
      <c r="C366" s="9"/>
      <c r="D366" s="33"/>
      <c r="E366" s="33"/>
    </row>
    <row r="367" spans="2:5" ht="15.5">
      <c r="B367" s="37"/>
      <c r="C367" s="9"/>
      <c r="D367" s="33"/>
      <c r="E367" s="33"/>
    </row>
    <row r="368" spans="2:5" ht="15.5">
      <c r="B368" s="37"/>
      <c r="C368" s="9"/>
      <c r="D368" s="33"/>
      <c r="E368" s="33"/>
    </row>
    <row r="369" spans="2:5" ht="15.5">
      <c r="B369" s="37"/>
      <c r="C369" s="9"/>
      <c r="D369" s="33"/>
      <c r="E369" s="33"/>
    </row>
    <row r="370" spans="2:5" ht="15.5">
      <c r="B370" s="37"/>
      <c r="C370" s="9"/>
      <c r="D370" s="33"/>
      <c r="E370" s="33"/>
    </row>
    <row r="371" spans="2:5" ht="15.5">
      <c r="B371" s="37"/>
      <c r="C371" s="9"/>
      <c r="D371" s="33"/>
      <c r="E371" s="33"/>
    </row>
    <row r="372" spans="2:5" ht="15.5">
      <c r="B372" s="37"/>
      <c r="C372" s="9"/>
      <c r="D372" s="33"/>
      <c r="E372" s="33"/>
    </row>
    <row r="373" spans="2:5" ht="15.5">
      <c r="B373" s="37"/>
      <c r="C373" s="9"/>
      <c r="D373" s="33"/>
      <c r="E373" s="33"/>
    </row>
    <row r="374" spans="2:5" ht="15.5">
      <c r="B374" s="37"/>
      <c r="C374" s="9"/>
      <c r="D374" s="33"/>
      <c r="E374" s="33"/>
    </row>
    <row r="375" spans="2:5" ht="15.5">
      <c r="B375" s="37"/>
      <c r="C375" s="9"/>
      <c r="D375" s="33"/>
      <c r="E375" s="33"/>
    </row>
    <row r="376" spans="2:5" ht="15.5">
      <c r="B376" s="37"/>
      <c r="C376" s="9"/>
      <c r="D376" s="33"/>
      <c r="E376" s="33"/>
    </row>
    <row r="377" spans="2:5" ht="15.5">
      <c r="B377" s="37"/>
      <c r="C377" s="9"/>
      <c r="D377" s="33"/>
      <c r="E377" s="33"/>
    </row>
    <row r="378" spans="2:5" ht="15.5">
      <c r="B378" s="37"/>
      <c r="C378" s="9"/>
      <c r="D378" s="33"/>
      <c r="E378" s="33"/>
    </row>
    <row r="379" spans="2:5" ht="15.5">
      <c r="B379" s="37"/>
      <c r="C379" s="9"/>
      <c r="D379" s="33"/>
      <c r="E379" s="33"/>
    </row>
    <row r="380" spans="2:5" ht="15.5">
      <c r="B380" s="37"/>
      <c r="C380" s="9"/>
      <c r="D380" s="33"/>
      <c r="E380" s="33"/>
    </row>
    <row r="381" spans="2:5" ht="15.5">
      <c r="B381" s="37"/>
      <c r="C381" s="9"/>
      <c r="D381" s="33"/>
      <c r="E381" s="33"/>
    </row>
    <row r="382" spans="2:5" ht="15.5">
      <c r="B382" s="37"/>
      <c r="C382" s="9"/>
      <c r="D382" s="33"/>
      <c r="E382" s="33"/>
    </row>
    <row r="383" spans="2:5" ht="15.5">
      <c r="B383" s="37"/>
      <c r="C383" s="9"/>
      <c r="D383" s="33"/>
      <c r="E383" s="33"/>
    </row>
    <row r="384" spans="2:5" ht="15.5">
      <c r="B384" s="37"/>
      <c r="C384" s="9"/>
      <c r="D384" s="33"/>
      <c r="E384" s="33"/>
    </row>
    <row r="385" spans="2:5" ht="15.5">
      <c r="B385" s="37"/>
      <c r="C385" s="9"/>
      <c r="D385" s="33"/>
      <c r="E385" s="33"/>
    </row>
    <row r="386" spans="2:5" ht="15.5">
      <c r="B386" s="37"/>
      <c r="C386" s="9"/>
      <c r="D386" s="33"/>
      <c r="E386" s="33"/>
    </row>
    <row r="387" spans="2:5" ht="15.5">
      <c r="B387" s="37"/>
      <c r="C387" s="9"/>
      <c r="D387" s="33"/>
      <c r="E387" s="33"/>
    </row>
    <row r="388" spans="2:5" ht="15.5">
      <c r="B388" s="37"/>
      <c r="C388" s="9"/>
      <c r="D388" s="33"/>
      <c r="E388" s="33"/>
    </row>
    <row r="389" spans="2:5" ht="15.5">
      <c r="B389" s="37"/>
      <c r="C389" s="9"/>
      <c r="D389" s="33"/>
      <c r="E389" s="33"/>
    </row>
    <row r="390" spans="2:5" ht="15.5">
      <c r="B390" s="37"/>
      <c r="C390" s="9"/>
      <c r="D390" s="33"/>
      <c r="E390" s="33"/>
    </row>
    <row r="391" spans="2:5" ht="15.5">
      <c r="B391" s="37"/>
      <c r="C391" s="9"/>
      <c r="D391" s="33"/>
      <c r="E391" s="33"/>
    </row>
    <row r="392" spans="2:5" ht="15.5">
      <c r="B392" s="37"/>
      <c r="C392" s="9"/>
      <c r="D392" s="33"/>
      <c r="E392" s="33"/>
    </row>
    <row r="393" spans="2:5" ht="15.5">
      <c r="B393" s="37"/>
      <c r="C393" s="9"/>
      <c r="D393" s="33"/>
      <c r="E393" s="33"/>
    </row>
    <row r="394" spans="2:5" ht="15.5">
      <c r="B394" s="37"/>
      <c r="C394" s="9"/>
      <c r="D394" s="33"/>
      <c r="E394" s="33"/>
    </row>
    <row r="395" spans="2:5" ht="15.5">
      <c r="B395" s="37"/>
      <c r="C395" s="9"/>
      <c r="D395" s="33"/>
      <c r="E395" s="33"/>
    </row>
    <row r="396" spans="2:5" ht="15.5">
      <c r="B396" s="37"/>
      <c r="C396" s="9"/>
      <c r="D396" s="33"/>
      <c r="E396" s="33"/>
    </row>
    <row r="397" spans="2:5" ht="15.5">
      <c r="B397" s="37"/>
      <c r="C397" s="9"/>
      <c r="D397" s="33"/>
      <c r="E397" s="33"/>
    </row>
    <row r="398" spans="2:5" ht="15.5">
      <c r="B398" s="37"/>
      <c r="C398" s="9"/>
      <c r="D398" s="33"/>
      <c r="E398" s="33"/>
    </row>
    <row r="399" spans="2:5" ht="15.5">
      <c r="B399" s="37"/>
      <c r="C399" s="9"/>
      <c r="D399" s="33"/>
      <c r="E399" s="33"/>
    </row>
    <row r="400" spans="2:5" ht="15.5">
      <c r="B400" s="37"/>
      <c r="C400" s="9"/>
      <c r="D400" s="33"/>
      <c r="E400" s="33"/>
    </row>
    <row r="401" spans="2:5" ht="15.5">
      <c r="B401" s="37"/>
      <c r="C401" s="9"/>
      <c r="D401" s="33"/>
      <c r="E401" s="33"/>
    </row>
    <row r="402" spans="2:5" ht="15.5">
      <c r="B402" s="37"/>
      <c r="C402" s="9"/>
      <c r="D402" s="33"/>
      <c r="E402" s="33"/>
    </row>
    <row r="403" spans="2:5" ht="15.5">
      <c r="B403" s="37"/>
      <c r="C403" s="9"/>
      <c r="D403" s="33"/>
      <c r="E403" s="33"/>
    </row>
    <row r="404" spans="2:5" ht="15.5">
      <c r="B404" s="37"/>
      <c r="C404" s="9"/>
      <c r="D404" s="33"/>
      <c r="E404" s="33"/>
    </row>
    <row r="405" spans="2:5" ht="15.5">
      <c r="B405" s="37"/>
      <c r="C405" s="9"/>
      <c r="D405" s="33"/>
      <c r="E405" s="33"/>
    </row>
    <row r="406" spans="2:5" ht="15.5">
      <c r="B406" s="37"/>
      <c r="C406" s="9"/>
      <c r="D406" s="33"/>
      <c r="E406" s="33"/>
    </row>
    <row r="407" spans="2:5" ht="15.5">
      <c r="B407" s="37"/>
      <c r="C407" s="9"/>
      <c r="D407" s="33"/>
      <c r="E407" s="33"/>
    </row>
    <row r="408" spans="2:5" ht="15.5">
      <c r="B408" s="37"/>
      <c r="C408" s="9"/>
      <c r="D408" s="33"/>
      <c r="E408" s="33"/>
    </row>
    <row r="409" spans="2:5" ht="15.5">
      <c r="B409" s="37"/>
      <c r="C409" s="9"/>
      <c r="D409" s="33"/>
      <c r="E409" s="33"/>
    </row>
    <row r="410" spans="2:5" ht="15.5">
      <c r="B410" s="37"/>
      <c r="C410" s="9"/>
      <c r="D410" s="33"/>
      <c r="E410" s="33"/>
    </row>
    <row r="411" spans="2:5" ht="15.5">
      <c r="B411" s="37"/>
      <c r="C411" s="9"/>
      <c r="D411" s="33"/>
      <c r="E411" s="33"/>
    </row>
    <row r="412" spans="2:5" ht="15.5">
      <c r="B412" s="37"/>
      <c r="C412" s="9"/>
      <c r="D412" s="33"/>
      <c r="E412" s="33"/>
    </row>
    <row r="413" spans="2:5" ht="15.5">
      <c r="B413" s="37"/>
      <c r="C413" s="9"/>
      <c r="D413" s="33"/>
      <c r="E413" s="33"/>
    </row>
    <row r="414" spans="2:5" ht="15.5">
      <c r="B414" s="37"/>
      <c r="C414" s="9"/>
      <c r="D414" s="33"/>
      <c r="E414" s="33"/>
    </row>
    <row r="415" spans="2:5" ht="15.5">
      <c r="B415" s="37"/>
      <c r="C415" s="9"/>
      <c r="D415" s="33"/>
      <c r="E415" s="33"/>
    </row>
    <row r="416" spans="2:5" ht="15.5">
      <c r="B416" s="37"/>
      <c r="C416" s="9"/>
      <c r="D416" s="33"/>
      <c r="E416" s="33"/>
    </row>
    <row r="417" spans="2:5" ht="15.5">
      <c r="B417" s="37"/>
      <c r="C417" s="9"/>
      <c r="D417" s="33"/>
      <c r="E417" s="33"/>
    </row>
    <row r="418" spans="2:5" ht="15.5">
      <c r="B418" s="37"/>
      <c r="C418" s="9"/>
      <c r="D418" s="33"/>
      <c r="E418" s="33"/>
    </row>
    <row r="419" spans="2:5" ht="15.5">
      <c r="B419" s="37"/>
      <c r="C419" s="9"/>
      <c r="D419" s="33"/>
      <c r="E419" s="33"/>
    </row>
    <row r="420" spans="2:5" ht="15.5">
      <c r="B420" s="37"/>
      <c r="C420" s="9"/>
      <c r="D420" s="33"/>
      <c r="E420" s="33"/>
    </row>
    <row r="421" spans="2:5" ht="15.5">
      <c r="B421" s="37"/>
      <c r="C421" s="9"/>
      <c r="D421" s="33"/>
      <c r="E421" s="33"/>
    </row>
    <row r="422" spans="2:5" ht="15.5">
      <c r="B422" s="37"/>
      <c r="C422" s="9"/>
      <c r="D422" s="33"/>
      <c r="E422" s="33"/>
    </row>
    <row r="423" spans="2:5" ht="15.5">
      <c r="B423" s="37"/>
      <c r="C423" s="9"/>
      <c r="D423" s="33"/>
      <c r="E423" s="33"/>
    </row>
    <row r="424" spans="2:5" ht="15.5">
      <c r="B424" s="37"/>
      <c r="C424" s="9"/>
      <c r="D424" s="33"/>
      <c r="E424" s="33"/>
    </row>
    <row r="425" spans="2:5" ht="15.5">
      <c r="B425" s="37"/>
      <c r="C425" s="9"/>
      <c r="D425" s="33"/>
      <c r="E425" s="33"/>
    </row>
    <row r="426" spans="2:5" ht="15.5">
      <c r="B426" s="37"/>
      <c r="C426" s="9"/>
      <c r="D426" s="33"/>
      <c r="E426" s="33"/>
    </row>
    <row r="427" spans="2:5" ht="15.5">
      <c r="B427" s="37"/>
      <c r="C427" s="9"/>
      <c r="D427" s="33"/>
      <c r="E427" s="33"/>
    </row>
    <row r="428" spans="2:5" ht="15.5">
      <c r="B428" s="37"/>
      <c r="C428" s="9"/>
      <c r="D428" s="33"/>
      <c r="E428" s="33"/>
    </row>
    <row r="429" spans="2:5" ht="15.5">
      <c r="B429" s="37"/>
      <c r="C429" s="9"/>
      <c r="D429" s="33"/>
      <c r="E429" s="33"/>
    </row>
    <row r="430" spans="2:5" ht="15.5">
      <c r="B430" s="37"/>
      <c r="C430" s="9"/>
      <c r="D430" s="33"/>
      <c r="E430" s="33"/>
    </row>
    <row r="431" spans="2:5" ht="15.5">
      <c r="B431" s="37"/>
      <c r="C431" s="9"/>
      <c r="D431" s="33"/>
      <c r="E431" s="33"/>
    </row>
    <row r="432" spans="2:5" ht="15.5">
      <c r="B432" s="37"/>
      <c r="C432" s="9"/>
      <c r="D432" s="33"/>
      <c r="E432" s="33"/>
    </row>
    <row r="433" spans="2:5" ht="15.5">
      <c r="B433" s="37"/>
      <c r="C433" s="9"/>
      <c r="D433" s="33"/>
      <c r="E433" s="33"/>
    </row>
    <row r="434" spans="2:5" ht="15.5">
      <c r="B434" s="37"/>
      <c r="C434" s="9"/>
      <c r="D434" s="33"/>
      <c r="E434" s="33"/>
    </row>
    <row r="435" spans="2:5" ht="15.5">
      <c r="B435" s="37"/>
      <c r="C435" s="9"/>
      <c r="D435" s="33"/>
      <c r="E435" s="33"/>
    </row>
    <row r="436" spans="2:5" ht="15.5">
      <c r="B436" s="37"/>
      <c r="C436" s="9"/>
      <c r="D436" s="33"/>
      <c r="E436" s="33"/>
    </row>
    <row r="437" spans="2:5" ht="15.5">
      <c r="B437" s="37"/>
      <c r="C437" s="9"/>
      <c r="D437" s="33"/>
      <c r="E437" s="33"/>
    </row>
    <row r="438" spans="2:5" ht="15.5">
      <c r="B438" s="37"/>
      <c r="C438" s="9"/>
      <c r="D438" s="33"/>
      <c r="E438" s="33"/>
    </row>
    <row r="439" spans="2:5" ht="15.5">
      <c r="B439" s="37"/>
      <c r="C439" s="9"/>
      <c r="D439" s="33"/>
      <c r="E439" s="33"/>
    </row>
    <row r="440" spans="2:5" ht="15.5">
      <c r="B440" s="37"/>
      <c r="C440" s="9"/>
      <c r="D440" s="33"/>
      <c r="E440" s="33"/>
    </row>
    <row r="441" spans="2:5" ht="15.5">
      <c r="B441" s="37"/>
      <c r="C441" s="9"/>
      <c r="D441" s="33"/>
      <c r="E441" s="33"/>
    </row>
    <row r="442" spans="2:5" ht="15.5">
      <c r="B442" s="37"/>
      <c r="C442" s="9"/>
      <c r="D442" s="33"/>
      <c r="E442" s="33"/>
    </row>
    <row r="443" spans="2:5" ht="15.5">
      <c r="B443" s="37"/>
      <c r="C443" s="9"/>
      <c r="D443" s="33"/>
      <c r="E443" s="33"/>
    </row>
    <row r="444" spans="2:5" ht="15.5">
      <c r="B444" s="37"/>
      <c r="C444" s="9"/>
      <c r="D444" s="33"/>
      <c r="E444" s="33"/>
    </row>
    <row r="445" spans="2:5" ht="15.5">
      <c r="B445" s="37"/>
      <c r="C445" s="9"/>
      <c r="D445" s="33"/>
      <c r="E445" s="33"/>
    </row>
    <row r="446" spans="2:5" ht="15.5">
      <c r="B446" s="37"/>
      <c r="C446" s="9"/>
      <c r="D446" s="33"/>
      <c r="E446" s="33"/>
    </row>
    <row r="447" spans="2:5" ht="15.5">
      <c r="B447" s="37"/>
      <c r="C447" s="9"/>
      <c r="D447" s="33"/>
      <c r="E447" s="33"/>
    </row>
    <row r="448" spans="2:5" ht="15.5">
      <c r="B448" s="37"/>
      <c r="C448" s="9"/>
      <c r="D448" s="33"/>
      <c r="E448" s="33"/>
    </row>
    <row r="449" spans="2:5" ht="15.5">
      <c r="B449" s="37"/>
      <c r="C449" s="9"/>
      <c r="D449" s="33"/>
      <c r="E449" s="33"/>
    </row>
    <row r="450" spans="2:5" ht="15.5">
      <c r="B450" s="37"/>
      <c r="C450" s="9"/>
      <c r="D450" s="33"/>
      <c r="E450" s="33"/>
    </row>
    <row r="451" spans="2:5" ht="15.5">
      <c r="B451" s="37"/>
      <c r="C451" s="9"/>
      <c r="D451" s="33"/>
      <c r="E451" s="33"/>
    </row>
    <row r="452" spans="2:5" ht="15.5">
      <c r="B452" s="37"/>
      <c r="C452" s="9"/>
      <c r="D452" s="33"/>
      <c r="E452" s="33"/>
    </row>
    <row r="453" spans="2:5" ht="15.5">
      <c r="B453" s="37"/>
      <c r="C453" s="9"/>
      <c r="D453" s="33"/>
      <c r="E453" s="33"/>
    </row>
    <row r="454" spans="2:5" ht="15.5">
      <c r="B454" s="37"/>
      <c r="C454" s="9"/>
      <c r="D454" s="33"/>
      <c r="E454" s="33"/>
    </row>
    <row r="455" spans="2:5" ht="15.5">
      <c r="B455" s="37"/>
      <c r="C455" s="9"/>
      <c r="D455" s="33"/>
      <c r="E455" s="33"/>
    </row>
    <row r="456" spans="2:5" ht="15.5">
      <c r="B456" s="37"/>
      <c r="C456" s="9"/>
      <c r="D456" s="33"/>
      <c r="E456" s="33"/>
    </row>
    <row r="457" spans="2:5" ht="15.5">
      <c r="B457" s="37"/>
      <c r="C457" s="9"/>
      <c r="D457" s="33"/>
      <c r="E457" s="33"/>
    </row>
    <row r="458" spans="2:5" ht="15.5">
      <c r="B458" s="37"/>
      <c r="C458" s="9"/>
      <c r="D458" s="33"/>
      <c r="E458" s="33"/>
    </row>
    <row r="459" spans="2:5" ht="15.5">
      <c r="B459" s="37"/>
      <c r="C459" s="9"/>
      <c r="D459" s="33"/>
      <c r="E459" s="33"/>
    </row>
    <row r="460" spans="2:5" ht="15.5">
      <c r="B460" s="37"/>
      <c r="C460" s="9"/>
      <c r="D460" s="33"/>
      <c r="E460" s="33"/>
    </row>
    <row r="461" spans="2:5" ht="15.5">
      <c r="B461" s="37"/>
      <c r="C461" s="9"/>
      <c r="D461" s="33"/>
      <c r="E461" s="33"/>
    </row>
    <row r="462" spans="2:5" ht="15.5">
      <c r="B462" s="37"/>
      <c r="C462" s="9"/>
      <c r="D462" s="33"/>
      <c r="E462" s="33"/>
    </row>
    <row r="463" spans="2:5" ht="15.5">
      <c r="B463" s="37"/>
      <c r="C463" s="9"/>
      <c r="D463" s="33"/>
      <c r="E463" s="33"/>
    </row>
    <row r="464" spans="2:5" ht="15.5">
      <c r="B464" s="37"/>
      <c r="C464" s="9"/>
      <c r="D464" s="33"/>
      <c r="E464" s="33"/>
    </row>
    <row r="465" spans="2:5" ht="15.5">
      <c r="B465" s="37"/>
      <c r="C465" s="9"/>
      <c r="D465" s="33"/>
      <c r="E465" s="33"/>
    </row>
    <row r="466" spans="2:5" ht="15.5">
      <c r="B466" s="37"/>
      <c r="C466" s="9"/>
      <c r="D466" s="33"/>
      <c r="E466" s="33"/>
    </row>
    <row r="467" spans="2:5" ht="15.5">
      <c r="B467" s="37"/>
      <c r="C467" s="9"/>
      <c r="D467" s="33"/>
      <c r="E467" s="33"/>
    </row>
    <row r="468" spans="2:5" ht="15.5">
      <c r="B468" s="37"/>
      <c r="C468" s="9"/>
      <c r="D468" s="33"/>
      <c r="E468" s="33"/>
    </row>
    <row r="469" spans="2:5" ht="15.5">
      <c r="B469" s="37"/>
      <c r="C469" s="9"/>
      <c r="D469" s="33"/>
      <c r="E469" s="33"/>
    </row>
    <row r="470" spans="2:5" ht="15.5">
      <c r="B470" s="37"/>
      <c r="C470" s="9"/>
      <c r="D470" s="33"/>
      <c r="E470" s="33"/>
    </row>
    <row r="471" spans="2:5" ht="15.5">
      <c r="B471" s="37"/>
      <c r="C471" s="9"/>
      <c r="D471" s="33"/>
      <c r="E471" s="33"/>
    </row>
    <row r="472" spans="2:5" ht="15.5">
      <c r="B472" s="37"/>
      <c r="C472" s="9"/>
      <c r="D472" s="33"/>
      <c r="E472" s="33"/>
    </row>
    <row r="473" spans="2:5" ht="15.5">
      <c r="B473" s="37"/>
      <c r="C473" s="9"/>
      <c r="D473" s="33"/>
      <c r="E473" s="33"/>
    </row>
    <row r="474" spans="2:5" ht="15.5">
      <c r="B474" s="37"/>
      <c r="C474" s="9"/>
      <c r="D474" s="33"/>
      <c r="E474" s="33"/>
    </row>
    <row r="475" spans="2:5" ht="15.5">
      <c r="B475" s="37"/>
      <c r="C475" s="9"/>
      <c r="D475" s="33"/>
      <c r="E475" s="33"/>
    </row>
    <row r="476" spans="2:5" ht="15.5">
      <c r="B476" s="37"/>
      <c r="C476" s="9"/>
      <c r="D476" s="33"/>
      <c r="E476" s="33"/>
    </row>
    <row r="477" spans="2:5" ht="15.5">
      <c r="B477" s="37"/>
      <c r="C477" s="9"/>
      <c r="D477" s="33"/>
      <c r="E477" s="33"/>
    </row>
    <row r="478" spans="2:5" ht="15.5">
      <c r="B478" s="37"/>
      <c r="C478" s="9"/>
      <c r="D478" s="33"/>
      <c r="E478" s="33"/>
    </row>
    <row r="479" spans="2:5" ht="15.5">
      <c r="B479" s="37"/>
      <c r="C479" s="9"/>
      <c r="D479" s="33"/>
      <c r="E479" s="33"/>
    </row>
    <row r="480" spans="2:5" ht="15.5">
      <c r="B480" s="37"/>
      <c r="C480" s="9"/>
      <c r="D480" s="33"/>
      <c r="E480" s="33"/>
    </row>
    <row r="481" spans="2:5" ht="15.5">
      <c r="B481" s="37"/>
      <c r="C481" s="9"/>
      <c r="D481" s="33"/>
      <c r="E481" s="33"/>
    </row>
    <row r="482" spans="2:5" ht="15.5">
      <c r="B482" s="37"/>
      <c r="C482" s="9"/>
      <c r="D482" s="33"/>
      <c r="E482" s="33"/>
    </row>
    <row r="483" spans="2:5" ht="15.5">
      <c r="B483" s="37"/>
      <c r="C483" s="9"/>
      <c r="D483" s="33"/>
      <c r="E483" s="33"/>
    </row>
    <row r="484" spans="2:5" ht="15.5">
      <c r="B484" s="37"/>
      <c r="C484" s="9"/>
      <c r="D484" s="33"/>
      <c r="E484" s="33"/>
    </row>
    <row r="485" spans="2:5" ht="15.5">
      <c r="B485" s="37"/>
      <c r="C485" s="9"/>
      <c r="D485" s="33"/>
      <c r="E485" s="33"/>
    </row>
    <row r="486" spans="2:5" ht="15.5">
      <c r="B486" s="37"/>
      <c r="C486" s="9"/>
      <c r="D486" s="33"/>
      <c r="E486" s="33"/>
    </row>
    <row r="487" spans="2:5" ht="15.5">
      <c r="B487" s="37"/>
      <c r="C487" s="9"/>
      <c r="D487" s="33"/>
      <c r="E487" s="33"/>
    </row>
    <row r="488" spans="2:5" ht="15.5">
      <c r="B488" s="37"/>
      <c r="C488" s="9"/>
      <c r="D488" s="33"/>
      <c r="E488" s="33"/>
    </row>
    <row r="489" spans="2:5" ht="15.5">
      <c r="B489" s="37"/>
      <c r="C489" s="9"/>
      <c r="D489" s="33"/>
      <c r="E489" s="33"/>
    </row>
    <row r="490" spans="2:5" ht="15.5">
      <c r="B490" s="37"/>
      <c r="C490" s="9"/>
      <c r="D490" s="33"/>
      <c r="E490" s="33"/>
    </row>
    <row r="491" spans="2:5" ht="15.5">
      <c r="B491" s="37"/>
      <c r="C491" s="9"/>
      <c r="D491" s="33"/>
      <c r="E491" s="33"/>
    </row>
    <row r="492" spans="2:5" ht="15.5">
      <c r="B492" s="37"/>
      <c r="C492" s="9"/>
      <c r="D492" s="33"/>
      <c r="E492" s="33"/>
    </row>
    <row r="493" spans="2:5" ht="15.5">
      <c r="B493" s="37"/>
      <c r="C493" s="9"/>
      <c r="D493" s="33"/>
      <c r="E493" s="33"/>
    </row>
    <row r="494" spans="2:5" ht="15.5">
      <c r="B494" s="37"/>
      <c r="C494" s="9"/>
      <c r="D494" s="33"/>
      <c r="E494" s="33"/>
    </row>
    <row r="495" spans="2:5" ht="15.5">
      <c r="B495" s="37"/>
      <c r="C495" s="9"/>
      <c r="D495" s="33"/>
      <c r="E495" s="33"/>
    </row>
    <row r="496" spans="2:5" ht="15.5">
      <c r="B496" s="37"/>
      <c r="C496" s="9"/>
      <c r="D496" s="33"/>
      <c r="E496" s="33"/>
    </row>
    <row r="497" spans="2:5" ht="15.5">
      <c r="B497" s="37"/>
      <c r="C497" s="9"/>
      <c r="D497" s="33"/>
      <c r="E497" s="33"/>
    </row>
    <row r="498" spans="2:5" ht="15.5">
      <c r="B498" s="37"/>
      <c r="C498" s="9"/>
      <c r="D498" s="33"/>
      <c r="E498" s="33"/>
    </row>
    <row r="499" spans="2:5" ht="15.5">
      <c r="B499" s="37"/>
      <c r="C499" s="9"/>
      <c r="D499" s="33"/>
      <c r="E499" s="33"/>
    </row>
    <row r="500" spans="2:5" ht="15.5">
      <c r="B500" s="37"/>
      <c r="C500" s="9"/>
      <c r="D500" s="33"/>
      <c r="E500" s="33"/>
    </row>
    <row r="501" spans="2:5" ht="15.5">
      <c r="B501" s="37"/>
      <c r="C501" s="9"/>
      <c r="D501" s="33"/>
      <c r="E501" s="33"/>
    </row>
    <row r="502" spans="2:5" ht="15.5">
      <c r="B502" s="37"/>
      <c r="C502" s="9"/>
      <c r="D502" s="33"/>
      <c r="E502" s="33"/>
    </row>
    <row r="503" spans="2:5" ht="15.5">
      <c r="B503" s="37"/>
      <c r="C503" s="9"/>
      <c r="D503" s="33"/>
      <c r="E503" s="33"/>
    </row>
    <row r="504" spans="2:5" ht="15.5">
      <c r="B504" s="37"/>
      <c r="C504" s="9"/>
      <c r="D504" s="33"/>
      <c r="E504" s="33"/>
    </row>
    <row r="505" spans="2:5" ht="15.5">
      <c r="B505" s="37"/>
      <c r="C505" s="9"/>
      <c r="D505" s="33"/>
      <c r="E505" s="33"/>
    </row>
    <row r="506" spans="2:5" ht="15.5">
      <c r="B506" s="37"/>
      <c r="C506" s="9"/>
      <c r="D506" s="33"/>
      <c r="E506" s="33"/>
    </row>
    <row r="507" spans="2:5" ht="15.5">
      <c r="B507" s="37"/>
      <c r="C507" s="9"/>
      <c r="D507" s="33"/>
      <c r="E507" s="33"/>
    </row>
    <row r="508" spans="2:5" ht="15.5">
      <c r="B508" s="37"/>
      <c r="C508" s="9"/>
      <c r="D508" s="33"/>
      <c r="E508" s="33"/>
    </row>
    <row r="509" spans="2:5" ht="15.5">
      <c r="B509" s="37"/>
      <c r="C509" s="9"/>
      <c r="D509" s="33"/>
      <c r="E509" s="33"/>
    </row>
    <row r="510" spans="2:5" ht="15.5">
      <c r="B510" s="37"/>
      <c r="C510" s="9"/>
      <c r="D510" s="33"/>
      <c r="E510" s="33"/>
    </row>
    <row r="511" spans="2:5" ht="15.5">
      <c r="B511" s="37"/>
      <c r="C511" s="9"/>
      <c r="D511" s="33"/>
      <c r="E511" s="33"/>
    </row>
    <row r="512" spans="2:5" ht="15.5">
      <c r="B512" s="37"/>
      <c r="C512" s="9"/>
      <c r="D512" s="33"/>
      <c r="E512" s="33"/>
    </row>
    <row r="513" spans="2:5" ht="15.5">
      <c r="B513" s="37"/>
      <c r="C513" s="9"/>
      <c r="D513" s="33"/>
      <c r="E513" s="33"/>
    </row>
    <row r="514" spans="2:5" ht="15.5">
      <c r="B514" s="37"/>
      <c r="C514" s="9"/>
      <c r="D514" s="33"/>
      <c r="E514" s="33"/>
    </row>
    <row r="515" spans="2:5" ht="15.5">
      <c r="B515" s="37"/>
      <c r="C515" s="9"/>
      <c r="D515" s="33"/>
      <c r="E515" s="33"/>
    </row>
    <row r="516" spans="2:5" ht="15.5">
      <c r="B516" s="37"/>
      <c r="C516" s="9"/>
      <c r="D516" s="33"/>
      <c r="E516" s="33"/>
    </row>
    <row r="517" spans="2:5" ht="15.5">
      <c r="B517" s="37"/>
      <c r="C517" s="9"/>
      <c r="D517" s="33"/>
      <c r="E517" s="33"/>
    </row>
    <row r="518" spans="2:5" ht="15.5">
      <c r="B518" s="37"/>
      <c r="C518" s="9"/>
      <c r="D518" s="33"/>
      <c r="E518" s="33"/>
    </row>
    <row r="519" spans="2:5" ht="15.5">
      <c r="B519" s="37"/>
      <c r="C519" s="9"/>
      <c r="D519" s="33"/>
      <c r="E519" s="33"/>
    </row>
    <row r="520" spans="2:5" ht="15.5">
      <c r="B520" s="37"/>
      <c r="C520" s="9"/>
      <c r="D520" s="33"/>
      <c r="E520" s="33"/>
    </row>
    <row r="521" spans="2:5" ht="15.5">
      <c r="B521" s="37"/>
      <c r="C521" s="9"/>
      <c r="D521" s="33"/>
      <c r="E521" s="33"/>
    </row>
    <row r="522" spans="2:5" ht="15.5">
      <c r="B522" s="37"/>
      <c r="C522" s="9"/>
      <c r="D522" s="33"/>
      <c r="E522" s="33"/>
    </row>
    <row r="523" spans="2:5" ht="15.5">
      <c r="B523" s="37"/>
      <c r="C523" s="9"/>
      <c r="D523" s="33"/>
      <c r="E523" s="33"/>
    </row>
    <row r="524" spans="2:5" ht="15.5">
      <c r="B524" s="37"/>
      <c r="C524" s="9"/>
      <c r="D524" s="33"/>
      <c r="E524" s="33"/>
    </row>
    <row r="525" spans="2:5" ht="15.5">
      <c r="B525" s="37"/>
      <c r="C525" s="9"/>
      <c r="D525" s="33"/>
      <c r="E525" s="33"/>
    </row>
    <row r="526" spans="2:5" ht="15.5">
      <c r="B526" s="37"/>
      <c r="C526" s="9"/>
      <c r="D526" s="33"/>
      <c r="E526" s="33"/>
    </row>
    <row r="527" spans="2:5" ht="15.5">
      <c r="B527" s="37"/>
      <c r="C527" s="9"/>
      <c r="D527" s="33"/>
      <c r="E527" s="33"/>
    </row>
    <row r="528" spans="2:5" ht="15.5">
      <c r="B528" s="37"/>
      <c r="C528" s="9"/>
      <c r="D528" s="33"/>
      <c r="E528" s="33"/>
    </row>
    <row r="529" spans="2:5" ht="15.5">
      <c r="B529" s="37"/>
      <c r="C529" s="9"/>
      <c r="D529" s="33"/>
      <c r="E529" s="33"/>
    </row>
    <row r="530" spans="2:5" ht="15.5">
      <c r="B530" s="37"/>
      <c r="C530" s="9"/>
      <c r="D530" s="33"/>
      <c r="E530" s="33"/>
    </row>
    <row r="531" spans="2:5" ht="15.5">
      <c r="B531" s="37"/>
      <c r="C531" s="9"/>
      <c r="D531" s="33"/>
      <c r="E531" s="33"/>
    </row>
    <row r="532" spans="2:5" ht="15.5">
      <c r="B532" s="37"/>
      <c r="C532" s="9"/>
      <c r="D532" s="33"/>
      <c r="E532" s="33"/>
    </row>
    <row r="533" spans="2:5" ht="15.5">
      <c r="B533" s="37"/>
      <c r="C533" s="9"/>
      <c r="D533" s="33"/>
      <c r="E533" s="33"/>
    </row>
    <row r="534" spans="2:5" ht="15.5">
      <c r="B534" s="37"/>
      <c r="C534" s="9"/>
      <c r="D534" s="33"/>
      <c r="E534" s="33"/>
    </row>
    <row r="535" spans="2:5" ht="15.5">
      <c r="B535" s="37"/>
      <c r="C535" s="9"/>
      <c r="D535" s="33"/>
      <c r="E535" s="33"/>
    </row>
    <row r="536" spans="2:5" ht="15.5">
      <c r="B536" s="37"/>
      <c r="C536" s="9"/>
      <c r="D536" s="33"/>
      <c r="E536" s="33"/>
    </row>
    <row r="537" spans="2:5" ht="15.5">
      <c r="B537" s="37"/>
      <c r="C537" s="9"/>
      <c r="D537" s="33"/>
      <c r="E537" s="33"/>
    </row>
    <row r="538" spans="2:5" ht="15.5">
      <c r="B538" s="37"/>
      <c r="C538" s="9"/>
      <c r="D538" s="33"/>
      <c r="E538" s="33"/>
    </row>
    <row r="539" spans="2:5" ht="15.5">
      <c r="B539" s="37"/>
      <c r="C539" s="9"/>
      <c r="D539" s="33"/>
      <c r="E539" s="33"/>
    </row>
    <row r="540" spans="2:5" ht="15.5">
      <c r="B540" s="37"/>
      <c r="C540" s="9"/>
      <c r="D540" s="33"/>
      <c r="E540" s="33"/>
    </row>
    <row r="541" spans="2:5" ht="15.5">
      <c r="B541" s="37"/>
      <c r="C541" s="9"/>
      <c r="D541" s="33"/>
      <c r="E541" s="33"/>
    </row>
    <row r="542" spans="2:5" ht="15.5">
      <c r="B542" s="37"/>
      <c r="C542" s="9"/>
      <c r="D542" s="33"/>
      <c r="E542" s="33"/>
    </row>
    <row r="543" spans="2:5" ht="15.5">
      <c r="B543" s="37"/>
      <c r="C543" s="9"/>
      <c r="D543" s="33"/>
      <c r="E543" s="33"/>
    </row>
    <row r="544" spans="2:5" ht="15.5">
      <c r="B544" s="37"/>
      <c r="C544" s="9"/>
      <c r="D544" s="33"/>
      <c r="E544" s="33"/>
    </row>
    <row r="545" spans="2:5" ht="15.5">
      <c r="B545" s="37"/>
      <c r="C545" s="9"/>
      <c r="D545" s="33"/>
      <c r="E545" s="33"/>
    </row>
    <row r="546" spans="2:5" ht="15.5">
      <c r="B546" s="37"/>
      <c r="C546" s="9"/>
      <c r="D546" s="33"/>
      <c r="E546" s="33"/>
    </row>
    <row r="547" spans="2:5" ht="15.5">
      <c r="B547" s="37"/>
      <c r="C547" s="9"/>
      <c r="D547" s="33"/>
      <c r="E547" s="33"/>
    </row>
    <row r="548" spans="2:5" ht="15.5">
      <c r="B548" s="37"/>
      <c r="C548" s="9"/>
      <c r="D548" s="33"/>
      <c r="E548" s="33"/>
    </row>
    <row r="549" spans="2:5" ht="15.5">
      <c r="B549" s="37"/>
      <c r="C549" s="9"/>
      <c r="D549" s="33"/>
      <c r="E549" s="33"/>
    </row>
    <row r="550" spans="2:5" ht="15.5">
      <c r="B550" s="37"/>
      <c r="C550" s="9"/>
      <c r="D550" s="33"/>
      <c r="E550" s="33"/>
    </row>
    <row r="551" spans="2:5" ht="15.5">
      <c r="B551" s="37"/>
      <c r="C551" s="9"/>
      <c r="D551" s="33"/>
      <c r="E551" s="33"/>
    </row>
    <row r="552" spans="2:5" ht="15.5">
      <c r="B552" s="37"/>
      <c r="C552" s="9"/>
      <c r="D552" s="33"/>
      <c r="E552" s="33"/>
    </row>
    <row r="553" spans="2:5" ht="15.5">
      <c r="B553" s="37"/>
      <c r="C553" s="9"/>
      <c r="D553" s="33"/>
      <c r="E553" s="33"/>
    </row>
    <row r="554" spans="2:5" ht="15.5">
      <c r="B554" s="37"/>
      <c r="C554" s="9"/>
      <c r="D554" s="33"/>
      <c r="E554" s="33"/>
    </row>
    <row r="555" spans="2:5" ht="15.5">
      <c r="B555" s="37"/>
      <c r="C555" s="9"/>
      <c r="D555" s="33"/>
      <c r="E555" s="33"/>
    </row>
    <row r="556" spans="2:5" ht="15.5">
      <c r="B556" s="37"/>
      <c r="C556" s="9"/>
      <c r="D556" s="33"/>
      <c r="E556" s="33"/>
    </row>
    <row r="557" spans="2:5" ht="15.5">
      <c r="B557" s="37"/>
      <c r="C557" s="9"/>
      <c r="D557" s="33"/>
      <c r="E557" s="33"/>
    </row>
    <row r="558" spans="2:5" ht="15.5">
      <c r="B558" s="37"/>
      <c r="C558" s="9"/>
      <c r="D558" s="33"/>
      <c r="E558" s="33"/>
    </row>
    <row r="559" spans="2:5" ht="15.5">
      <c r="B559" s="37"/>
      <c r="C559" s="9"/>
      <c r="D559" s="33"/>
      <c r="E559" s="33"/>
    </row>
    <row r="560" spans="2:5" ht="15.5">
      <c r="B560" s="37"/>
      <c r="C560" s="9"/>
      <c r="D560" s="33"/>
      <c r="E560" s="33"/>
    </row>
    <row r="561" spans="2:5" ht="15.5">
      <c r="B561" s="37"/>
      <c r="C561" s="9"/>
      <c r="D561" s="33"/>
      <c r="E561" s="33"/>
    </row>
    <row r="562" spans="2:5" ht="15.5">
      <c r="B562" s="37"/>
      <c r="C562" s="9"/>
      <c r="D562" s="33"/>
      <c r="E562" s="33"/>
    </row>
    <row r="563" spans="2:5" ht="15.5">
      <c r="B563" s="37"/>
      <c r="C563" s="9"/>
      <c r="D563" s="33"/>
      <c r="E563" s="33"/>
    </row>
    <row r="564" spans="2:5" ht="15.5">
      <c r="B564" s="37"/>
      <c r="C564" s="9"/>
      <c r="D564" s="33"/>
      <c r="E564" s="33"/>
    </row>
    <row r="565" spans="2:5" ht="15.5">
      <c r="B565" s="37"/>
      <c r="C565" s="9"/>
      <c r="D565" s="33"/>
      <c r="E565" s="33"/>
    </row>
    <row r="566" spans="2:5" ht="15.5">
      <c r="B566" s="37"/>
      <c r="C566" s="9"/>
      <c r="D566" s="33"/>
      <c r="E566" s="33"/>
    </row>
    <row r="567" spans="2:5" ht="15.5">
      <c r="B567" s="37"/>
      <c r="C567" s="9"/>
      <c r="D567" s="33"/>
      <c r="E567" s="33"/>
    </row>
    <row r="568" spans="2:5" ht="15.5">
      <c r="B568" s="37"/>
      <c r="C568" s="9"/>
      <c r="D568" s="33"/>
      <c r="E568" s="33"/>
    </row>
    <row r="569" spans="2:5" ht="15.5">
      <c r="B569" s="37"/>
      <c r="C569" s="9"/>
      <c r="D569" s="33"/>
      <c r="E569" s="33"/>
    </row>
    <row r="570" spans="2:5" ht="15.5">
      <c r="B570" s="37"/>
      <c r="C570" s="9"/>
      <c r="D570" s="33"/>
      <c r="E570" s="33"/>
    </row>
    <row r="571" spans="2:5" ht="15.5">
      <c r="B571" s="37"/>
      <c r="C571" s="9"/>
      <c r="D571" s="33"/>
      <c r="E571" s="33"/>
    </row>
    <row r="572" spans="2:5" ht="15.5">
      <c r="B572" s="37"/>
      <c r="C572" s="9"/>
      <c r="D572" s="33"/>
      <c r="E572" s="33"/>
    </row>
    <row r="573" spans="2:5" ht="15.5">
      <c r="B573" s="37"/>
      <c r="C573" s="9"/>
      <c r="D573" s="33"/>
      <c r="E573" s="33"/>
    </row>
    <row r="574" spans="2:5" ht="15.5">
      <c r="B574" s="37"/>
      <c r="C574" s="9"/>
      <c r="D574" s="33"/>
      <c r="E574" s="33"/>
    </row>
    <row r="575" spans="2:5" ht="15.5">
      <c r="B575" s="37"/>
      <c r="C575" s="9"/>
      <c r="D575" s="33"/>
      <c r="E575" s="33"/>
    </row>
    <row r="576" spans="2:5" ht="15.5">
      <c r="B576" s="37"/>
      <c r="C576" s="9"/>
      <c r="D576" s="33"/>
      <c r="E576" s="33"/>
    </row>
    <row r="577" spans="2:5" ht="15.5">
      <c r="B577" s="37"/>
      <c r="C577" s="9"/>
      <c r="D577" s="33"/>
      <c r="E577" s="33"/>
    </row>
    <row r="578" spans="2:5" ht="15.5">
      <c r="B578" s="37"/>
      <c r="C578" s="9"/>
      <c r="D578" s="33"/>
      <c r="E578" s="33"/>
    </row>
    <row r="579" spans="2:5" ht="15.5">
      <c r="B579" s="37"/>
      <c r="C579" s="9"/>
      <c r="D579" s="33"/>
      <c r="E579" s="33"/>
    </row>
    <row r="580" spans="2:5" ht="15.5">
      <c r="B580" s="37"/>
      <c r="C580" s="9"/>
      <c r="D580" s="33"/>
      <c r="E580" s="33"/>
    </row>
    <row r="581" spans="2:5" ht="15.5">
      <c r="B581" s="37"/>
      <c r="C581" s="9"/>
      <c r="D581" s="33"/>
      <c r="E581" s="33"/>
    </row>
    <row r="582" spans="2:5" ht="15.5">
      <c r="B582" s="37"/>
      <c r="C582" s="9"/>
      <c r="D582" s="33"/>
      <c r="E582" s="33"/>
    </row>
    <row r="583" spans="2:5" ht="15.5">
      <c r="B583" s="37"/>
      <c r="C583" s="9"/>
      <c r="D583" s="33"/>
      <c r="E583" s="33"/>
    </row>
    <row r="584" spans="2:5" ht="15.5">
      <c r="B584" s="37"/>
      <c r="C584" s="9"/>
      <c r="D584" s="33"/>
      <c r="E584" s="33"/>
    </row>
    <row r="585" spans="2:5" ht="15.5">
      <c r="B585" s="37"/>
      <c r="C585" s="9"/>
      <c r="D585" s="33"/>
      <c r="E585" s="33"/>
    </row>
    <row r="586" spans="2:5" ht="15.5">
      <c r="B586" s="37"/>
      <c r="C586" s="9"/>
      <c r="D586" s="33"/>
      <c r="E586" s="33"/>
    </row>
    <row r="587" spans="2:5" ht="15.5">
      <c r="B587" s="37"/>
      <c r="C587" s="9"/>
      <c r="D587" s="33"/>
      <c r="E587" s="33"/>
    </row>
    <row r="588" spans="2:5" ht="15.5">
      <c r="B588" s="37"/>
      <c r="C588" s="9"/>
      <c r="D588" s="33"/>
      <c r="E588" s="33"/>
    </row>
    <row r="589" spans="2:5" ht="15.5">
      <c r="B589" s="37"/>
      <c r="C589" s="9"/>
      <c r="D589" s="33"/>
      <c r="E589" s="33"/>
    </row>
    <row r="590" spans="2:5" ht="15.5">
      <c r="B590" s="37"/>
      <c r="C590" s="9"/>
      <c r="D590" s="33"/>
      <c r="E590" s="33"/>
    </row>
    <row r="591" spans="2:5" ht="15.5">
      <c r="B591" s="37"/>
      <c r="C591" s="9"/>
      <c r="D591" s="33"/>
      <c r="E591" s="33"/>
    </row>
    <row r="592" spans="2:5" ht="15.5">
      <c r="B592" s="37"/>
      <c r="C592" s="9"/>
      <c r="D592" s="33"/>
      <c r="E592" s="33"/>
    </row>
    <row r="593" spans="2:5" ht="15.5">
      <c r="B593" s="37"/>
      <c r="C593" s="9"/>
      <c r="D593" s="33"/>
      <c r="E593" s="33"/>
    </row>
    <row r="594" spans="2:5" ht="15.5">
      <c r="B594" s="37"/>
      <c r="C594" s="9"/>
      <c r="D594" s="33"/>
      <c r="E594" s="33"/>
    </row>
    <row r="595" spans="2:5" ht="15.5">
      <c r="B595" s="37"/>
      <c r="C595" s="9"/>
      <c r="D595" s="33"/>
      <c r="E595" s="33"/>
    </row>
    <row r="596" spans="2:5" ht="15.5">
      <c r="B596" s="37"/>
      <c r="C596" s="9"/>
      <c r="D596" s="33"/>
      <c r="E596" s="33"/>
    </row>
    <row r="597" spans="2:5" ht="15.5">
      <c r="B597" s="37"/>
      <c r="C597" s="9"/>
      <c r="D597" s="33"/>
      <c r="E597" s="33"/>
    </row>
    <row r="598" spans="2:5" ht="15.5">
      <c r="B598" s="37"/>
      <c r="C598" s="9"/>
      <c r="D598" s="33"/>
      <c r="E598" s="33"/>
    </row>
    <row r="599" spans="2:5" ht="15.5">
      <c r="B599" s="37"/>
      <c r="C599" s="9"/>
      <c r="D599" s="33"/>
      <c r="E599" s="33"/>
    </row>
    <row r="600" spans="2:5" ht="15.5">
      <c r="B600" s="37"/>
      <c r="C600" s="9"/>
      <c r="D600" s="33"/>
      <c r="E600" s="33"/>
    </row>
    <row r="601" spans="2:5" ht="15.5">
      <c r="B601" s="37"/>
      <c r="C601" s="9"/>
      <c r="D601" s="33"/>
      <c r="E601" s="33"/>
    </row>
    <row r="602" spans="2:5" ht="15.5">
      <c r="B602" s="37"/>
      <c r="C602" s="9"/>
      <c r="D602" s="33"/>
      <c r="E602" s="33"/>
    </row>
    <row r="603" spans="2:5" ht="15.5">
      <c r="B603" s="37"/>
      <c r="C603" s="9"/>
      <c r="D603" s="33"/>
      <c r="E603" s="33"/>
    </row>
    <row r="604" spans="2:5" ht="15.5">
      <c r="B604" s="37"/>
      <c r="C604" s="9"/>
      <c r="D604" s="33"/>
      <c r="E604" s="33"/>
    </row>
    <row r="605" spans="2:5" ht="15.5">
      <c r="B605" s="37"/>
      <c r="C605" s="9"/>
      <c r="D605" s="33"/>
      <c r="E605" s="33"/>
    </row>
    <row r="606" spans="2:5" ht="15.5">
      <c r="B606" s="37"/>
      <c r="C606" s="9"/>
      <c r="D606" s="33"/>
      <c r="E606" s="33"/>
    </row>
    <row r="607" spans="2:5" ht="15.5">
      <c r="B607" s="37"/>
      <c r="C607" s="9"/>
      <c r="D607" s="33"/>
      <c r="E607" s="33"/>
    </row>
    <row r="608" spans="2:5" ht="15.5">
      <c r="B608" s="37"/>
      <c r="C608" s="9"/>
      <c r="D608" s="33"/>
      <c r="E608" s="33"/>
    </row>
    <row r="609" spans="2:5" ht="15.5">
      <c r="B609" s="37"/>
      <c r="C609" s="9"/>
      <c r="D609" s="33"/>
      <c r="E609" s="33"/>
    </row>
    <row r="610" spans="2:5" ht="15.5">
      <c r="B610" s="37"/>
      <c r="C610" s="9"/>
      <c r="D610" s="33"/>
      <c r="E610" s="33"/>
    </row>
    <row r="611" spans="2:5" ht="15.5">
      <c r="B611" s="37"/>
      <c r="C611" s="9"/>
      <c r="D611" s="33"/>
      <c r="E611" s="33"/>
    </row>
    <row r="612" spans="2:5" ht="15.5">
      <c r="B612" s="37"/>
      <c r="C612" s="9"/>
      <c r="D612" s="33"/>
      <c r="E612" s="33"/>
    </row>
    <row r="613" spans="2:5" ht="15.5">
      <c r="B613" s="37"/>
      <c r="C613" s="9"/>
      <c r="D613" s="33"/>
      <c r="E613" s="33"/>
    </row>
    <row r="614" spans="2:5" ht="15.5">
      <c r="B614" s="37"/>
      <c r="C614" s="9"/>
      <c r="D614" s="33"/>
      <c r="E614" s="33"/>
    </row>
    <row r="615" spans="2:5" ht="15.5">
      <c r="B615" s="37"/>
      <c r="C615" s="9"/>
      <c r="D615" s="33"/>
      <c r="E615" s="33"/>
    </row>
    <row r="616" spans="2:5" ht="15.5">
      <c r="B616" s="37"/>
      <c r="C616" s="9"/>
      <c r="D616" s="33"/>
      <c r="E616" s="33"/>
    </row>
    <row r="617" spans="2:5" ht="15.5">
      <c r="B617" s="37"/>
      <c r="C617" s="9"/>
      <c r="D617" s="33"/>
      <c r="E617" s="33"/>
    </row>
    <row r="618" spans="2:5" ht="15.5">
      <c r="B618" s="37"/>
      <c r="C618" s="9"/>
      <c r="D618" s="33"/>
      <c r="E618" s="33"/>
    </row>
    <row r="619" spans="2:5" ht="15.5">
      <c r="B619" s="37"/>
      <c r="C619" s="9"/>
      <c r="D619" s="33"/>
      <c r="E619" s="33"/>
    </row>
    <row r="620" spans="2:5" ht="15.5">
      <c r="B620" s="37"/>
      <c r="C620" s="9"/>
      <c r="D620" s="33"/>
      <c r="E620" s="33"/>
    </row>
    <row r="621" spans="2:5" ht="15.5">
      <c r="B621" s="37"/>
      <c r="C621" s="9"/>
      <c r="D621" s="33"/>
      <c r="E621" s="33"/>
    </row>
    <row r="622" spans="2:5" ht="15.5">
      <c r="B622" s="37"/>
      <c r="C622" s="9"/>
      <c r="D622" s="33"/>
      <c r="E622" s="33"/>
    </row>
    <row r="623" spans="2:5" ht="15.5">
      <c r="B623" s="37"/>
      <c r="C623" s="9"/>
      <c r="D623" s="33"/>
      <c r="E623" s="33"/>
    </row>
    <row r="624" spans="2:5" ht="15.5">
      <c r="B624" s="37"/>
      <c r="C624" s="9"/>
      <c r="D624" s="33"/>
      <c r="E624" s="33"/>
    </row>
    <row r="625" spans="2:5" ht="15.5">
      <c r="B625" s="37"/>
      <c r="C625" s="9"/>
      <c r="D625" s="33"/>
      <c r="E625" s="33"/>
    </row>
    <row r="626" spans="2:5" ht="15.5">
      <c r="B626" s="37"/>
      <c r="C626" s="9"/>
      <c r="D626" s="33"/>
      <c r="E626" s="33"/>
    </row>
    <row r="627" spans="2:5" ht="15.5">
      <c r="B627" s="37"/>
      <c r="C627" s="9"/>
      <c r="D627" s="33"/>
      <c r="E627" s="33"/>
    </row>
    <row r="628" spans="2:5" ht="15.5">
      <c r="B628" s="37"/>
      <c r="C628" s="9"/>
      <c r="D628" s="33"/>
      <c r="E628" s="33"/>
    </row>
    <row r="629" spans="2:5" ht="15.5">
      <c r="B629" s="37"/>
      <c r="C629" s="9"/>
      <c r="D629" s="33"/>
      <c r="E629" s="33"/>
    </row>
    <row r="630" spans="2:5" ht="15.5">
      <c r="B630" s="37"/>
      <c r="C630" s="9"/>
      <c r="D630" s="33"/>
      <c r="E630" s="33"/>
    </row>
    <row r="631" spans="2:5" ht="15.5">
      <c r="B631" s="37"/>
      <c r="C631" s="9"/>
      <c r="D631" s="33"/>
      <c r="E631" s="33"/>
    </row>
    <row r="632" spans="2:5" ht="15.5">
      <c r="B632" s="37"/>
      <c r="C632" s="9"/>
      <c r="D632" s="33"/>
      <c r="E632" s="33"/>
    </row>
    <row r="633" spans="2:5" ht="15.5">
      <c r="B633" s="37"/>
      <c r="C633" s="9"/>
      <c r="D633" s="33"/>
      <c r="E633" s="33"/>
    </row>
    <row r="634" spans="2:5" ht="15.5">
      <c r="B634" s="37"/>
      <c r="C634" s="9"/>
      <c r="D634" s="33"/>
      <c r="E634" s="33"/>
    </row>
    <row r="635" spans="2:5" ht="15.5">
      <c r="B635" s="37"/>
      <c r="C635" s="9"/>
      <c r="D635" s="33"/>
      <c r="E635" s="33"/>
    </row>
    <row r="636" spans="2:5" ht="15.5">
      <c r="B636" s="37"/>
      <c r="C636" s="9"/>
      <c r="D636" s="33"/>
      <c r="E636" s="33"/>
    </row>
    <row r="637" spans="2:5" ht="15.5">
      <c r="B637" s="37"/>
      <c r="C637" s="9"/>
      <c r="D637" s="33"/>
      <c r="E637" s="33"/>
    </row>
    <row r="638" spans="2:5" ht="15.5">
      <c r="B638" s="37"/>
      <c r="C638" s="9"/>
      <c r="D638" s="33"/>
      <c r="E638" s="33"/>
    </row>
    <row r="639" spans="2:5" ht="15.5">
      <c r="B639" s="37"/>
      <c r="C639" s="9"/>
      <c r="D639" s="33"/>
      <c r="E639" s="33"/>
    </row>
    <row r="640" spans="2:5" ht="15.5">
      <c r="B640" s="37"/>
      <c r="C640" s="9"/>
      <c r="D640" s="33"/>
      <c r="E640" s="33"/>
    </row>
    <row r="641" spans="2:5" ht="15.5">
      <c r="B641" s="37"/>
      <c r="C641" s="9"/>
      <c r="D641" s="33"/>
      <c r="E641" s="33"/>
    </row>
    <row r="642" spans="2:5" ht="15.5">
      <c r="B642" s="37"/>
      <c r="C642" s="9"/>
      <c r="D642" s="33"/>
      <c r="E642" s="33"/>
    </row>
    <row r="643" spans="2:5" ht="15.5">
      <c r="B643" s="37"/>
      <c r="C643" s="9"/>
      <c r="D643" s="33"/>
      <c r="E643" s="33"/>
    </row>
    <row r="644" spans="2:5" ht="15.5">
      <c r="B644" s="37"/>
      <c r="C644" s="9"/>
      <c r="D644" s="33"/>
      <c r="E644" s="33"/>
    </row>
    <row r="645" spans="2:5" ht="15.5">
      <c r="B645" s="37"/>
      <c r="C645" s="9"/>
      <c r="D645" s="33"/>
      <c r="E645" s="33"/>
    </row>
    <row r="646" spans="2:5" ht="15.5">
      <c r="B646" s="37"/>
      <c r="C646" s="9"/>
      <c r="D646" s="33"/>
      <c r="E646" s="33"/>
    </row>
    <row r="647" spans="2:5" ht="15.5">
      <c r="B647" s="37"/>
      <c r="C647" s="9"/>
      <c r="D647" s="33"/>
      <c r="E647" s="33"/>
    </row>
    <row r="648" spans="2:5" ht="15.5">
      <c r="B648" s="37"/>
      <c r="C648" s="9"/>
      <c r="D648" s="33"/>
      <c r="E648" s="33"/>
    </row>
    <row r="649" spans="2:5" ht="15.5">
      <c r="B649" s="37"/>
      <c r="C649" s="9"/>
      <c r="D649" s="33"/>
      <c r="E649" s="33"/>
    </row>
    <row r="650" spans="2:5" ht="15.5">
      <c r="B650" s="37"/>
      <c r="C650" s="9"/>
      <c r="D650" s="33"/>
      <c r="E650" s="33"/>
    </row>
    <row r="651" spans="2:5" ht="15.5">
      <c r="B651" s="14"/>
      <c r="C651" s="10" t="s">
        <v>278</v>
      </c>
      <c r="D651" s="38">
        <f>SUM(D8:D650)</f>
        <v>0</v>
      </c>
      <c r="E651" s="38">
        <f>SUM(E8:E650)</f>
        <v>0</v>
      </c>
    </row>
    <row r="652" spans="2:5" ht="15.5">
      <c r="B652" s="24"/>
      <c r="C652" s="25"/>
      <c r="D652" s="34"/>
      <c r="E652" s="35"/>
    </row>
  </sheetData>
  <mergeCells count="1">
    <mergeCell ref="C3:D3"/>
  </mergeCells>
  <dataValidations count="2">
    <dataValidation type="list" allowBlank="1" showInputMessage="1" showErrorMessage="1" sqref="C8:C650" xr:uid="{00000000-0002-0000-0B00-000000000000}">
      <formula1>Countries</formula1>
    </dataValidation>
    <dataValidation type="list" allowBlank="1" showInputMessage="1" showErrorMessage="1" sqref="B638 B8 B50 B92 B134 B176 B218 B260 B302 B344 B386 B428 B470 B512 B554 B596" xr:uid="{00000000-0002-0000-0B00-000001000000}">
      <formula1>servicecode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
  <dimension ref="A1:A52"/>
  <sheetViews>
    <sheetView topLeftCell="A33" workbookViewId="0">
      <selection activeCell="B1" sqref="B1"/>
    </sheetView>
  </sheetViews>
  <sheetFormatPr defaultRowHeight="14.5"/>
  <cols>
    <col min="1" max="1" width="5.453125" style="92" customWidth="1"/>
  </cols>
  <sheetData>
    <row r="1" spans="1:1">
      <c r="A1" s="92" t="s">
        <v>269</v>
      </c>
    </row>
    <row r="2" spans="1:1">
      <c r="A2" s="92" t="s">
        <v>270</v>
      </c>
    </row>
    <row r="3" spans="1:1">
      <c r="A3" s="92" t="s">
        <v>271</v>
      </c>
    </row>
    <row r="4" spans="1:1">
      <c r="A4" s="92" t="s">
        <v>272</v>
      </c>
    </row>
    <row r="5" spans="1:1">
      <c r="A5" s="92" t="s">
        <v>273</v>
      </c>
    </row>
    <row r="6" spans="1:1">
      <c r="A6" s="92" t="s">
        <v>274</v>
      </c>
    </row>
    <row r="7" spans="1:1">
      <c r="A7" s="92" t="s">
        <v>275</v>
      </c>
    </row>
    <row r="8" spans="1:1">
      <c r="A8" s="92" t="s">
        <v>276</v>
      </c>
    </row>
    <row r="9" spans="1:1">
      <c r="A9" s="92" t="s">
        <v>277</v>
      </c>
    </row>
    <row r="10" spans="1:1">
      <c r="A10" s="92" t="s">
        <v>294</v>
      </c>
    </row>
    <row r="11" spans="1:1">
      <c r="A11" s="92" t="s">
        <v>295</v>
      </c>
    </row>
    <row r="12" spans="1:1">
      <c r="A12" s="92" t="s">
        <v>296</v>
      </c>
    </row>
    <row r="13" spans="1:1">
      <c r="A13" s="92" t="s">
        <v>297</v>
      </c>
    </row>
    <row r="14" spans="1:1">
      <c r="A14" s="92" t="s">
        <v>298</v>
      </c>
    </row>
    <row r="15" spans="1:1">
      <c r="A15" s="92" t="s">
        <v>299</v>
      </c>
    </row>
    <row r="16" spans="1:1">
      <c r="A16" s="92" t="s">
        <v>300</v>
      </c>
    </row>
    <row r="17" spans="1:1">
      <c r="A17" s="92" t="s">
        <v>301</v>
      </c>
    </row>
    <row r="18" spans="1:1">
      <c r="A18" s="92" t="s">
        <v>302</v>
      </c>
    </row>
    <row r="19" spans="1:1">
      <c r="A19" s="92" t="s">
        <v>303</v>
      </c>
    </row>
    <row r="20" spans="1:1">
      <c r="A20" s="92" t="s">
        <v>304</v>
      </c>
    </row>
    <row r="21" spans="1:1">
      <c r="A21" s="92" t="s">
        <v>305</v>
      </c>
    </row>
    <row r="22" spans="1:1">
      <c r="A22" s="92" t="s">
        <v>306</v>
      </c>
    </row>
    <row r="23" spans="1:1">
      <c r="A23" s="92" t="s">
        <v>307</v>
      </c>
    </row>
    <row r="24" spans="1:1">
      <c r="A24" s="92" t="s">
        <v>308</v>
      </c>
    </row>
    <row r="25" spans="1:1">
      <c r="A25" s="92" t="s">
        <v>309</v>
      </c>
    </row>
    <row r="26" spans="1:1">
      <c r="A26" s="92" t="s">
        <v>310</v>
      </c>
    </row>
    <row r="27" spans="1:1">
      <c r="A27" s="92" t="s">
        <v>311</v>
      </c>
    </row>
    <row r="28" spans="1:1">
      <c r="A28" s="92" t="s">
        <v>312</v>
      </c>
    </row>
    <row r="29" spans="1:1">
      <c r="A29" s="92" t="s">
        <v>313</v>
      </c>
    </row>
    <row r="30" spans="1:1">
      <c r="A30" s="92" t="s">
        <v>314</v>
      </c>
    </row>
    <row r="31" spans="1:1">
      <c r="A31" s="92" t="s">
        <v>315</v>
      </c>
    </row>
    <row r="32" spans="1:1">
      <c r="A32" s="92" t="s">
        <v>316</v>
      </c>
    </row>
    <row r="33" spans="1:1">
      <c r="A33" s="92" t="s">
        <v>317</v>
      </c>
    </row>
    <row r="34" spans="1:1">
      <c r="A34" s="92" t="s">
        <v>318</v>
      </c>
    </row>
    <row r="35" spans="1:1">
      <c r="A35" s="92" t="s">
        <v>319</v>
      </c>
    </row>
    <row r="36" spans="1:1">
      <c r="A36" s="92" t="s">
        <v>320</v>
      </c>
    </row>
    <row r="37" spans="1:1">
      <c r="A37" s="92" t="s">
        <v>321</v>
      </c>
    </row>
    <row r="38" spans="1:1">
      <c r="A38" s="92" t="s">
        <v>322</v>
      </c>
    </row>
    <row r="39" spans="1:1">
      <c r="A39" s="92" t="s">
        <v>323</v>
      </c>
    </row>
    <row r="40" spans="1:1">
      <c r="A40" s="92" t="s">
        <v>324</v>
      </c>
    </row>
    <row r="41" spans="1:1">
      <c r="A41" s="92" t="s">
        <v>325</v>
      </c>
    </row>
    <row r="42" spans="1:1">
      <c r="A42" s="92" t="s">
        <v>326</v>
      </c>
    </row>
    <row r="43" spans="1:1">
      <c r="A43" s="92" t="s">
        <v>327</v>
      </c>
    </row>
    <row r="44" spans="1:1">
      <c r="A44" s="92" t="s">
        <v>328</v>
      </c>
    </row>
    <row r="45" spans="1:1">
      <c r="A45" s="92" t="s">
        <v>329</v>
      </c>
    </row>
    <row r="46" spans="1:1">
      <c r="A46" s="92" t="s">
        <v>330</v>
      </c>
    </row>
    <row r="47" spans="1:1">
      <c r="A47" s="92" t="s">
        <v>331</v>
      </c>
    </row>
    <row r="48" spans="1:1">
      <c r="A48" s="92" t="s">
        <v>332</v>
      </c>
    </row>
    <row r="49" spans="1:1">
      <c r="A49" s="92" t="s">
        <v>333</v>
      </c>
    </row>
    <row r="50" spans="1:1">
      <c r="A50" s="92" t="s">
        <v>334</v>
      </c>
    </row>
    <row r="51" spans="1:1">
      <c r="A51" s="92" t="s">
        <v>335</v>
      </c>
    </row>
    <row r="52" spans="1:1">
      <c r="A52" s="92" t="s">
        <v>336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7"/>
  <dimension ref="A1:J37"/>
  <sheetViews>
    <sheetView zoomScale="110" zoomScaleNormal="110" workbookViewId="0">
      <selection activeCell="B1" sqref="B1"/>
    </sheetView>
  </sheetViews>
  <sheetFormatPr defaultColWidth="9.1796875" defaultRowHeight="14.5"/>
  <cols>
    <col min="1" max="1" width="2.453125" style="41" customWidth="1"/>
    <col min="2" max="2" width="123.453125" style="41" customWidth="1"/>
    <col min="3" max="3" width="33.81640625" style="41" customWidth="1"/>
    <col min="4" max="4" width="44.54296875" style="41" customWidth="1"/>
    <col min="5" max="16384" width="9.1796875" style="41"/>
  </cols>
  <sheetData>
    <row r="1" spans="2:10" ht="25">
      <c r="B1" s="61" t="s">
        <v>218</v>
      </c>
      <c r="C1" s="52"/>
      <c r="D1" s="52"/>
    </row>
    <row r="2" spans="2:10" ht="20">
      <c r="B2" s="53"/>
      <c r="C2" s="53"/>
      <c r="D2" s="53"/>
    </row>
    <row r="3" spans="2:10" ht="15.5">
      <c r="B3" s="54" t="s">
        <v>279</v>
      </c>
      <c r="C3" s="55"/>
      <c r="D3" s="55"/>
      <c r="E3" s="55"/>
      <c r="F3" s="55"/>
      <c r="G3" s="55"/>
      <c r="H3" s="55"/>
      <c r="I3" s="55"/>
      <c r="J3" s="55"/>
    </row>
    <row r="4" spans="2:10" ht="15.5">
      <c r="B4" s="56" t="s">
        <v>1440</v>
      </c>
      <c r="C4" s="55"/>
      <c r="D4" s="55"/>
      <c r="E4" s="55"/>
      <c r="F4" s="55"/>
      <c r="G4" s="55"/>
      <c r="H4" s="55"/>
      <c r="I4" s="55"/>
      <c r="J4" s="55"/>
    </row>
    <row r="5" spans="2:10" ht="15.5">
      <c r="B5" s="56" t="s">
        <v>1410</v>
      </c>
      <c r="C5" s="55"/>
      <c r="D5" s="55"/>
      <c r="E5" s="55"/>
      <c r="F5" s="55"/>
      <c r="G5" s="55"/>
      <c r="H5" s="55"/>
      <c r="I5" s="55"/>
      <c r="J5" s="55"/>
    </row>
    <row r="6" spans="2:10" ht="15.5">
      <c r="B6" s="268" t="s">
        <v>1366</v>
      </c>
      <c r="C6" s="55"/>
      <c r="D6" s="55"/>
      <c r="E6" s="55"/>
      <c r="F6" s="55"/>
      <c r="G6" s="55"/>
      <c r="H6" s="55"/>
      <c r="I6" s="55"/>
      <c r="J6" s="55"/>
    </row>
    <row r="7" spans="2:10" ht="15.5">
      <c r="B7" s="57" t="s">
        <v>219</v>
      </c>
    </row>
    <row r="8" spans="2:10" ht="15.5">
      <c r="B8" s="269"/>
      <c r="C8" s="58"/>
      <c r="D8" s="58"/>
    </row>
    <row r="9" spans="2:10" ht="15.5">
      <c r="B9" s="270" t="s">
        <v>1367</v>
      </c>
      <c r="C9" s="58"/>
      <c r="D9" s="58"/>
    </row>
    <row r="10" spans="2:10" ht="46.5">
      <c r="B10" s="272" t="s">
        <v>1368</v>
      </c>
    </row>
    <row r="11" spans="2:10">
      <c r="B11" s="58"/>
    </row>
    <row r="12" spans="2:10" ht="15.5">
      <c r="B12" s="59" t="s">
        <v>1369</v>
      </c>
    </row>
    <row r="13" spans="2:10" ht="15.5">
      <c r="B13" s="274" t="s">
        <v>1425</v>
      </c>
    </row>
    <row r="14" spans="2:10" ht="15.5">
      <c r="B14" s="271" t="s">
        <v>1371</v>
      </c>
    </row>
    <row r="15" spans="2:10" ht="15.5">
      <c r="B15" s="273" t="s">
        <v>1426</v>
      </c>
    </row>
    <row r="16" spans="2:10" ht="15.5">
      <c r="B16" s="60" t="s">
        <v>201</v>
      </c>
    </row>
    <row r="17" spans="1:4" ht="15.5">
      <c r="B17" s="60" t="s">
        <v>199</v>
      </c>
    </row>
    <row r="18" spans="1:4" ht="15.5">
      <c r="B18" s="276" t="s">
        <v>200</v>
      </c>
    </row>
    <row r="19" spans="1:4">
      <c r="C19" s="58"/>
    </row>
    <row r="20" spans="1:4" ht="31">
      <c r="B20" s="235" t="s">
        <v>1400</v>
      </c>
      <c r="C20" s="58"/>
    </row>
    <row r="21" spans="1:4" ht="15.5">
      <c r="B21" s="264" t="s">
        <v>1370</v>
      </c>
      <c r="C21" s="58"/>
    </row>
    <row r="22" spans="1:4">
      <c r="B22" s="58"/>
      <c r="C22" s="58"/>
      <c r="D22" s="58"/>
    </row>
    <row r="23" spans="1:4" ht="18.5">
      <c r="A23" s="58"/>
      <c r="B23" s="91" t="s">
        <v>902</v>
      </c>
      <c r="C23" s="58"/>
      <c r="D23" s="58"/>
    </row>
    <row r="24" spans="1:4">
      <c r="B24" s="58"/>
      <c r="C24" s="58"/>
      <c r="D24" s="58"/>
    </row>
    <row r="25" spans="1:4" ht="21">
      <c r="B25" s="317" t="s">
        <v>1427</v>
      </c>
      <c r="C25" s="58"/>
      <c r="D25" s="58"/>
    </row>
    <row r="26" spans="1:4">
      <c r="B26" s="58"/>
      <c r="C26" s="58"/>
      <c r="D26" s="58"/>
    </row>
    <row r="27" spans="1:4">
      <c r="B27" s="58"/>
      <c r="C27" s="58"/>
      <c r="D27" s="58"/>
    </row>
    <row r="28" spans="1:4">
      <c r="B28" s="58"/>
      <c r="C28" s="58"/>
      <c r="D28" s="58"/>
    </row>
    <row r="29" spans="1:4">
      <c r="B29" s="58"/>
      <c r="C29" s="58"/>
      <c r="D29" s="58"/>
    </row>
    <row r="30" spans="1:4">
      <c r="B30" s="58"/>
      <c r="C30" s="58"/>
      <c r="D30" s="58"/>
    </row>
    <row r="31" spans="1:4">
      <c r="B31" s="58"/>
      <c r="C31" s="58"/>
      <c r="D31" s="58"/>
    </row>
    <row r="32" spans="1:4">
      <c r="B32" s="58"/>
      <c r="C32" s="58"/>
      <c r="D32" s="58"/>
    </row>
    <row r="33" spans="2:4">
      <c r="B33" s="58"/>
      <c r="C33" s="58"/>
      <c r="D33" s="58"/>
    </row>
    <row r="34" spans="2:4">
      <c r="B34" s="58"/>
      <c r="C34" s="58"/>
      <c r="D34" s="58"/>
    </row>
    <row r="35" spans="2:4">
      <c r="B35" s="58"/>
      <c r="C35" s="58"/>
      <c r="D35" s="58"/>
    </row>
    <row r="36" spans="2:4">
      <c r="B36" s="58"/>
    </row>
    <row r="37" spans="2:4">
      <c r="B37" s="58"/>
    </row>
  </sheetData>
  <sheetProtection algorithmName="SHA-512" hashValue="Nf7UZXvSE/tZuDaxsDD3xfowEX6zpLCn/wLTpNVA7gtgOSLNzDdVc/cb7bGcnnUGSglLGe5QUL7GLjv9MUQAUg==" saltValue="bSwKtBtmXZgg3LNHs46lVA==" spinCount="100000" sheet="1" objects="1" scenarios="1"/>
  <customSheetViews>
    <customSheetView guid="{ED8FE78D-933F-4AB0-9A30-79825956B55A}">
      <selection activeCell="B1" sqref="B1"/>
      <pageMargins left="0.7" right="0.7" top="0.75" bottom="0.75" header="0.3" footer="0.3"/>
      <pageSetup paperSize="9" orientation="portrait" r:id="rId1"/>
    </customSheetView>
  </customSheetView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1">
    <pageSetUpPr fitToPage="1"/>
  </sheetPr>
  <dimension ref="A1:K122"/>
  <sheetViews>
    <sheetView showGridLines="0" showZeros="0" topLeftCell="A4" zoomScale="70" zoomScaleNormal="70" workbookViewId="0">
      <selection activeCell="A4" sqref="A4"/>
    </sheetView>
  </sheetViews>
  <sheetFormatPr defaultColWidth="9.1796875" defaultRowHeight="15.5"/>
  <cols>
    <col min="1" max="1" width="22.81640625" style="322" customWidth="1"/>
    <col min="2" max="2" width="11.26953125" style="88" customWidth="1"/>
    <col min="3" max="3" width="9" style="88" customWidth="1"/>
    <col min="4" max="4" width="5.1796875" style="62" bestFit="1" customWidth="1"/>
    <col min="5" max="5" width="19.54296875" style="8" customWidth="1"/>
    <col min="6" max="6" width="81" style="8" customWidth="1"/>
    <col min="7" max="8" width="16.54296875" style="279" customWidth="1"/>
    <col min="9" max="9" width="5.54296875" style="8" customWidth="1"/>
    <col min="10" max="10" width="48.7265625" style="127" customWidth="1"/>
    <col min="11" max="11" width="5" style="8" customWidth="1"/>
    <col min="12" max="16384" width="9.1796875" style="8"/>
  </cols>
  <sheetData>
    <row r="1" spans="1:10" hidden="1">
      <c r="A1" s="322" t="s">
        <v>1216</v>
      </c>
    </row>
    <row r="2" spans="1:10" hidden="1"/>
    <row r="3" spans="1:10" hidden="1">
      <c r="A3" s="322" t="s">
        <v>1217</v>
      </c>
      <c r="B3" s="89" t="s">
        <v>1218</v>
      </c>
      <c r="C3" s="89"/>
      <c r="J3" s="8"/>
    </row>
    <row r="4" spans="1:10" ht="28.5" customHeight="1">
      <c r="B4" s="89"/>
      <c r="C4" s="89"/>
      <c r="D4" s="128"/>
      <c r="E4" s="368" t="s">
        <v>1219</v>
      </c>
      <c r="F4" s="368"/>
      <c r="G4" s="248"/>
      <c r="H4" s="248"/>
      <c r="I4" s="20"/>
    </row>
    <row r="5" spans="1:10" ht="33" customHeight="1">
      <c r="B5" s="89"/>
      <c r="C5" s="89"/>
      <c r="D5" s="63"/>
      <c r="E5" s="369"/>
      <c r="F5" s="369"/>
      <c r="G5" s="165"/>
      <c r="H5" s="165"/>
      <c r="I5" s="13"/>
    </row>
    <row r="6" spans="1:10" ht="20">
      <c r="B6" s="86"/>
      <c r="C6" s="86"/>
      <c r="D6" s="129"/>
      <c r="E6" s="370" t="s">
        <v>1220</v>
      </c>
      <c r="F6" s="371"/>
      <c r="G6" s="31"/>
      <c r="H6" s="31"/>
      <c r="I6" s="13"/>
    </row>
    <row r="7" spans="1:10" ht="20">
      <c r="A7" s="323"/>
      <c r="B7" s="86"/>
      <c r="C7" s="86"/>
      <c r="D7" s="129"/>
      <c r="E7" s="372" t="s">
        <v>1221</v>
      </c>
      <c r="F7" s="373"/>
      <c r="G7" s="31"/>
      <c r="H7" s="31"/>
      <c r="I7" s="13"/>
    </row>
    <row r="8" spans="1:10" ht="39.75" customHeight="1">
      <c r="A8" s="323" t="s">
        <v>1222</v>
      </c>
      <c r="B8" s="87" t="s">
        <v>1262</v>
      </c>
      <c r="C8" s="87"/>
      <c r="D8" s="130"/>
      <c r="E8" s="131" t="s">
        <v>1223</v>
      </c>
      <c r="F8" s="132"/>
      <c r="G8" s="165"/>
      <c r="H8" s="280"/>
      <c r="I8" s="13"/>
    </row>
    <row r="9" spans="1:10" ht="39.75" customHeight="1">
      <c r="A9" s="323" t="s">
        <v>1222</v>
      </c>
      <c r="B9" s="87" t="s">
        <v>1263</v>
      </c>
      <c r="C9" s="87"/>
      <c r="D9" s="130"/>
      <c r="E9" s="131" t="s">
        <v>1224</v>
      </c>
      <c r="F9" s="132"/>
      <c r="G9" s="165"/>
      <c r="H9" s="280"/>
      <c r="I9" s="13"/>
    </row>
    <row r="10" spans="1:10" ht="39.75" customHeight="1">
      <c r="A10" s="323" t="s">
        <v>1222</v>
      </c>
      <c r="B10" s="87" t="s">
        <v>1264</v>
      </c>
      <c r="C10" s="87"/>
      <c r="D10" s="130"/>
      <c r="E10" s="131" t="s">
        <v>1225</v>
      </c>
      <c r="F10" s="132"/>
      <c r="G10" s="165"/>
      <c r="H10" s="280"/>
      <c r="I10" s="13"/>
    </row>
    <row r="11" spans="1:10" ht="39.75" customHeight="1">
      <c r="A11" s="323" t="s">
        <v>1222</v>
      </c>
      <c r="B11" s="87" t="s">
        <v>1265</v>
      </c>
      <c r="C11" s="87"/>
      <c r="D11" s="130"/>
      <c r="E11" s="131" t="s">
        <v>1226</v>
      </c>
      <c r="F11" s="231"/>
      <c r="G11" s="165"/>
      <c r="H11" s="280"/>
      <c r="I11" s="13"/>
    </row>
    <row r="12" spans="1:10">
      <c r="A12" s="323"/>
      <c r="B12" s="86"/>
      <c r="C12" s="86"/>
      <c r="D12" s="129"/>
      <c r="E12" s="241"/>
      <c r="F12" s="242"/>
      <c r="G12" s="165"/>
      <c r="H12" s="165"/>
      <c r="I12" s="13"/>
    </row>
    <row r="13" spans="1:10" ht="40">
      <c r="B13" s="86"/>
      <c r="C13" s="86"/>
      <c r="D13" s="129"/>
      <c r="E13" s="241"/>
      <c r="F13" s="277" t="s">
        <v>1389</v>
      </c>
      <c r="G13" s="165"/>
      <c r="H13" s="165"/>
      <c r="I13" s="13"/>
    </row>
    <row r="14" spans="1:10" ht="56.25" customHeight="1">
      <c r="B14" s="86"/>
      <c r="C14" s="86"/>
      <c r="D14" s="129"/>
      <c r="E14" s="241"/>
      <c r="F14" s="277" t="s">
        <v>1411</v>
      </c>
      <c r="G14" s="165"/>
      <c r="H14" s="165"/>
      <c r="I14" s="13"/>
    </row>
    <row r="15" spans="1:10" ht="28.5" customHeight="1">
      <c r="B15" s="86"/>
      <c r="C15" s="86"/>
      <c r="D15" s="129"/>
      <c r="E15" s="241"/>
      <c r="F15" s="277" t="s">
        <v>1398</v>
      </c>
      <c r="G15" s="165"/>
      <c r="H15" s="165"/>
      <c r="I15" s="13"/>
    </row>
    <row r="16" spans="1:10" ht="28.5" customHeight="1">
      <c r="B16" s="86"/>
      <c r="C16" s="86"/>
      <c r="D16" s="129"/>
      <c r="E16" s="241"/>
      <c r="F16" s="263"/>
      <c r="G16" s="165"/>
      <c r="H16" s="178"/>
      <c r="I16" s="13"/>
    </row>
    <row r="17" spans="1:11" ht="22.5" customHeight="1">
      <c r="B17" s="90"/>
      <c r="C17" s="90"/>
      <c r="D17" s="64"/>
      <c r="E17" s="243"/>
      <c r="F17" s="133" t="s">
        <v>1372</v>
      </c>
      <c r="G17" s="157"/>
      <c r="H17" s="27"/>
      <c r="I17" s="13"/>
    </row>
    <row r="18" spans="1:11" ht="72.75" customHeight="1">
      <c r="B18" s="90"/>
      <c r="C18" s="90"/>
      <c r="D18" s="64"/>
      <c r="E18" s="244"/>
      <c r="F18" s="374" t="s">
        <v>1373</v>
      </c>
      <c r="G18" s="374"/>
      <c r="H18" s="27"/>
      <c r="I18" s="13"/>
    </row>
    <row r="19" spans="1:11">
      <c r="B19" s="90"/>
      <c r="C19" s="90"/>
      <c r="D19" s="64"/>
      <c r="E19" s="244"/>
      <c r="F19" s="245"/>
      <c r="G19" s="31"/>
      <c r="H19" s="27"/>
      <c r="I19" s="13"/>
    </row>
    <row r="20" spans="1:11" ht="294" customHeight="1">
      <c r="A20" s="322" t="s">
        <v>1227</v>
      </c>
      <c r="B20" s="87" t="s">
        <v>1012</v>
      </c>
      <c r="C20" s="87"/>
      <c r="D20" s="130"/>
      <c r="E20" s="134" t="s">
        <v>1228</v>
      </c>
      <c r="F20" s="237" t="s">
        <v>1441</v>
      </c>
      <c r="G20" s="281"/>
      <c r="H20" s="282"/>
      <c r="I20" s="13"/>
    </row>
    <row r="21" spans="1:11" ht="33" customHeight="1">
      <c r="A21" s="322" t="s">
        <v>1227</v>
      </c>
      <c r="B21" s="87" t="s">
        <v>1013</v>
      </c>
      <c r="C21" s="87"/>
      <c r="D21" s="130"/>
      <c r="E21" s="134" t="s">
        <v>1229</v>
      </c>
      <c r="F21" s="237" t="s">
        <v>1412</v>
      </c>
      <c r="G21" s="281"/>
      <c r="H21" s="135"/>
      <c r="I21" s="13"/>
    </row>
    <row r="22" spans="1:11" ht="26.15" customHeight="1">
      <c r="B22" s="87"/>
      <c r="C22" s="87"/>
      <c r="D22" s="130"/>
      <c r="E22" s="318"/>
      <c r="F22" s="319" t="s">
        <v>1437</v>
      </c>
      <c r="G22" s="320"/>
      <c r="H22" s="321"/>
      <c r="I22" s="13"/>
    </row>
    <row r="23" spans="1:11" ht="68.150000000000006" customHeight="1">
      <c r="B23" s="87"/>
      <c r="C23" s="87"/>
      <c r="D23" s="130"/>
      <c r="E23" s="365" t="s">
        <v>1438</v>
      </c>
      <c r="F23" s="366"/>
      <c r="G23" s="366"/>
      <c r="H23" s="367"/>
      <c r="I23" s="13"/>
    </row>
    <row r="24" spans="1:11" ht="55.5" customHeight="1">
      <c r="B24" s="87"/>
      <c r="C24" s="87"/>
      <c r="D24" s="130"/>
      <c r="E24" s="136" t="s">
        <v>1230</v>
      </c>
      <c r="F24" s="352" t="s">
        <v>1374</v>
      </c>
      <c r="G24" s="352"/>
      <c r="H24" s="353"/>
      <c r="I24" s="13"/>
    </row>
    <row r="25" spans="1:11" ht="110.25" customHeight="1">
      <c r="B25" s="87"/>
      <c r="C25" s="87"/>
      <c r="D25" s="130"/>
      <c r="E25" s="354" t="s">
        <v>1442</v>
      </c>
      <c r="F25" s="355"/>
      <c r="G25" s="355"/>
      <c r="H25" s="356"/>
      <c r="I25" s="13"/>
    </row>
    <row r="26" spans="1:11" ht="83.25" customHeight="1">
      <c r="B26" s="87"/>
      <c r="C26" s="87"/>
      <c r="D26" s="130"/>
      <c r="E26" s="137" t="s">
        <v>214</v>
      </c>
      <c r="F26" s="138" t="s">
        <v>1231</v>
      </c>
      <c r="G26" s="139" t="s">
        <v>1413</v>
      </c>
      <c r="H26" s="140" t="s">
        <v>1414</v>
      </c>
      <c r="I26" s="13"/>
    </row>
    <row r="27" spans="1:11" ht="30" customHeight="1">
      <c r="B27" s="87"/>
      <c r="C27" s="87"/>
      <c r="D27" s="130"/>
      <c r="E27" s="137"/>
      <c r="F27" s="289"/>
      <c r="G27" s="290" t="s">
        <v>1399</v>
      </c>
      <c r="H27" s="290" t="s">
        <v>1396</v>
      </c>
      <c r="I27" s="13"/>
    </row>
    <row r="28" spans="1:11" s="246" customFormat="1" ht="29.25" customHeight="1">
      <c r="A28" s="322"/>
      <c r="B28" s="87"/>
      <c r="C28" s="87"/>
      <c r="D28" s="141"/>
      <c r="E28" s="142"/>
      <c r="F28" s="143" t="s">
        <v>1232</v>
      </c>
      <c r="G28" s="139"/>
      <c r="H28" s="283"/>
      <c r="I28" s="144"/>
      <c r="J28" s="127"/>
    </row>
    <row r="29" spans="1:11" ht="31.5" customHeight="1">
      <c r="A29" s="322" t="s">
        <v>1233</v>
      </c>
      <c r="B29" s="313" t="s">
        <v>1266</v>
      </c>
      <c r="C29" s="313" t="s">
        <v>1267</v>
      </c>
      <c r="D29" s="130"/>
      <c r="E29" s="145" t="s">
        <v>269</v>
      </c>
      <c r="F29" s="237" t="s">
        <v>221</v>
      </c>
      <c r="G29" s="292"/>
      <c r="H29" s="146"/>
      <c r="I29" s="13"/>
      <c r="K29" s="127"/>
    </row>
    <row r="30" spans="1:11" ht="36.75" customHeight="1">
      <c r="A30" s="322" t="s">
        <v>1233</v>
      </c>
      <c r="B30" s="313" t="s">
        <v>1268</v>
      </c>
      <c r="C30" s="313" t="s">
        <v>1269</v>
      </c>
      <c r="D30" s="130"/>
      <c r="E30" s="145" t="s">
        <v>270</v>
      </c>
      <c r="F30" s="237" t="s">
        <v>222</v>
      </c>
      <c r="G30" s="146"/>
      <c r="H30" s="146"/>
      <c r="I30" s="13"/>
      <c r="K30" s="127"/>
    </row>
    <row r="31" spans="1:11" s="246" customFormat="1" ht="40.5" customHeight="1">
      <c r="A31" s="322" t="s">
        <v>1233</v>
      </c>
      <c r="B31" s="313"/>
      <c r="C31" s="313"/>
      <c r="D31" s="141"/>
      <c r="E31" s="147"/>
      <c r="F31" s="148" t="s">
        <v>1234</v>
      </c>
      <c r="G31" s="284"/>
      <c r="H31" s="285"/>
      <c r="I31" s="144"/>
      <c r="J31" s="127"/>
      <c r="K31" s="127"/>
    </row>
    <row r="32" spans="1:11" ht="42.75" customHeight="1">
      <c r="A32" s="322" t="s">
        <v>1233</v>
      </c>
      <c r="B32" s="313" t="s">
        <v>1270</v>
      </c>
      <c r="C32" s="313" t="s">
        <v>1271</v>
      </c>
      <c r="D32" s="130"/>
      <c r="E32" s="145" t="s">
        <v>271</v>
      </c>
      <c r="F32" s="237" t="s">
        <v>223</v>
      </c>
      <c r="G32" s="149"/>
      <c r="H32" s="149"/>
      <c r="I32" s="13"/>
      <c r="K32" s="127"/>
    </row>
    <row r="33" spans="1:11" ht="121.5" customHeight="1">
      <c r="A33" s="322" t="s">
        <v>1233</v>
      </c>
      <c r="B33" s="251" t="s">
        <v>1272</v>
      </c>
      <c r="C33" s="251" t="s">
        <v>1273</v>
      </c>
      <c r="D33" s="64"/>
      <c r="E33" s="145" t="s">
        <v>272</v>
      </c>
      <c r="F33" s="150" t="s">
        <v>1458</v>
      </c>
      <c r="G33" s="146"/>
      <c r="H33" s="146"/>
      <c r="I33" s="13"/>
      <c r="K33" s="127"/>
    </row>
    <row r="34" spans="1:11" ht="192.75" customHeight="1">
      <c r="A34" s="322" t="s">
        <v>1233</v>
      </c>
      <c r="B34" s="251" t="s">
        <v>1274</v>
      </c>
      <c r="C34" s="251" t="s">
        <v>1275</v>
      </c>
      <c r="D34" s="64"/>
      <c r="E34" s="145" t="s">
        <v>273</v>
      </c>
      <c r="F34" s="237" t="s">
        <v>1443</v>
      </c>
      <c r="G34" s="146"/>
      <c r="H34" s="146"/>
      <c r="I34" s="13"/>
      <c r="K34" s="127"/>
    </row>
    <row r="35" spans="1:11" ht="34.5" customHeight="1">
      <c r="B35" s="251"/>
      <c r="C35" s="251"/>
      <c r="D35" s="64"/>
      <c r="E35" s="151"/>
      <c r="F35" s="152" t="s">
        <v>1235</v>
      </c>
      <c r="G35" s="32" t="s">
        <v>1390</v>
      </c>
      <c r="H35" s="140" t="s">
        <v>1391</v>
      </c>
      <c r="I35" s="13"/>
      <c r="K35" s="127"/>
    </row>
    <row r="36" spans="1:11" ht="44.25" customHeight="1">
      <c r="A36" s="322" t="s">
        <v>1233</v>
      </c>
      <c r="B36" s="313" t="s">
        <v>1276</v>
      </c>
      <c r="C36" s="313" t="s">
        <v>1277</v>
      </c>
      <c r="D36" s="130"/>
      <c r="E36" s="145" t="s">
        <v>274</v>
      </c>
      <c r="F36" s="237" t="s">
        <v>208</v>
      </c>
      <c r="G36" s="146"/>
      <c r="H36" s="146"/>
      <c r="I36" s="13"/>
      <c r="K36" s="127"/>
    </row>
    <row r="37" spans="1:11" ht="44.25" customHeight="1">
      <c r="A37" s="322" t="s">
        <v>1233</v>
      </c>
      <c r="B37" s="313" t="s">
        <v>1278</v>
      </c>
      <c r="C37" s="313" t="s">
        <v>1279</v>
      </c>
      <c r="D37" s="130"/>
      <c r="E37" s="145" t="s">
        <v>275</v>
      </c>
      <c r="F37" s="237" t="s">
        <v>226</v>
      </c>
      <c r="G37" s="146"/>
      <c r="H37" s="146"/>
      <c r="I37" s="13"/>
      <c r="K37" s="127"/>
    </row>
    <row r="38" spans="1:11" ht="76.5" customHeight="1">
      <c r="A38" s="322" t="s">
        <v>1233</v>
      </c>
      <c r="B38" s="252" t="s">
        <v>1280</v>
      </c>
      <c r="C38" s="252" t="s">
        <v>1281</v>
      </c>
      <c r="D38" s="63"/>
      <c r="E38" s="145" t="s">
        <v>276</v>
      </c>
      <c r="F38" s="237" t="s">
        <v>1401</v>
      </c>
      <c r="G38" s="146"/>
      <c r="H38" s="146"/>
      <c r="I38" s="13"/>
      <c r="K38" s="127"/>
    </row>
    <row r="39" spans="1:11" ht="44.25" customHeight="1">
      <c r="A39" s="322" t="s">
        <v>1233</v>
      </c>
      <c r="B39" s="252" t="s">
        <v>1282</v>
      </c>
      <c r="C39" s="252" t="s">
        <v>1283</v>
      </c>
      <c r="D39" s="63"/>
      <c r="E39" s="145" t="s">
        <v>277</v>
      </c>
      <c r="F39" s="237" t="s">
        <v>209</v>
      </c>
      <c r="G39" s="146"/>
      <c r="H39" s="146"/>
      <c r="I39" s="13"/>
      <c r="K39" s="127"/>
    </row>
    <row r="40" spans="1:11" ht="44.25" customHeight="1">
      <c r="A40" s="322" t="s">
        <v>1233</v>
      </c>
      <c r="B40" s="251" t="s">
        <v>1284</v>
      </c>
      <c r="C40" s="251" t="s">
        <v>1285</v>
      </c>
      <c r="D40" s="64"/>
      <c r="E40" s="154">
        <v>10</v>
      </c>
      <c r="F40" s="237" t="s">
        <v>225</v>
      </c>
      <c r="G40" s="146"/>
      <c r="H40" s="146"/>
      <c r="I40" s="13"/>
      <c r="K40" s="127"/>
    </row>
    <row r="41" spans="1:11" ht="44.25" customHeight="1">
      <c r="A41" s="322" t="s">
        <v>1233</v>
      </c>
      <c r="B41" s="251" t="s">
        <v>1286</v>
      </c>
      <c r="C41" s="251" t="s">
        <v>1287</v>
      </c>
      <c r="D41" s="64"/>
      <c r="E41" s="154">
        <v>11</v>
      </c>
      <c r="F41" s="237" t="s">
        <v>210</v>
      </c>
      <c r="G41" s="146"/>
      <c r="H41" s="146"/>
      <c r="I41" s="13"/>
      <c r="K41" s="127"/>
    </row>
    <row r="42" spans="1:11" ht="154.9" customHeight="1">
      <c r="A42" s="322" t="s">
        <v>1233</v>
      </c>
      <c r="B42" s="251" t="s">
        <v>1288</v>
      </c>
      <c r="C42" s="251" t="s">
        <v>1289</v>
      </c>
      <c r="D42" s="64"/>
      <c r="E42" s="154">
        <v>12</v>
      </c>
      <c r="F42" s="237" t="s">
        <v>1444</v>
      </c>
      <c r="G42" s="146"/>
      <c r="H42" s="146"/>
      <c r="I42" s="13"/>
      <c r="K42" s="127"/>
    </row>
    <row r="43" spans="1:11" ht="44.25" customHeight="1">
      <c r="A43" s="322" t="s">
        <v>1233</v>
      </c>
      <c r="B43" s="251" t="s">
        <v>1290</v>
      </c>
      <c r="C43" s="251" t="s">
        <v>1291</v>
      </c>
      <c r="D43" s="64"/>
      <c r="E43" s="154">
        <v>13</v>
      </c>
      <c r="F43" s="237" t="s">
        <v>227</v>
      </c>
      <c r="G43" s="146"/>
      <c r="H43" s="146"/>
      <c r="I43" s="13"/>
      <c r="K43" s="127"/>
    </row>
    <row r="44" spans="1:11" ht="44.25" customHeight="1">
      <c r="A44" s="322" t="s">
        <v>1233</v>
      </c>
      <c r="B44" s="251" t="s">
        <v>1292</v>
      </c>
      <c r="C44" s="251" t="s">
        <v>1293</v>
      </c>
      <c r="D44" s="64"/>
      <c r="E44" s="154">
        <v>14</v>
      </c>
      <c r="F44" s="237" t="s">
        <v>228</v>
      </c>
      <c r="G44" s="146"/>
      <c r="H44" s="146"/>
      <c r="I44" s="13"/>
      <c r="K44" s="127"/>
    </row>
    <row r="45" spans="1:11" ht="96.75" customHeight="1">
      <c r="A45" s="322" t="s">
        <v>1233</v>
      </c>
      <c r="B45" s="251" t="s">
        <v>1294</v>
      </c>
      <c r="C45" s="251" t="s">
        <v>1295</v>
      </c>
      <c r="D45" s="64"/>
      <c r="E45" s="154">
        <v>15</v>
      </c>
      <c r="F45" s="237" t="s">
        <v>1445</v>
      </c>
      <c r="G45" s="146"/>
      <c r="H45" s="146"/>
      <c r="I45" s="13"/>
      <c r="K45" s="127"/>
    </row>
    <row r="46" spans="1:11">
      <c r="B46" s="251"/>
      <c r="C46" s="251"/>
      <c r="D46" s="64"/>
      <c r="E46" s="155"/>
      <c r="F46" s="156" t="s">
        <v>1236</v>
      </c>
      <c r="G46" s="157"/>
      <c r="H46" s="158"/>
      <c r="I46" s="13"/>
      <c r="K46" s="127"/>
    </row>
    <row r="47" spans="1:11" ht="76.5" customHeight="1">
      <c r="B47" s="251"/>
      <c r="C47" s="251" t="s">
        <v>1296</v>
      </c>
      <c r="D47" s="64"/>
      <c r="E47" s="159"/>
      <c r="F47" s="160"/>
      <c r="G47" s="161"/>
      <c r="H47" s="27"/>
      <c r="I47" s="13"/>
      <c r="K47" s="127"/>
    </row>
    <row r="48" spans="1:11" ht="10.5" customHeight="1">
      <c r="A48" s="324"/>
      <c r="B48" s="251"/>
      <c r="C48" s="251"/>
      <c r="D48" s="64"/>
      <c r="E48" s="162"/>
      <c r="F48" s="156"/>
      <c r="G48" s="163"/>
      <c r="H48" s="164"/>
      <c r="I48" s="13"/>
      <c r="K48" s="127"/>
    </row>
    <row r="49" spans="1:11" ht="34.5" customHeight="1">
      <c r="B49" s="251"/>
      <c r="C49" s="251"/>
      <c r="D49" s="64"/>
      <c r="E49" s="162"/>
      <c r="F49" s="148" t="s">
        <v>1237</v>
      </c>
      <c r="G49" s="32" t="s">
        <v>1390</v>
      </c>
      <c r="H49" s="140" t="s">
        <v>1391</v>
      </c>
      <c r="I49" s="13"/>
      <c r="K49" s="127"/>
    </row>
    <row r="50" spans="1:11" ht="200.5" customHeight="1">
      <c r="A50" s="322" t="s">
        <v>1233</v>
      </c>
      <c r="B50" s="251" t="s">
        <v>1297</v>
      </c>
      <c r="C50" s="251" t="s">
        <v>1298</v>
      </c>
      <c r="D50" s="64"/>
      <c r="E50" s="154">
        <v>16</v>
      </c>
      <c r="F50" s="237" t="s">
        <v>1446</v>
      </c>
      <c r="G50" s="146"/>
      <c r="H50" s="146"/>
      <c r="I50" s="13"/>
      <c r="K50" s="127"/>
    </row>
    <row r="51" spans="1:11" ht="113.25" customHeight="1">
      <c r="A51" s="322" t="s">
        <v>1233</v>
      </c>
      <c r="B51" s="251" t="s">
        <v>1299</v>
      </c>
      <c r="C51" s="251" t="s">
        <v>1300</v>
      </c>
      <c r="D51" s="64"/>
      <c r="E51" s="154">
        <v>17</v>
      </c>
      <c r="F51" s="237" t="s">
        <v>1375</v>
      </c>
      <c r="G51" s="146"/>
      <c r="H51" s="146"/>
      <c r="I51" s="13"/>
      <c r="K51" s="127"/>
    </row>
    <row r="52" spans="1:11" ht="42.75" customHeight="1">
      <c r="B52" s="251"/>
      <c r="C52" s="251"/>
      <c r="D52" s="64"/>
      <c r="E52" s="155"/>
      <c r="F52" s="148" t="s">
        <v>1447</v>
      </c>
      <c r="G52" s="32" t="s">
        <v>1390</v>
      </c>
      <c r="H52" s="140" t="s">
        <v>1391</v>
      </c>
      <c r="I52" s="13"/>
      <c r="K52" s="127"/>
    </row>
    <row r="53" spans="1:11" ht="81" customHeight="1">
      <c r="B53" s="251"/>
      <c r="C53" s="251"/>
      <c r="D53" s="64"/>
      <c r="E53" s="154">
        <v>18</v>
      </c>
      <c r="F53" s="357" t="s">
        <v>1402</v>
      </c>
      <c r="G53" s="358"/>
      <c r="H53" s="359"/>
      <c r="I53" s="13"/>
      <c r="K53" s="127"/>
    </row>
    <row r="54" spans="1:11" ht="39" customHeight="1">
      <c r="A54" s="322" t="s">
        <v>1233</v>
      </c>
      <c r="B54" s="251" t="s">
        <v>1301</v>
      </c>
      <c r="C54" s="251" t="s">
        <v>1302</v>
      </c>
      <c r="D54" s="64"/>
      <c r="E54" s="238" t="s">
        <v>907</v>
      </c>
      <c r="F54" s="237" t="s">
        <v>1238</v>
      </c>
      <c r="G54" s="146"/>
      <c r="H54" s="146"/>
      <c r="I54" s="13"/>
      <c r="K54" s="127"/>
    </row>
    <row r="55" spans="1:11" ht="48.75" customHeight="1">
      <c r="A55" s="322" t="s">
        <v>1233</v>
      </c>
      <c r="B55" s="251" t="s">
        <v>1303</v>
      </c>
      <c r="C55" s="251" t="s">
        <v>1304</v>
      </c>
      <c r="D55" s="64"/>
      <c r="E55" s="154" t="s">
        <v>908</v>
      </c>
      <c r="F55" s="237" t="s">
        <v>1239</v>
      </c>
      <c r="G55" s="146"/>
      <c r="H55" s="146"/>
      <c r="I55" s="13"/>
      <c r="K55" s="127"/>
    </row>
    <row r="56" spans="1:11" ht="94.15" customHeight="1">
      <c r="B56" s="251"/>
      <c r="C56" s="251"/>
      <c r="D56" s="64"/>
      <c r="E56" s="154">
        <v>19</v>
      </c>
      <c r="F56" s="357" t="s">
        <v>1448</v>
      </c>
      <c r="G56" s="358"/>
      <c r="H56" s="359"/>
      <c r="I56" s="13"/>
      <c r="K56" s="127"/>
    </row>
    <row r="57" spans="1:11" ht="50.25" customHeight="1">
      <c r="A57" s="322" t="s">
        <v>1233</v>
      </c>
      <c r="B57" s="251" t="s">
        <v>1329</v>
      </c>
      <c r="C57" s="251" t="s">
        <v>1305</v>
      </c>
      <c r="D57" s="64"/>
      <c r="E57" s="154" t="s">
        <v>909</v>
      </c>
      <c r="F57" s="237" t="s">
        <v>1240</v>
      </c>
      <c r="G57" s="146"/>
      <c r="H57" s="146"/>
      <c r="I57" s="13"/>
      <c r="K57" s="127"/>
    </row>
    <row r="58" spans="1:11" ht="50.25" customHeight="1">
      <c r="A58" s="322" t="s">
        <v>1233</v>
      </c>
      <c r="B58" s="251" t="s">
        <v>1306</v>
      </c>
      <c r="C58" s="251" t="s">
        <v>1307</v>
      </c>
      <c r="D58" s="64"/>
      <c r="E58" s="154" t="s">
        <v>910</v>
      </c>
      <c r="F58" s="237" t="s">
        <v>1392</v>
      </c>
      <c r="G58" s="146"/>
      <c r="H58" s="146"/>
      <c r="I58" s="13"/>
      <c r="K58" s="127"/>
    </row>
    <row r="59" spans="1:11" ht="64" customHeight="1">
      <c r="B59" s="251"/>
      <c r="C59" s="251"/>
      <c r="D59" s="64"/>
      <c r="E59" s="154">
        <v>20</v>
      </c>
      <c r="F59" s="357" t="s">
        <v>1449</v>
      </c>
      <c r="G59" s="358"/>
      <c r="H59" s="359"/>
      <c r="I59" s="13"/>
      <c r="K59" s="127"/>
    </row>
    <row r="60" spans="1:11" ht="43.5" customHeight="1">
      <c r="A60" s="322" t="s">
        <v>1233</v>
      </c>
      <c r="B60" s="251" t="s">
        <v>1308</v>
      </c>
      <c r="C60" s="251" t="s">
        <v>1309</v>
      </c>
      <c r="D60" s="64"/>
      <c r="E60" s="154" t="s">
        <v>911</v>
      </c>
      <c r="F60" s="237" t="s">
        <v>1240</v>
      </c>
      <c r="G60" s="146"/>
      <c r="H60" s="146"/>
      <c r="I60" s="13"/>
      <c r="K60" s="127"/>
    </row>
    <row r="61" spans="1:11" ht="43.5" customHeight="1">
      <c r="A61" s="322" t="s">
        <v>1233</v>
      </c>
      <c r="B61" s="251" t="s">
        <v>1310</v>
      </c>
      <c r="C61" s="251" t="s">
        <v>1311</v>
      </c>
      <c r="D61" s="64"/>
      <c r="E61" s="154" t="s">
        <v>912</v>
      </c>
      <c r="F61" s="237" t="s">
        <v>1241</v>
      </c>
      <c r="G61" s="146"/>
      <c r="H61" s="146"/>
      <c r="I61" s="13"/>
      <c r="K61" s="127"/>
    </row>
    <row r="62" spans="1:11" s="191" customFormat="1" ht="33.75" customHeight="1">
      <c r="A62" s="322"/>
      <c r="B62" s="251"/>
      <c r="C62" s="251"/>
      <c r="D62" s="64"/>
      <c r="E62" s="155"/>
      <c r="F62" s="148" t="s">
        <v>1242</v>
      </c>
      <c r="G62" s="32" t="s">
        <v>1390</v>
      </c>
      <c r="H62" s="140" t="s">
        <v>1391</v>
      </c>
      <c r="I62" s="13"/>
      <c r="J62" s="127"/>
      <c r="K62" s="127"/>
    </row>
    <row r="63" spans="1:11" ht="43.5" customHeight="1">
      <c r="A63" s="322" t="s">
        <v>1233</v>
      </c>
      <c r="B63" s="251" t="s">
        <v>1312</v>
      </c>
      <c r="C63" s="251" t="s">
        <v>1313</v>
      </c>
      <c r="D63" s="64"/>
      <c r="E63" s="154">
        <v>21</v>
      </c>
      <c r="F63" s="237" t="s">
        <v>211</v>
      </c>
      <c r="G63" s="149"/>
      <c r="H63" s="146"/>
      <c r="I63" s="13"/>
      <c r="K63" s="127"/>
    </row>
    <row r="64" spans="1:11" ht="217.15" customHeight="1">
      <c r="A64" s="322" t="s">
        <v>1233</v>
      </c>
      <c r="B64" s="251" t="s">
        <v>1314</v>
      </c>
      <c r="C64" s="251" t="s">
        <v>1315</v>
      </c>
      <c r="D64" s="64"/>
      <c r="E64" s="154">
        <v>22</v>
      </c>
      <c r="F64" s="237" t="s">
        <v>1376</v>
      </c>
      <c r="G64" s="146"/>
      <c r="H64" s="146"/>
      <c r="I64" s="13"/>
      <c r="K64" s="127"/>
    </row>
    <row r="65" spans="1:11" ht="114" customHeight="1">
      <c r="A65" s="322" t="s">
        <v>1233</v>
      </c>
      <c r="B65" s="251" t="s">
        <v>1316</v>
      </c>
      <c r="C65" s="251" t="s">
        <v>1317</v>
      </c>
      <c r="D65" s="64"/>
      <c r="E65" s="154">
        <v>23</v>
      </c>
      <c r="F65" s="237" t="s">
        <v>1450</v>
      </c>
      <c r="G65" s="146"/>
      <c r="H65" s="146"/>
      <c r="I65" s="13"/>
      <c r="K65" s="127"/>
    </row>
    <row r="66" spans="1:11" ht="43.5" customHeight="1">
      <c r="A66" s="322" t="s">
        <v>1233</v>
      </c>
      <c r="B66" s="251" t="s">
        <v>1318</v>
      </c>
      <c r="C66" s="251" t="s">
        <v>1319</v>
      </c>
      <c r="D66" s="63"/>
      <c r="E66" s="154">
        <v>24</v>
      </c>
      <c r="F66" s="237" t="s">
        <v>212</v>
      </c>
      <c r="G66" s="146"/>
      <c r="H66" s="146"/>
      <c r="I66" s="13"/>
      <c r="K66" s="127"/>
    </row>
    <row r="67" spans="1:11" ht="43.5" customHeight="1">
      <c r="A67" s="322" t="s">
        <v>1233</v>
      </c>
      <c r="B67" s="252" t="s">
        <v>1320</v>
      </c>
      <c r="C67" s="252" t="s">
        <v>1321</v>
      </c>
      <c r="D67" s="64"/>
      <c r="E67" s="154">
        <v>25</v>
      </c>
      <c r="F67" s="237" t="s">
        <v>1393</v>
      </c>
      <c r="G67" s="146"/>
      <c r="H67" s="146"/>
      <c r="I67" s="13"/>
      <c r="K67" s="127"/>
    </row>
    <row r="68" spans="1:11" ht="79" customHeight="1">
      <c r="A68" s="322" t="s">
        <v>1233</v>
      </c>
      <c r="B68" s="251" t="s">
        <v>1322</v>
      </c>
      <c r="C68" s="251" t="s">
        <v>1323</v>
      </c>
      <c r="D68" s="64"/>
      <c r="E68" s="154">
        <v>26</v>
      </c>
      <c r="F68" s="237" t="s">
        <v>1377</v>
      </c>
      <c r="G68" s="146"/>
      <c r="H68" s="146"/>
      <c r="I68" s="13"/>
      <c r="K68" s="127"/>
    </row>
    <row r="69" spans="1:11" s="191" customFormat="1" ht="34.5" customHeight="1">
      <c r="A69" s="322"/>
      <c r="B69" s="251"/>
      <c r="C69" s="251"/>
      <c r="D69" s="64"/>
      <c r="E69" s="151"/>
      <c r="F69" s="148" t="s">
        <v>1243</v>
      </c>
      <c r="G69" s="32" t="s">
        <v>1390</v>
      </c>
      <c r="H69" s="140" t="s">
        <v>1391</v>
      </c>
      <c r="I69" s="13"/>
      <c r="J69" s="127"/>
      <c r="K69" s="127"/>
    </row>
    <row r="70" spans="1:11" s="191" customFormat="1" ht="96" customHeight="1">
      <c r="A70" s="322"/>
      <c r="B70" s="251"/>
      <c r="C70" s="251"/>
      <c r="D70" s="64"/>
      <c r="E70" s="181"/>
      <c r="F70" s="358" t="s">
        <v>1451</v>
      </c>
      <c r="G70" s="358"/>
      <c r="H70" s="359"/>
      <c r="I70" s="13"/>
      <c r="J70" s="127"/>
      <c r="K70" s="127"/>
    </row>
    <row r="71" spans="1:11" ht="184.5" customHeight="1">
      <c r="A71" s="322" t="s">
        <v>1233</v>
      </c>
      <c r="B71" s="251" t="s">
        <v>1324</v>
      </c>
      <c r="C71" s="251" t="s">
        <v>1325</v>
      </c>
      <c r="D71" s="64"/>
      <c r="E71" s="154">
        <v>27</v>
      </c>
      <c r="F71" s="237" t="s">
        <v>1394</v>
      </c>
      <c r="G71" s="146"/>
      <c r="H71" s="146"/>
      <c r="I71" s="13"/>
      <c r="K71" s="127"/>
    </row>
    <row r="72" spans="1:11" ht="177" customHeight="1">
      <c r="A72" s="322" t="s">
        <v>1233</v>
      </c>
      <c r="B72" s="251" t="s">
        <v>1326</v>
      </c>
      <c r="C72" s="251" t="s">
        <v>1327</v>
      </c>
      <c r="D72" s="64"/>
      <c r="E72" s="154">
        <v>28</v>
      </c>
      <c r="F72" s="237" t="s">
        <v>1378</v>
      </c>
      <c r="G72" s="146"/>
      <c r="H72" s="146"/>
      <c r="I72" s="13"/>
      <c r="K72" s="127"/>
    </row>
    <row r="73" spans="1:11" s="191" customFormat="1" ht="20.25" customHeight="1">
      <c r="A73" s="322"/>
      <c r="B73" s="251"/>
      <c r="C73" s="251"/>
      <c r="D73" s="64"/>
      <c r="E73" s="151"/>
      <c r="F73" s="152" t="s">
        <v>1244</v>
      </c>
      <c r="G73" s="153"/>
      <c r="H73" s="26"/>
      <c r="I73" s="13"/>
      <c r="J73" s="127"/>
      <c r="K73" s="127"/>
    </row>
    <row r="74" spans="1:11" ht="207.75" customHeight="1">
      <c r="A74" s="322" t="s">
        <v>1233</v>
      </c>
      <c r="B74" s="251" t="s">
        <v>1335</v>
      </c>
      <c r="C74" s="251" t="s">
        <v>1336</v>
      </c>
      <c r="D74" s="64"/>
      <c r="E74" s="154">
        <v>29</v>
      </c>
      <c r="F74" s="237" t="s">
        <v>1395</v>
      </c>
      <c r="G74" s="146"/>
      <c r="H74" s="146"/>
      <c r="I74" s="13"/>
      <c r="K74" s="127"/>
    </row>
    <row r="75" spans="1:11" ht="38.5" customHeight="1">
      <c r="B75" s="251"/>
      <c r="C75" s="251"/>
      <c r="D75" s="64"/>
      <c r="E75" s="39"/>
      <c r="F75" s="143" t="s">
        <v>1245</v>
      </c>
      <c r="G75" s="32" t="s">
        <v>1390</v>
      </c>
      <c r="H75" s="140" t="s">
        <v>1391</v>
      </c>
      <c r="I75" s="13"/>
      <c r="K75" s="127"/>
    </row>
    <row r="76" spans="1:11" ht="43.5" customHeight="1">
      <c r="A76" s="322" t="s">
        <v>1246</v>
      </c>
      <c r="B76" s="251" t="s">
        <v>1337</v>
      </c>
      <c r="C76" s="251" t="s">
        <v>1338</v>
      </c>
      <c r="D76" s="64"/>
      <c r="E76" s="154">
        <v>30</v>
      </c>
      <c r="F76" s="237" t="s">
        <v>229</v>
      </c>
      <c r="G76" s="146"/>
      <c r="H76" s="166"/>
      <c r="I76" s="13"/>
      <c r="K76" s="127"/>
    </row>
    <row r="77" spans="1:11" ht="43.5" customHeight="1">
      <c r="A77" s="322" t="s">
        <v>1247</v>
      </c>
      <c r="B77" s="251" t="s">
        <v>1339</v>
      </c>
      <c r="C77" s="251" t="s">
        <v>1342</v>
      </c>
      <c r="D77" s="64"/>
      <c r="E77" s="154">
        <v>31</v>
      </c>
      <c r="F77" s="237" t="s">
        <v>230</v>
      </c>
      <c r="G77" s="166"/>
      <c r="H77" s="146"/>
      <c r="I77" s="13"/>
      <c r="K77" s="127"/>
    </row>
    <row r="78" spans="1:11" ht="43.5" customHeight="1">
      <c r="A78" s="322" t="s">
        <v>1246</v>
      </c>
      <c r="B78" s="251" t="s">
        <v>1343</v>
      </c>
      <c r="C78" s="251" t="s">
        <v>1344</v>
      </c>
      <c r="D78" s="64"/>
      <c r="E78" s="154">
        <v>32</v>
      </c>
      <c r="F78" s="237" t="s">
        <v>231</v>
      </c>
      <c r="G78" s="146"/>
      <c r="H78" s="166"/>
      <c r="I78" s="13"/>
      <c r="K78" s="127"/>
    </row>
    <row r="79" spans="1:11" ht="43.5" customHeight="1">
      <c r="A79" s="322" t="s">
        <v>1247</v>
      </c>
      <c r="B79" s="251" t="s">
        <v>1346</v>
      </c>
      <c r="C79" s="251" t="s">
        <v>1345</v>
      </c>
      <c r="D79" s="64"/>
      <c r="E79" s="154">
        <v>33</v>
      </c>
      <c r="F79" s="237" t="s">
        <v>232</v>
      </c>
      <c r="G79" s="167"/>
      <c r="H79" s="146"/>
      <c r="I79" s="13"/>
      <c r="K79" s="127"/>
    </row>
    <row r="80" spans="1:11" ht="175" customHeight="1">
      <c r="A80" s="322" t="s">
        <v>1246</v>
      </c>
      <c r="B80" s="251" t="s">
        <v>1347</v>
      </c>
      <c r="C80" s="251" t="s">
        <v>1348</v>
      </c>
      <c r="D80" s="64"/>
      <c r="E80" s="154">
        <v>34</v>
      </c>
      <c r="F80" s="237" t="s">
        <v>1452</v>
      </c>
      <c r="G80" s="146"/>
      <c r="H80" s="168"/>
      <c r="I80" s="13"/>
      <c r="K80" s="127"/>
    </row>
    <row r="81" spans="1:11" ht="172.5" customHeight="1">
      <c r="A81" s="322" t="s">
        <v>1247</v>
      </c>
      <c r="B81" s="251" t="s">
        <v>1350</v>
      </c>
      <c r="C81" s="251" t="s">
        <v>1349</v>
      </c>
      <c r="D81" s="64"/>
      <c r="E81" s="154">
        <v>35</v>
      </c>
      <c r="F81" s="237" t="s">
        <v>1453</v>
      </c>
      <c r="G81" s="167"/>
      <c r="H81" s="146"/>
      <c r="I81" s="13"/>
      <c r="K81" s="127"/>
    </row>
    <row r="82" spans="1:11" ht="170.5" customHeight="1">
      <c r="A82" s="322" t="s">
        <v>1233</v>
      </c>
      <c r="B82" s="251" t="s">
        <v>1351</v>
      </c>
      <c r="C82" s="251" t="s">
        <v>1352</v>
      </c>
      <c r="D82" s="64"/>
      <c r="E82" s="154">
        <v>36</v>
      </c>
      <c r="F82" s="237" t="s">
        <v>1454</v>
      </c>
      <c r="G82" s="146"/>
      <c r="H82" s="146"/>
      <c r="I82" s="13"/>
      <c r="K82" s="127"/>
    </row>
    <row r="83" spans="1:11" ht="75" customHeight="1">
      <c r="A83" s="322" t="s">
        <v>1246</v>
      </c>
      <c r="B83" s="251" t="s">
        <v>1340</v>
      </c>
      <c r="C83" s="251" t="s">
        <v>1353</v>
      </c>
      <c r="D83" s="64"/>
      <c r="E83" s="154">
        <v>37</v>
      </c>
      <c r="F83" s="237" t="s">
        <v>1403</v>
      </c>
      <c r="G83" s="146"/>
      <c r="H83" s="168"/>
      <c r="I83" s="13"/>
      <c r="K83" s="127"/>
    </row>
    <row r="84" spans="1:11" ht="73.5" customHeight="1">
      <c r="A84" s="322" t="s">
        <v>1247</v>
      </c>
      <c r="B84" s="251" t="s">
        <v>1341</v>
      </c>
      <c r="C84" s="251" t="s">
        <v>1354</v>
      </c>
      <c r="D84" s="64"/>
      <c r="E84" s="154">
        <v>38</v>
      </c>
      <c r="F84" s="237" t="s">
        <v>1404</v>
      </c>
      <c r="G84" s="167"/>
      <c r="H84" s="146"/>
      <c r="I84" s="13"/>
      <c r="K84" s="127"/>
    </row>
    <row r="85" spans="1:11" ht="94.15" customHeight="1">
      <c r="A85" s="322" t="s">
        <v>1246</v>
      </c>
      <c r="B85" s="251" t="s">
        <v>1355</v>
      </c>
      <c r="C85" s="251" t="s">
        <v>1356</v>
      </c>
      <c r="D85" s="64"/>
      <c r="E85" s="154">
        <v>39</v>
      </c>
      <c r="F85" s="237" t="s">
        <v>1455</v>
      </c>
      <c r="G85" s="146"/>
      <c r="H85" s="168"/>
      <c r="I85" s="13"/>
      <c r="K85" s="127"/>
    </row>
    <row r="86" spans="1:11" ht="92.5" customHeight="1">
      <c r="A86" s="322" t="s">
        <v>1247</v>
      </c>
      <c r="B86" s="251" t="s">
        <v>1357</v>
      </c>
      <c r="C86" s="251" t="s">
        <v>1358</v>
      </c>
      <c r="D86" s="64"/>
      <c r="E86" s="154">
        <v>40</v>
      </c>
      <c r="F86" s="237" t="s">
        <v>1456</v>
      </c>
      <c r="G86" s="168"/>
      <c r="H86" s="146"/>
      <c r="I86" s="13"/>
      <c r="K86" s="127"/>
    </row>
    <row r="87" spans="1:11" ht="34.9" customHeight="1">
      <c r="B87" s="251"/>
      <c r="C87" s="251"/>
      <c r="D87" s="64"/>
      <c r="E87" s="169"/>
      <c r="F87" s="143" t="s">
        <v>1248</v>
      </c>
      <c r="G87" s="139" t="s">
        <v>1390</v>
      </c>
      <c r="H87" s="140" t="s">
        <v>1391</v>
      </c>
      <c r="I87" s="13"/>
      <c r="K87" s="127"/>
    </row>
    <row r="88" spans="1:11" ht="60.75" customHeight="1">
      <c r="A88" s="322" t="s">
        <v>1246</v>
      </c>
      <c r="B88" s="251">
        <v>1101</v>
      </c>
      <c r="C88" s="251">
        <v>1102</v>
      </c>
      <c r="D88" s="64"/>
      <c r="E88" s="360">
        <v>41</v>
      </c>
      <c r="F88" s="247" t="s">
        <v>1380</v>
      </c>
      <c r="G88" s="249"/>
      <c r="H88" s="282"/>
      <c r="I88" s="13"/>
      <c r="K88" s="127"/>
    </row>
    <row r="89" spans="1:11" ht="60.75" customHeight="1">
      <c r="A89" s="322" t="s">
        <v>1247</v>
      </c>
      <c r="B89" s="251">
        <v>1103</v>
      </c>
      <c r="C89" s="251">
        <v>1104</v>
      </c>
      <c r="D89" s="64"/>
      <c r="E89" s="361"/>
      <c r="F89" s="278" t="s">
        <v>1379</v>
      </c>
      <c r="G89" s="135"/>
      <c r="H89" s="146"/>
      <c r="I89" s="13"/>
      <c r="K89" s="127"/>
    </row>
    <row r="90" spans="1:11" ht="145" customHeight="1">
      <c r="A90" s="322" t="s">
        <v>1233</v>
      </c>
      <c r="B90" s="251">
        <v>1105</v>
      </c>
      <c r="C90" s="251">
        <v>1106</v>
      </c>
      <c r="D90" s="64"/>
      <c r="E90" s="154">
        <v>42</v>
      </c>
      <c r="F90" s="170" t="s">
        <v>1381</v>
      </c>
      <c r="G90" s="146"/>
      <c r="H90" s="146"/>
      <c r="I90" s="13"/>
      <c r="K90" s="127"/>
    </row>
    <row r="91" spans="1:11" ht="41.25" customHeight="1">
      <c r="B91" s="251"/>
      <c r="C91" s="251"/>
      <c r="D91" s="64"/>
      <c r="E91" s="155"/>
      <c r="F91" s="148" t="s">
        <v>1249</v>
      </c>
      <c r="G91" s="139" t="s">
        <v>1390</v>
      </c>
      <c r="H91" s="140" t="s">
        <v>1391</v>
      </c>
      <c r="I91" s="13"/>
      <c r="K91" s="127"/>
    </row>
    <row r="92" spans="1:11" ht="158.25" customHeight="1">
      <c r="A92" s="322" t="s">
        <v>1233</v>
      </c>
      <c r="B92" s="251">
        <v>1201</v>
      </c>
      <c r="C92" s="251">
        <v>1202</v>
      </c>
      <c r="D92" s="64"/>
      <c r="E92" s="154">
        <v>43</v>
      </c>
      <c r="F92" s="237" t="s">
        <v>1405</v>
      </c>
      <c r="G92" s="146"/>
      <c r="H92" s="146"/>
      <c r="I92" s="13"/>
      <c r="K92" s="127"/>
    </row>
    <row r="93" spans="1:11" ht="75.400000000000006" customHeight="1">
      <c r="A93" s="322" t="s">
        <v>1233</v>
      </c>
      <c r="B93" s="251">
        <v>1203</v>
      </c>
      <c r="C93" s="251">
        <v>1204</v>
      </c>
      <c r="D93" s="64"/>
      <c r="E93" s="154">
        <v>44</v>
      </c>
      <c r="F93" s="237" t="s">
        <v>1406</v>
      </c>
      <c r="G93" s="146"/>
      <c r="H93" s="146"/>
      <c r="I93" s="13"/>
      <c r="K93" s="127"/>
    </row>
    <row r="94" spans="1:11" ht="43.5" customHeight="1">
      <c r="A94" s="322" t="s">
        <v>1233</v>
      </c>
      <c r="B94" s="251">
        <v>1205</v>
      </c>
      <c r="C94" s="251">
        <v>1206</v>
      </c>
      <c r="D94" s="64"/>
      <c r="E94" s="154">
        <v>45</v>
      </c>
      <c r="F94" s="171" t="s">
        <v>213</v>
      </c>
      <c r="G94" s="146"/>
      <c r="H94" s="146"/>
      <c r="I94" s="13"/>
      <c r="K94" s="127"/>
    </row>
    <row r="95" spans="1:11" ht="91.5" customHeight="1">
      <c r="A95" s="322" t="s">
        <v>1233</v>
      </c>
      <c r="B95" s="251">
        <v>1207</v>
      </c>
      <c r="C95" s="251">
        <v>1208</v>
      </c>
      <c r="D95" s="64"/>
      <c r="E95" s="154">
        <v>46</v>
      </c>
      <c r="F95" s="172" t="s">
        <v>1382</v>
      </c>
      <c r="G95" s="146"/>
      <c r="H95" s="146"/>
      <c r="I95" s="13"/>
      <c r="K95" s="127"/>
    </row>
    <row r="96" spans="1:11" ht="55.5" customHeight="1">
      <c r="A96" s="322" t="s">
        <v>1233</v>
      </c>
      <c r="B96" s="251">
        <v>1209</v>
      </c>
      <c r="C96" s="251">
        <v>1210</v>
      </c>
      <c r="D96" s="64"/>
      <c r="E96" s="154">
        <v>47</v>
      </c>
      <c r="F96" s="173" t="s">
        <v>1383</v>
      </c>
      <c r="G96" s="146"/>
      <c r="H96" s="146"/>
      <c r="I96" s="13"/>
      <c r="K96" s="127"/>
    </row>
    <row r="97" spans="1:11">
      <c r="B97" s="251"/>
      <c r="C97" s="251"/>
      <c r="D97" s="64"/>
      <c r="E97" s="174"/>
      <c r="F97" s="175" t="s">
        <v>1250</v>
      </c>
      <c r="G97" s="157"/>
      <c r="H97" s="158"/>
      <c r="I97" s="13"/>
      <c r="K97" s="127"/>
    </row>
    <row r="98" spans="1:11" ht="72.75" customHeight="1">
      <c r="B98" s="251">
        <v>1211</v>
      </c>
      <c r="C98" s="251"/>
      <c r="D98" s="64"/>
      <c r="E98" s="159"/>
      <c r="F98" s="160"/>
      <c r="G98" s="176"/>
      <c r="H98" s="177"/>
      <c r="I98" s="13"/>
      <c r="K98" s="127"/>
    </row>
    <row r="99" spans="1:11" ht="10.5" customHeight="1">
      <c r="B99" s="251"/>
      <c r="C99" s="251"/>
      <c r="D99" s="64"/>
      <c r="E99" s="162"/>
      <c r="F99" s="156"/>
      <c r="G99" s="178"/>
      <c r="H99" s="179"/>
      <c r="I99" s="13"/>
      <c r="K99" s="127"/>
    </row>
    <row r="100" spans="1:11" ht="36" customHeight="1">
      <c r="B100" s="251"/>
      <c r="C100" s="251"/>
      <c r="D100" s="64"/>
      <c r="E100" s="162"/>
      <c r="F100" s="180" t="s">
        <v>1251</v>
      </c>
      <c r="G100" s="139" t="s">
        <v>1390</v>
      </c>
      <c r="H100" s="140" t="s">
        <v>1391</v>
      </c>
      <c r="I100" s="13"/>
      <c r="K100" s="127"/>
    </row>
    <row r="101" spans="1:11" ht="43.5" customHeight="1">
      <c r="A101" s="322" t="s">
        <v>1233</v>
      </c>
      <c r="B101" s="251">
        <v>1301</v>
      </c>
      <c r="C101" s="251">
        <v>1302</v>
      </c>
      <c r="D101" s="64"/>
      <c r="E101" s="154">
        <v>48</v>
      </c>
      <c r="F101" s="237" t="s">
        <v>233</v>
      </c>
      <c r="G101" s="146"/>
      <c r="H101" s="146"/>
      <c r="I101" s="13"/>
      <c r="K101" s="127"/>
    </row>
    <row r="102" spans="1:11" ht="43.5" customHeight="1">
      <c r="A102" s="322" t="s">
        <v>1233</v>
      </c>
      <c r="B102" s="251">
        <v>1303</v>
      </c>
      <c r="C102" s="251">
        <v>1304</v>
      </c>
      <c r="D102" s="64"/>
      <c r="E102" s="154">
        <v>49</v>
      </c>
      <c r="F102" s="237" t="s">
        <v>234</v>
      </c>
      <c r="G102" s="146"/>
      <c r="H102" s="146"/>
      <c r="I102" s="13"/>
      <c r="K102" s="127"/>
    </row>
    <row r="103" spans="1:11" ht="93.75" customHeight="1">
      <c r="A103" s="322" t="s">
        <v>1233</v>
      </c>
      <c r="B103" s="251">
        <v>1305</v>
      </c>
      <c r="C103" s="251">
        <v>1306</v>
      </c>
      <c r="D103" s="64"/>
      <c r="E103" s="154">
        <v>50</v>
      </c>
      <c r="F103" s="237" t="s">
        <v>1384</v>
      </c>
      <c r="G103" s="146"/>
      <c r="H103" s="146"/>
      <c r="I103" s="13"/>
      <c r="K103" s="127"/>
    </row>
    <row r="104" spans="1:11" ht="42" customHeight="1">
      <c r="B104" s="251"/>
      <c r="C104" s="251"/>
      <c r="D104" s="64"/>
      <c r="E104" s="151"/>
      <c r="F104" s="148" t="s">
        <v>1252</v>
      </c>
      <c r="G104" s="139" t="s">
        <v>1390</v>
      </c>
      <c r="H104" s="140" t="s">
        <v>1391</v>
      </c>
      <c r="I104" s="13"/>
      <c r="K104" s="127"/>
    </row>
    <row r="105" spans="1:11" ht="98.15" customHeight="1">
      <c r="B105" s="251"/>
      <c r="C105" s="251"/>
      <c r="D105" s="64"/>
      <c r="E105" s="181"/>
      <c r="F105" s="358" t="s">
        <v>1459</v>
      </c>
      <c r="G105" s="358"/>
      <c r="H105" s="359"/>
      <c r="I105" s="13"/>
      <c r="K105" s="127"/>
    </row>
    <row r="106" spans="1:11" ht="73.5" customHeight="1">
      <c r="A106" s="322" t="s">
        <v>1233</v>
      </c>
      <c r="B106" s="251">
        <v>1401</v>
      </c>
      <c r="C106" s="251">
        <v>1402</v>
      </c>
      <c r="D106" s="64"/>
      <c r="E106" s="154">
        <v>51</v>
      </c>
      <c r="F106" s="237" t="s">
        <v>1385</v>
      </c>
      <c r="G106" s="146"/>
      <c r="H106" s="146"/>
      <c r="I106" s="13"/>
      <c r="K106" s="127"/>
    </row>
    <row r="107" spans="1:11">
      <c r="B107" s="251"/>
      <c r="C107" s="251"/>
      <c r="D107" s="64"/>
      <c r="E107" s="182"/>
      <c r="F107" s="236" t="s">
        <v>1253</v>
      </c>
      <c r="G107" s="157"/>
      <c r="H107" s="158"/>
      <c r="I107" s="13"/>
      <c r="K107" s="127"/>
    </row>
    <row r="108" spans="1:11" ht="72.75" customHeight="1">
      <c r="B108" s="251">
        <v>1403</v>
      </c>
      <c r="C108" s="251"/>
      <c r="D108" s="64"/>
      <c r="E108" s="183"/>
      <c r="F108" s="160"/>
      <c r="G108" s="176"/>
      <c r="H108" s="177"/>
      <c r="I108" s="13"/>
      <c r="K108" s="127"/>
    </row>
    <row r="109" spans="1:11" ht="15" customHeight="1">
      <c r="B109" s="251"/>
      <c r="C109" s="251"/>
      <c r="D109" s="64"/>
      <c r="E109" s="184"/>
      <c r="F109" s="236"/>
      <c r="G109" s="178"/>
      <c r="H109" s="179"/>
      <c r="I109" s="13"/>
      <c r="K109" s="127"/>
    </row>
    <row r="110" spans="1:11" ht="59.25" customHeight="1">
      <c r="A110" s="322" t="s">
        <v>1233</v>
      </c>
      <c r="B110" s="251">
        <v>1405</v>
      </c>
      <c r="C110" s="251">
        <v>1406</v>
      </c>
      <c r="D110" s="64"/>
      <c r="E110" s="185">
        <v>52</v>
      </c>
      <c r="F110" s="170" t="s">
        <v>1386</v>
      </c>
      <c r="G110" s="146"/>
      <c r="H110" s="146"/>
      <c r="I110" s="13"/>
      <c r="K110" s="127"/>
    </row>
    <row r="111" spans="1:11">
      <c r="B111" s="251"/>
      <c r="C111" s="251"/>
      <c r="D111" s="64"/>
      <c r="E111" s="174"/>
      <c r="F111" s="236" t="s">
        <v>1254</v>
      </c>
      <c r="G111" s="157"/>
      <c r="H111" s="158"/>
      <c r="I111" s="13"/>
      <c r="K111" s="127"/>
    </row>
    <row r="112" spans="1:11" ht="72.75" customHeight="1">
      <c r="B112" s="251">
        <v>1407</v>
      </c>
      <c r="C112" s="251"/>
      <c r="D112" s="64"/>
      <c r="E112" s="183"/>
      <c r="F112" s="160"/>
      <c r="G112" s="260">
        <f>SUM(G110,G106,G103,G102,G101,G93:G96,G92,G90,G88,G85,G83,G82,G80,G78,G76,G74,G72,G71,G68,G67,G66,G65,G64,G63,G61,G60,G57,G58,G55,G54,G51,G50,G45,G44,G43,G42,G41,G40,G39,G38,G37,G36,G34,G33,G32,G30,G29)</f>
        <v>0</v>
      </c>
      <c r="H112" s="261">
        <f>SUM(H110,H106,H101:H103,H93:H96,H92,H90,H89,H86,H84,H82,H81,H79,H77,H74,H72,H71,H63:H68,H60:H61,H57:H58,H54:H55,H50:H51,H42:H45,H36:H41,H33:H34,H32,H30,H29)</f>
        <v>0</v>
      </c>
      <c r="I112" s="13"/>
      <c r="K112" s="127"/>
    </row>
    <row r="113" spans="1:11" ht="12" customHeight="1">
      <c r="B113" s="90"/>
      <c r="C113" s="90"/>
      <c r="D113" s="64"/>
      <c r="E113" s="184"/>
      <c r="F113" s="236"/>
      <c r="G113" s="178"/>
      <c r="H113" s="179"/>
      <c r="I113" s="13"/>
      <c r="K113" s="127"/>
    </row>
    <row r="114" spans="1:11" ht="12" customHeight="1" thickBot="1">
      <c r="B114" s="90"/>
      <c r="C114" s="90"/>
      <c r="D114" s="64"/>
      <c r="E114" s="184"/>
      <c r="F114" s="156"/>
      <c r="G114" s="178"/>
      <c r="H114" s="179"/>
      <c r="I114" s="13"/>
      <c r="K114" s="127"/>
    </row>
    <row r="115" spans="1:11" ht="46.5" customHeight="1">
      <c r="B115" s="90"/>
      <c r="C115" s="90"/>
      <c r="D115" s="64"/>
      <c r="E115" s="186"/>
      <c r="F115" s="187" t="s">
        <v>1255</v>
      </c>
      <c r="G115" s="286"/>
      <c r="H115" s="287"/>
      <c r="I115" s="13"/>
      <c r="K115" s="127"/>
    </row>
    <row r="116" spans="1:11" ht="46.5" customHeight="1">
      <c r="A116" s="322" t="s">
        <v>1256</v>
      </c>
      <c r="B116" s="90" t="s">
        <v>1014</v>
      </c>
      <c r="C116" s="90"/>
      <c r="D116" s="64"/>
      <c r="E116" s="188"/>
      <c r="F116" s="189" t="s">
        <v>1387</v>
      </c>
      <c r="G116" s="146"/>
      <c r="H116" s="288"/>
      <c r="I116" s="13"/>
      <c r="K116" s="127"/>
    </row>
    <row r="117" spans="1:11" ht="11.25" customHeight="1">
      <c r="B117" s="90"/>
      <c r="C117" s="90"/>
      <c r="D117" s="64"/>
      <c r="E117" s="190"/>
      <c r="F117" s="191"/>
      <c r="G117" s="165"/>
      <c r="H117" s="177"/>
      <c r="I117" s="13"/>
      <c r="K117" s="127"/>
    </row>
    <row r="118" spans="1:11" ht="96" customHeight="1">
      <c r="B118" s="90"/>
      <c r="C118" s="90"/>
      <c r="D118" s="64"/>
      <c r="E118" s="190"/>
      <c r="F118" s="362" t="s">
        <v>1388</v>
      </c>
      <c r="G118" s="362"/>
      <c r="H118" s="177"/>
      <c r="I118" s="13"/>
      <c r="K118" s="127"/>
    </row>
    <row r="119" spans="1:11" ht="18" customHeight="1">
      <c r="B119" s="90"/>
      <c r="C119" s="90"/>
      <c r="D119" s="64"/>
      <c r="E119" s="190"/>
      <c r="F119" s="192"/>
      <c r="G119" s="165"/>
      <c r="H119" s="177"/>
      <c r="I119" s="13"/>
      <c r="K119" s="127"/>
    </row>
    <row r="120" spans="1:11" ht="174.75" customHeight="1">
      <c r="A120" s="322" t="s">
        <v>1257</v>
      </c>
      <c r="B120" s="311" t="s">
        <v>1423</v>
      </c>
      <c r="C120" s="90"/>
      <c r="D120" s="64"/>
      <c r="E120" s="151"/>
      <c r="F120" s="363"/>
      <c r="G120" s="364"/>
      <c r="H120" s="177"/>
      <c r="I120" s="13"/>
      <c r="K120" s="127"/>
    </row>
    <row r="121" spans="1:11">
      <c r="B121" s="90"/>
      <c r="C121" s="90"/>
      <c r="D121" s="193"/>
      <c r="E121" s="194"/>
      <c r="F121" s="195"/>
      <c r="G121" s="178"/>
      <c r="H121" s="179"/>
      <c r="I121" s="21"/>
    </row>
    <row r="122" spans="1:11" ht="65.25" customHeight="1">
      <c r="D122" s="65"/>
      <c r="E122" s="351" t="s">
        <v>1407</v>
      </c>
      <c r="F122" s="351"/>
      <c r="G122" s="351"/>
      <c r="H122" s="351"/>
      <c r="I122" s="23"/>
    </row>
  </sheetData>
  <sheetProtection algorithmName="SHA-512" hashValue="FbLW3tpgBVlRcehfqZAdY3EU6pCKmoAWxYQN9s7P7i0wRDO1r2ubPrj14H83XA7cSXgaGz9ClMMvy1KUp1wg3g==" saltValue="Jez2cjiCkkZ095gZXCQEqA==" spinCount="100000" sheet="1" objects="1" scenarios="1"/>
  <dataConsolidate/>
  <mergeCells count="17">
    <mergeCell ref="E23:H23"/>
    <mergeCell ref="E4:F4"/>
    <mergeCell ref="E5:F5"/>
    <mergeCell ref="E6:F6"/>
    <mergeCell ref="E7:F7"/>
    <mergeCell ref="F18:G18"/>
    <mergeCell ref="E122:H122"/>
    <mergeCell ref="F24:H24"/>
    <mergeCell ref="E25:H25"/>
    <mergeCell ref="F53:H53"/>
    <mergeCell ref="F56:H56"/>
    <mergeCell ref="F59:H59"/>
    <mergeCell ref="F70:H70"/>
    <mergeCell ref="E88:E89"/>
    <mergeCell ref="F105:H105"/>
    <mergeCell ref="F118:G118"/>
    <mergeCell ref="F120:G120"/>
  </mergeCells>
  <conditionalFormatting sqref="G29:H30 G32:H34 G36:H45 G50:H51 G54:H55 G57:H58 G60:H61 G63:H68 G71:H72 G74:H74 G76 H77 G78 H79 G80 H81:H82 G82:G83 H84 G85 H86 G88 H89 G90:H90 G92:H96 G101:H103 G106:H106 G110:H110 G116 G21 F47 F98 F108 F112">
    <cfRule type="expression" dxfId="14" priority="2">
      <formula>$G$20="No"</formula>
    </cfRule>
  </conditionalFormatting>
  <conditionalFormatting sqref="G32:H34 G36:H45 G50:H51 G54:H55 G57:H58 G60:H61 G63:H68 G71:H72 G74:H74 G76 H77 G78 H79 G80 H81:H82 G82:G83 H84 G85 H86 G88 H89:H90 G90 G92:H96 G101:H103 G106:H106 G110:H110 G116 G29:H30 F47 F98 F108 F112">
    <cfRule type="expression" dxfId="13" priority="1">
      <formula>$G$21="Yes"</formula>
    </cfRule>
  </conditionalFormatting>
  <dataValidations count="5">
    <dataValidation type="whole" allowBlank="1" showInputMessage="1" showErrorMessage="1" sqref="G110:H111 G101:H103 G79:H86 G29:H30 G36:H48 G107:H107 G32:H34 G74:H74 G71:H72 G63:H68 G88:H90 G92:H97 G54:H55 G60:H61 G57:H58 G50:H51" xr:uid="{00000000-0002-0000-0200-000000000000}">
      <formula1>0</formula1>
      <formula2>999999999</formula2>
    </dataValidation>
    <dataValidation type="list" allowBlank="1" showInputMessage="1" showErrorMessage="1" errorTitle="Section A" promptTitle="Quoted" sqref="G21" xr:uid="{00000000-0002-0000-0200-000001000000}">
      <formula1>"Yes, No"</formula1>
    </dataValidation>
    <dataValidation type="list" allowBlank="1" showInputMessage="1" showErrorMessage="1" errorTitle="Section A" error="Please select a value from the drop down menu." sqref="G20" xr:uid="{00000000-0002-0000-0200-000002000000}">
      <formula1>"Yes, No"</formula1>
    </dataValidation>
    <dataValidation type="textLength" allowBlank="1" showInputMessage="1" showErrorMessage="1" sqref="H8:H11 F8:F11" xr:uid="{00000000-0002-0000-0200-000003000000}">
      <formula1>2</formula1>
      <formula2>1000</formula2>
    </dataValidation>
    <dataValidation type="list" allowBlank="1" showInputMessage="1" showErrorMessage="1" errorTitle="Section A" promptTitle="Quoted" sqref="G116" xr:uid="{670D9F88-3903-4A54-965F-D5D52AFDC4B1}">
      <formula1>"Yes the data is for the UK Group, No the data is for the individual company"</formula1>
    </dataValidation>
  </dataValidations>
  <pageMargins left="0.23622047244094491" right="0.23622047244094491" top="0.74803149606299213" bottom="0.74803149606299213" header="0.31496062992125984" footer="0.31496062992125984"/>
  <pageSetup paperSize="9" scale="52" fitToHeight="10" orientation="portrait" r:id="rId1"/>
  <headerFooter>
    <oddFooter>&amp;L&amp;P of &amp;N</oddFooter>
  </headerFooter>
  <rowBreaks count="1" manualBreakCount="1">
    <brk id="41" min="1" max="13" man="1"/>
  </rowBreaks>
  <ignoredErrors>
    <ignoredError sqref="B28 E29:E50 B31:C31 B35:C35 B46:B49 C46 C48:C49 B52:C53 B56:C56 B59:C59 B62:C62 B69:C70 B73:C73 B75:C75 B87:C87 B91:C91 B97:C97 B99:C100 B104:C105 B107 C107:C109 B109 B111 C111:C121 B113:B115 B117:B119 B24:B26" numberStoredAsText="1"/>
  </ignoredError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2"/>
  <dimension ref="A11:Z1400"/>
  <sheetViews>
    <sheetView showZeros="0" topLeftCell="M62" workbookViewId="0">
      <selection activeCell="M17" sqref="M17"/>
    </sheetView>
  </sheetViews>
  <sheetFormatPr defaultRowHeight="14.5"/>
  <cols>
    <col min="1" max="5" width="9.1796875" hidden="1" customWidth="1"/>
    <col min="6" max="6" width="9" hidden="1" customWidth="1"/>
    <col min="7" max="7" width="9" style="68" hidden="1" customWidth="1"/>
    <col min="8" max="8" width="11.81640625" style="68" hidden="1" customWidth="1"/>
    <col min="9" max="9" width="41.54296875" style="67" hidden="1" customWidth="1"/>
    <col min="10" max="10" width="14.1796875" style="66" hidden="1" customWidth="1"/>
    <col min="11" max="11" width="13.81640625" style="66" hidden="1" customWidth="1"/>
    <col min="12" max="12" width="2.81640625" style="66" hidden="1" customWidth="1"/>
    <col min="13" max="13" width="9.1796875" style="92"/>
    <col min="14" max="16" width="17" customWidth="1"/>
    <col min="17" max="17" width="2" customWidth="1"/>
    <col min="18" max="18" width="12" style="68" customWidth="1"/>
    <col min="19" max="19" width="12" style="68" hidden="1" customWidth="1"/>
    <col min="20" max="21" width="12" style="68" customWidth="1"/>
    <col min="22" max="22" width="18.453125" style="68" bestFit="1" customWidth="1"/>
    <col min="23" max="23" width="14.1796875" style="107" customWidth="1"/>
    <col min="24" max="24" width="2.1796875" customWidth="1"/>
    <col min="25" max="25" width="12.453125" style="68" bestFit="1" customWidth="1"/>
    <col min="26" max="26" width="13.54296875" bestFit="1" customWidth="1"/>
    <col min="27" max="27" width="10.81640625" customWidth="1"/>
  </cols>
  <sheetData>
    <row r="11" spans="13:26">
      <c r="M11" s="85" t="s">
        <v>1037</v>
      </c>
      <c r="O11" s="66"/>
    </row>
    <row r="12" spans="13:26" ht="15" customHeight="1">
      <c r="M12" s="262" t="str">
        <f>VLOOKUP(N12,'Questionnaire part 1'!$B$8:$F$11,4,FALSE)</f>
        <v>Company*</v>
      </c>
      <c r="N12" s="78" t="s">
        <v>1262</v>
      </c>
      <c r="O12" s="375">
        <f>VLOOKUP(N12,'Questionnaire part 1'!B8:F11,5,FALSE)</f>
        <v>0</v>
      </c>
      <c r="P12" s="376"/>
      <c r="Q12" s="82"/>
    </row>
    <row r="13" spans="13:26">
      <c r="M13" s="262" t="str">
        <f>VLOOKUP(N13,'Questionnaire part 1'!$B$8:$F$11,4,FALSE)</f>
        <v>Contact*</v>
      </c>
      <c r="N13" s="78" t="s">
        <v>1263</v>
      </c>
      <c r="O13" s="375">
        <f>VLOOKUP(N13,'Questionnaire part 1'!B9:F12,5,FALSE)</f>
        <v>0</v>
      </c>
      <c r="P13" s="376"/>
      <c r="Q13" s="83"/>
    </row>
    <row r="14" spans="13:26">
      <c r="M14" s="262" t="str">
        <f>VLOOKUP(N14,'Questionnaire part 1'!$B$8:$F$11,4,FALSE)</f>
        <v>Tel. No*</v>
      </c>
      <c r="N14" s="78" t="s">
        <v>1264</v>
      </c>
      <c r="O14" s="375">
        <f>VLOOKUP(N14,'Questionnaire part 1'!B10:F13,5,FALSE)</f>
        <v>0</v>
      </c>
      <c r="P14" s="376"/>
      <c r="Q14" s="84"/>
    </row>
    <row r="15" spans="13:26">
      <c r="M15" s="262" t="str">
        <f>VLOOKUP(N15,'Questionnaire part 1'!$B$8:$F$11,4,FALSE)</f>
        <v xml:space="preserve">   E- Mail*</v>
      </c>
      <c r="N15" s="78" t="s">
        <v>1265</v>
      </c>
      <c r="O15" s="375">
        <f>VLOOKUP(N15,'Questionnaire part 1'!B11:F14,5,FALSE)</f>
        <v>0</v>
      </c>
      <c r="P15" s="376"/>
      <c r="Q15" s="84"/>
    </row>
    <row r="16" spans="13:26" ht="58">
      <c r="M16" s="116" t="s">
        <v>214</v>
      </c>
      <c r="N16" s="113" t="s">
        <v>1035</v>
      </c>
      <c r="O16" s="113" t="s">
        <v>267</v>
      </c>
      <c r="P16" s="113" t="s">
        <v>268</v>
      </c>
      <c r="Q16" s="117"/>
      <c r="R16" s="113" t="s">
        <v>901</v>
      </c>
      <c r="S16" s="113" t="s">
        <v>1046</v>
      </c>
      <c r="T16" s="113" t="s">
        <v>1034</v>
      </c>
      <c r="U16" s="113" t="s">
        <v>214</v>
      </c>
      <c r="V16" s="113" t="s">
        <v>900</v>
      </c>
      <c r="W16" s="114" t="s">
        <v>1041</v>
      </c>
      <c r="X16" s="115"/>
      <c r="Y16" s="116" t="s">
        <v>214</v>
      </c>
      <c r="Z16" s="118" t="s">
        <v>1050</v>
      </c>
    </row>
    <row r="17" spans="13:26">
      <c r="M17" s="98" t="e">
        <f>VLOOKUP($N17,#REF!,4,FALSE)</f>
        <v>#REF!</v>
      </c>
      <c r="N17" s="78" t="s">
        <v>917</v>
      </c>
      <c r="O17" s="108" t="str">
        <f>IFERROR(VLOOKUP($N17,#REF!,6,FALSE),"")</f>
        <v/>
      </c>
      <c r="P17" s="108" t="str">
        <f>IFERROR(VLOOKUP($N17,#REF!,6,FALSE),"")</f>
        <v/>
      </c>
      <c r="Q17" s="83"/>
      <c r="R17" s="78" t="s">
        <v>285</v>
      </c>
      <c r="S17" s="103" t="e">
        <f>#REF!</f>
        <v>#REF!</v>
      </c>
      <c r="T17" s="103" t="e">
        <f t="shared" ref="T17:T80" si="0">IF(S17=0,"",IF(S17="I","R",IF(S17="E","P")))</f>
        <v>#REF!</v>
      </c>
      <c r="U17" s="103" t="e">
        <f>#REF!</f>
        <v>#REF!</v>
      </c>
      <c r="V17" s="103" t="str">
        <f>IFERROR(VLOOKUP(#REF!,'Country &amp; Service Codes'!$B$4:$C$269,2,FALSE),"")</f>
        <v/>
      </c>
      <c r="W17" s="108" t="e">
        <f>#REF!</f>
        <v>#REF!</v>
      </c>
      <c r="Y17" s="78" t="s">
        <v>269</v>
      </c>
      <c r="Z17" s="77">
        <f t="shared" ref="Z17:Z48" si="1">SUMIFS($W$17:$W$635,$T$17:$T$635,"R",$U$17:$U$635,$Y17)</f>
        <v>0</v>
      </c>
    </row>
    <row r="18" spans="13:26">
      <c r="M18" s="98" t="s">
        <v>269</v>
      </c>
      <c r="N18" s="78" t="s">
        <v>918</v>
      </c>
      <c r="O18" s="108" t="str">
        <f>IFERROR(VLOOKUP($N18,#REF!,6,FALSE),"")</f>
        <v/>
      </c>
      <c r="P18" s="108" t="str">
        <f>IFERROR(VLOOKUP($N18,#REF!,6,FALSE),"")</f>
        <v/>
      </c>
      <c r="Q18" s="83"/>
      <c r="R18" s="78" t="s">
        <v>286</v>
      </c>
      <c r="S18" s="103" t="e">
        <f>#REF!</f>
        <v>#REF!</v>
      </c>
      <c r="T18" s="103" t="e">
        <f t="shared" si="0"/>
        <v>#REF!</v>
      </c>
      <c r="U18" s="103" t="e">
        <f>#REF!</f>
        <v>#REF!</v>
      </c>
      <c r="V18" s="103" t="str">
        <f>IFERROR(VLOOKUP(#REF!,'Country &amp; Service Codes'!$B$4:$C$269,2,FALSE),"")</f>
        <v/>
      </c>
      <c r="W18" s="108" t="e">
        <f>#REF!</f>
        <v>#REF!</v>
      </c>
      <c r="Y18" s="78" t="s">
        <v>270</v>
      </c>
      <c r="Z18" s="77">
        <f t="shared" si="1"/>
        <v>0</v>
      </c>
    </row>
    <row r="19" spans="13:26">
      <c r="M19" s="98" t="e">
        <f>VLOOKUP($N19,#REF!,4,FALSE)</f>
        <v>#REF!</v>
      </c>
      <c r="N19" s="78" t="s">
        <v>919</v>
      </c>
      <c r="O19" s="108" t="str">
        <f>IFERROR(VLOOKUP($N19,#REF!,6,FALSE),"")</f>
        <v/>
      </c>
      <c r="P19" s="108" t="str">
        <f>IFERROR(VLOOKUP($N19,#REF!,6,FALSE),"")</f>
        <v/>
      </c>
      <c r="Q19" s="83"/>
      <c r="R19" s="78" t="s">
        <v>287</v>
      </c>
      <c r="S19" s="103" t="e">
        <f>#REF!</f>
        <v>#REF!</v>
      </c>
      <c r="T19" s="103" t="e">
        <f t="shared" si="0"/>
        <v>#REF!</v>
      </c>
      <c r="U19" s="103" t="e">
        <f>#REF!</f>
        <v>#REF!</v>
      </c>
      <c r="V19" s="103" t="str">
        <f>IFERROR(VLOOKUP(#REF!,'Country &amp; Service Codes'!$B$4:$C$269,2,FALSE),"")</f>
        <v/>
      </c>
      <c r="W19" s="108" t="e">
        <f>#REF!</f>
        <v>#REF!</v>
      </c>
      <c r="Y19" s="78" t="s">
        <v>271</v>
      </c>
      <c r="Z19" s="77">
        <f t="shared" si="1"/>
        <v>0</v>
      </c>
    </row>
    <row r="20" spans="13:26">
      <c r="M20" s="98" t="s">
        <v>270</v>
      </c>
      <c r="N20" s="78" t="s">
        <v>920</v>
      </c>
      <c r="O20" s="108" t="str">
        <f>IFERROR(VLOOKUP($N20,#REF!,6,FALSE),"")</f>
        <v/>
      </c>
      <c r="P20" s="108" t="str">
        <f>IFERROR(VLOOKUP($N20,#REF!,6,FALSE),"")</f>
        <v/>
      </c>
      <c r="Q20" s="83"/>
      <c r="R20" s="78" t="s">
        <v>288</v>
      </c>
      <c r="S20" s="103" t="e">
        <f>#REF!</f>
        <v>#REF!</v>
      </c>
      <c r="T20" s="103" t="e">
        <f t="shared" si="0"/>
        <v>#REF!</v>
      </c>
      <c r="U20" s="103" t="e">
        <f>#REF!</f>
        <v>#REF!</v>
      </c>
      <c r="V20" s="103" t="str">
        <f>IFERROR(VLOOKUP(#REF!,'Country &amp; Service Codes'!$B$4:$C$269,2,FALSE),"")</f>
        <v/>
      </c>
      <c r="W20" s="108" t="e">
        <f>#REF!</f>
        <v>#REF!</v>
      </c>
      <c r="Y20" s="78" t="s">
        <v>272</v>
      </c>
      <c r="Z20" s="77">
        <f t="shared" si="1"/>
        <v>0</v>
      </c>
    </row>
    <row r="21" spans="13:26">
      <c r="M21" s="98" t="e">
        <f>VLOOKUP($N21,#REF!,4,FALSE)</f>
        <v>#REF!</v>
      </c>
      <c r="N21" s="78" t="s">
        <v>921</v>
      </c>
      <c r="O21" s="108" t="str">
        <f>IFERROR(VLOOKUP($N21,#REF!,6,FALSE),"")</f>
        <v/>
      </c>
      <c r="P21" s="108" t="str">
        <f>IFERROR(VLOOKUP($N21,#REF!,6,FALSE),"")</f>
        <v/>
      </c>
      <c r="Q21" s="83"/>
      <c r="R21" s="78" t="s">
        <v>289</v>
      </c>
      <c r="S21" s="103" t="e">
        <f>#REF!</f>
        <v>#REF!</v>
      </c>
      <c r="T21" s="103" t="e">
        <f t="shared" si="0"/>
        <v>#REF!</v>
      </c>
      <c r="U21" s="103" t="e">
        <f>#REF!</f>
        <v>#REF!</v>
      </c>
      <c r="V21" s="103" t="str">
        <f>IFERROR(VLOOKUP(#REF!,'Country &amp; Service Codes'!$B$4:$C$269,2,FALSE),"")</f>
        <v/>
      </c>
      <c r="W21" s="108" t="e">
        <f>#REF!</f>
        <v>#REF!</v>
      </c>
      <c r="Y21" s="78" t="s">
        <v>273</v>
      </c>
      <c r="Z21" s="77">
        <f t="shared" si="1"/>
        <v>0</v>
      </c>
    </row>
    <row r="22" spans="13:26">
      <c r="M22" s="98" t="s">
        <v>271</v>
      </c>
      <c r="N22" s="78" t="s">
        <v>922</v>
      </c>
      <c r="O22" s="108" t="str">
        <f>IFERROR(VLOOKUP($N22,#REF!,6,FALSE),"")</f>
        <v/>
      </c>
      <c r="P22" s="108" t="str">
        <f>IFERROR(VLOOKUP($N22,#REF!,6,FALSE),"")</f>
        <v/>
      </c>
      <c r="Q22" s="83"/>
      <c r="R22" s="78" t="s">
        <v>290</v>
      </c>
      <c r="S22" s="103" t="e">
        <f>#REF!</f>
        <v>#REF!</v>
      </c>
      <c r="T22" s="103" t="e">
        <f t="shared" si="0"/>
        <v>#REF!</v>
      </c>
      <c r="U22" s="103" t="e">
        <f>#REF!</f>
        <v>#REF!</v>
      </c>
      <c r="V22" s="103" t="str">
        <f>IFERROR(VLOOKUP(#REF!,'Country &amp; Service Codes'!$B$4:$C$269,2,FALSE),"")</f>
        <v/>
      </c>
      <c r="W22" s="108" t="e">
        <f>#REF!</f>
        <v>#REF!</v>
      </c>
      <c r="Y22" s="78" t="s">
        <v>274</v>
      </c>
      <c r="Z22" s="77">
        <f t="shared" si="1"/>
        <v>0</v>
      </c>
    </row>
    <row r="23" spans="13:26">
      <c r="M23" s="98" t="e">
        <f>VLOOKUP($N23,#REF!,4,FALSE)</f>
        <v>#REF!</v>
      </c>
      <c r="N23" s="78" t="s">
        <v>924</v>
      </c>
      <c r="O23" s="108" t="str">
        <f>IFERROR(VLOOKUP($N23,#REF!,6,FALSE),"")</f>
        <v/>
      </c>
      <c r="P23" s="108" t="str">
        <f>IFERROR(VLOOKUP($N23,#REF!,6,FALSE),"")</f>
        <v/>
      </c>
      <c r="Q23" s="83"/>
      <c r="R23" s="78" t="s">
        <v>291</v>
      </c>
      <c r="S23" s="103" t="e">
        <f>#REF!</f>
        <v>#REF!</v>
      </c>
      <c r="T23" s="103" t="e">
        <f>IF(S23=0,"",IF(S23="I","R",IF(S23="E","P")))</f>
        <v>#REF!</v>
      </c>
      <c r="U23" s="103" t="e">
        <f>#REF!</f>
        <v>#REF!</v>
      </c>
      <c r="V23" s="103" t="str">
        <f>IFERROR(VLOOKUP(#REF!,'Country &amp; Service Codes'!$B$4:$C$269,2,FALSE),"")</f>
        <v/>
      </c>
      <c r="W23" s="108" t="e">
        <f>#REF!</f>
        <v>#REF!</v>
      </c>
      <c r="Y23" s="78" t="s">
        <v>275</v>
      </c>
      <c r="Z23" s="77">
        <f t="shared" si="1"/>
        <v>0</v>
      </c>
    </row>
    <row r="24" spans="13:26">
      <c r="M24" s="98" t="s">
        <v>272</v>
      </c>
      <c r="N24" s="78" t="s">
        <v>923</v>
      </c>
      <c r="O24" s="108" t="str">
        <f>IFERROR(VLOOKUP($N24,#REF!,6,FALSE),"")</f>
        <v/>
      </c>
      <c r="P24" s="108" t="str">
        <f>IFERROR(VLOOKUP($N24,#REF!,6,FALSE),"")</f>
        <v/>
      </c>
      <c r="Q24" s="83"/>
      <c r="R24" s="78" t="s">
        <v>292</v>
      </c>
      <c r="S24" s="103" t="e">
        <f>#REF!</f>
        <v>#REF!</v>
      </c>
      <c r="T24" s="103" t="e">
        <f t="shared" si="0"/>
        <v>#REF!</v>
      </c>
      <c r="U24" s="103" t="e">
        <f>#REF!</f>
        <v>#REF!</v>
      </c>
      <c r="V24" s="103" t="str">
        <f>IFERROR(VLOOKUP(#REF!,'Country &amp; Service Codes'!$B$4:$C$269,2,FALSE),"")</f>
        <v/>
      </c>
      <c r="W24" s="108" t="e">
        <f>#REF!</f>
        <v>#REF!</v>
      </c>
      <c r="Y24" s="78" t="s">
        <v>276</v>
      </c>
      <c r="Z24" s="77">
        <f t="shared" si="1"/>
        <v>0</v>
      </c>
    </row>
    <row r="25" spans="13:26">
      <c r="M25" s="98" t="e">
        <f>VLOOKUP($N25,#REF!,4,FALSE)</f>
        <v>#REF!</v>
      </c>
      <c r="N25" s="78" t="s">
        <v>925</v>
      </c>
      <c r="O25" s="108" t="str">
        <f>IFERROR(VLOOKUP($N25,#REF!,6,FALSE),"")</f>
        <v/>
      </c>
      <c r="P25" s="108" t="str">
        <f>IFERROR(VLOOKUP($N25,#REF!,6,FALSE),"")</f>
        <v/>
      </c>
      <c r="Q25" s="83"/>
      <c r="R25" s="78" t="s">
        <v>293</v>
      </c>
      <c r="S25" s="103" t="e">
        <f>#REF!</f>
        <v>#REF!</v>
      </c>
      <c r="T25" s="103" t="e">
        <f t="shared" si="0"/>
        <v>#REF!</v>
      </c>
      <c r="U25" s="103" t="e">
        <f>#REF!</f>
        <v>#REF!</v>
      </c>
      <c r="V25" s="103" t="str">
        <f>IFERROR(VLOOKUP(#REF!,'Country &amp; Service Codes'!$B$4:$C$269,2,FALSE),"")</f>
        <v/>
      </c>
      <c r="W25" s="108" t="e">
        <f>#REF!</f>
        <v>#REF!</v>
      </c>
      <c r="Y25" s="78" t="s">
        <v>277</v>
      </c>
      <c r="Z25" s="77">
        <f t="shared" si="1"/>
        <v>0</v>
      </c>
    </row>
    <row r="26" spans="13:26">
      <c r="M26" s="98" t="s">
        <v>273</v>
      </c>
      <c r="N26" s="78" t="s">
        <v>926</v>
      </c>
      <c r="O26" s="108" t="str">
        <f>IFERROR(VLOOKUP($N26,#REF!,6,FALSE),"")</f>
        <v/>
      </c>
      <c r="P26" s="108" t="str">
        <f>IFERROR(VLOOKUP($N26,#REF!,6,FALSE),"")</f>
        <v/>
      </c>
      <c r="Q26" s="83"/>
      <c r="R26" s="78" t="s">
        <v>294</v>
      </c>
      <c r="S26" s="103" t="e">
        <f>#REF!</f>
        <v>#REF!</v>
      </c>
      <c r="T26" s="103" t="e">
        <f t="shared" si="0"/>
        <v>#REF!</v>
      </c>
      <c r="U26" s="103" t="e">
        <f>#REF!</f>
        <v>#REF!</v>
      </c>
      <c r="V26" s="103" t="str">
        <f>IFERROR(VLOOKUP(#REF!,'Country &amp; Service Codes'!$B$4:$C$269,2,FALSE),"")</f>
        <v/>
      </c>
      <c r="W26" s="108" t="e">
        <f>#REF!</f>
        <v>#REF!</v>
      </c>
      <c r="Y26" s="78" t="s">
        <v>294</v>
      </c>
      <c r="Z26" s="77">
        <f t="shared" si="1"/>
        <v>0</v>
      </c>
    </row>
    <row r="27" spans="13:26">
      <c r="M27" s="98" t="e">
        <f>VLOOKUP($N27,#REF!,4,FALSE)</f>
        <v>#REF!</v>
      </c>
      <c r="N27" s="78" t="s">
        <v>927</v>
      </c>
      <c r="O27" s="108" t="str">
        <f>IFERROR(VLOOKUP($N27,#REF!,6,FALSE),"")</f>
        <v/>
      </c>
      <c r="P27" s="108" t="str">
        <f>IFERROR(VLOOKUP($N27,#REF!,6,FALSE),"")</f>
        <v/>
      </c>
      <c r="Q27" s="83"/>
      <c r="R27" s="78" t="s">
        <v>295</v>
      </c>
      <c r="S27" s="103" t="e">
        <f>#REF!</f>
        <v>#REF!</v>
      </c>
      <c r="T27" s="103" t="e">
        <f t="shared" si="0"/>
        <v>#REF!</v>
      </c>
      <c r="U27" s="103" t="e">
        <f>#REF!</f>
        <v>#REF!</v>
      </c>
      <c r="V27" s="103" t="str">
        <f>IFERROR(VLOOKUP(#REF!,'Country &amp; Service Codes'!$B$4:$C$269,2,FALSE),"")</f>
        <v/>
      </c>
      <c r="W27" s="108" t="e">
        <f>#REF!</f>
        <v>#REF!</v>
      </c>
      <c r="Y27" s="78" t="s">
        <v>295</v>
      </c>
      <c r="Z27" s="77">
        <f t="shared" si="1"/>
        <v>0</v>
      </c>
    </row>
    <row r="28" spans="13:26">
      <c r="M28" s="98" t="s">
        <v>274</v>
      </c>
      <c r="N28" s="78" t="s">
        <v>928</v>
      </c>
      <c r="O28" s="108" t="str">
        <f>IFERROR(VLOOKUP($N28,#REF!,6,FALSE),"")</f>
        <v/>
      </c>
      <c r="P28" s="108" t="str">
        <f>IFERROR(VLOOKUP($N28,#REF!,6,FALSE),"")</f>
        <v/>
      </c>
      <c r="Q28" s="83"/>
      <c r="R28" s="78" t="s">
        <v>296</v>
      </c>
      <c r="S28" s="103" t="e">
        <f>#REF!</f>
        <v>#REF!</v>
      </c>
      <c r="T28" s="103" t="e">
        <f t="shared" si="0"/>
        <v>#REF!</v>
      </c>
      <c r="U28" s="103" t="e">
        <f>#REF!</f>
        <v>#REF!</v>
      </c>
      <c r="V28" s="103" t="str">
        <f>IFERROR(VLOOKUP(#REF!,'Country &amp; Service Codes'!$B$4:$C$269,2,FALSE),"")</f>
        <v/>
      </c>
      <c r="W28" s="108" t="e">
        <f>#REF!</f>
        <v>#REF!</v>
      </c>
      <c r="Y28" s="78" t="s">
        <v>296</v>
      </c>
      <c r="Z28" s="77">
        <f t="shared" si="1"/>
        <v>0</v>
      </c>
    </row>
    <row r="29" spans="13:26">
      <c r="M29" s="98" t="e">
        <f>VLOOKUP($N29,#REF!,4,FALSE)</f>
        <v>#REF!</v>
      </c>
      <c r="N29" s="78" t="s">
        <v>930</v>
      </c>
      <c r="O29" s="108" t="str">
        <f>IFERROR(VLOOKUP($N29,#REF!,6,FALSE),"")</f>
        <v/>
      </c>
      <c r="P29" s="108" t="str">
        <f>IFERROR(VLOOKUP($N29,#REF!,6,FALSE),"")</f>
        <v/>
      </c>
      <c r="Q29" s="83"/>
      <c r="R29" s="78" t="s">
        <v>297</v>
      </c>
      <c r="S29" s="103" t="e">
        <f>#REF!</f>
        <v>#REF!</v>
      </c>
      <c r="T29" s="103" t="e">
        <f t="shared" si="0"/>
        <v>#REF!</v>
      </c>
      <c r="U29" s="103" t="e">
        <f>#REF!</f>
        <v>#REF!</v>
      </c>
      <c r="V29" s="103" t="str">
        <f>IFERROR(VLOOKUP(#REF!,'Country &amp; Service Codes'!$B$4:$C$269,2,FALSE),"")</f>
        <v/>
      </c>
      <c r="W29" s="108" t="e">
        <f>#REF!</f>
        <v>#REF!</v>
      </c>
      <c r="Y29" s="78" t="s">
        <v>297</v>
      </c>
      <c r="Z29" s="77">
        <f t="shared" si="1"/>
        <v>0</v>
      </c>
    </row>
    <row r="30" spans="13:26">
      <c r="M30" s="98" t="s">
        <v>275</v>
      </c>
      <c r="N30" s="78" t="s">
        <v>929</v>
      </c>
      <c r="O30" s="108" t="str">
        <f>IFERROR(VLOOKUP($N30,#REF!,6,FALSE),"")</f>
        <v/>
      </c>
      <c r="P30" s="108" t="str">
        <f>IFERROR(VLOOKUP($N30,#REF!,6,FALSE),"")</f>
        <v/>
      </c>
      <c r="Q30" s="83"/>
      <c r="R30" s="78" t="s">
        <v>298</v>
      </c>
      <c r="S30" s="103" t="e">
        <f>#REF!</f>
        <v>#REF!</v>
      </c>
      <c r="T30" s="103" t="e">
        <f t="shared" si="0"/>
        <v>#REF!</v>
      </c>
      <c r="U30" s="103" t="e">
        <f>#REF!</f>
        <v>#REF!</v>
      </c>
      <c r="V30" s="103" t="str">
        <f>IFERROR(VLOOKUP(#REF!,'Country &amp; Service Codes'!$B$4:$C$269,2,FALSE),"")</f>
        <v/>
      </c>
      <c r="W30" s="108" t="e">
        <f>#REF!</f>
        <v>#REF!</v>
      </c>
      <c r="Y30" s="78" t="s">
        <v>298</v>
      </c>
      <c r="Z30" s="77">
        <f t="shared" si="1"/>
        <v>0</v>
      </c>
    </row>
    <row r="31" spans="13:26">
      <c r="M31" s="98" t="e">
        <f>VLOOKUP($N31,#REF!,4,FALSE)</f>
        <v>#REF!</v>
      </c>
      <c r="N31" s="78" t="s">
        <v>931</v>
      </c>
      <c r="O31" s="108" t="str">
        <f>IFERROR(VLOOKUP($N31,#REF!,6,FALSE),"")</f>
        <v/>
      </c>
      <c r="P31" s="108" t="str">
        <f>IFERROR(VLOOKUP($N31,#REF!,6,FALSE),"")</f>
        <v/>
      </c>
      <c r="Q31" s="83"/>
      <c r="R31" s="78" t="s">
        <v>299</v>
      </c>
      <c r="S31" s="103" t="e">
        <f>#REF!</f>
        <v>#REF!</v>
      </c>
      <c r="T31" s="103" t="e">
        <f t="shared" si="0"/>
        <v>#REF!</v>
      </c>
      <c r="U31" s="103" t="e">
        <f>#REF!</f>
        <v>#REF!</v>
      </c>
      <c r="V31" s="103" t="str">
        <f>IFERROR(VLOOKUP(#REF!,'Country &amp; Service Codes'!$B$4:$C$269,2,FALSE),"")</f>
        <v/>
      </c>
      <c r="W31" s="108" t="e">
        <f>#REF!</f>
        <v>#REF!</v>
      </c>
      <c r="Y31" s="78" t="s">
        <v>299</v>
      </c>
      <c r="Z31" s="77">
        <f t="shared" si="1"/>
        <v>0</v>
      </c>
    </row>
    <row r="32" spans="13:26">
      <c r="M32" s="98" t="s">
        <v>276</v>
      </c>
      <c r="N32" s="78" t="s">
        <v>932</v>
      </c>
      <c r="O32" s="108" t="str">
        <f>IFERROR(VLOOKUP($N32,#REF!,6,FALSE),"")</f>
        <v/>
      </c>
      <c r="P32" s="108" t="str">
        <f>IFERROR(VLOOKUP($N32,#REF!,6,FALSE),"")</f>
        <v/>
      </c>
      <c r="Q32" s="83"/>
      <c r="R32" s="78" t="s">
        <v>300</v>
      </c>
      <c r="S32" s="103" t="e">
        <f>#REF!</f>
        <v>#REF!</v>
      </c>
      <c r="T32" s="103" t="e">
        <f t="shared" si="0"/>
        <v>#REF!</v>
      </c>
      <c r="U32" s="103" t="e">
        <f>#REF!</f>
        <v>#REF!</v>
      </c>
      <c r="V32" s="103" t="str">
        <f>IFERROR(VLOOKUP(#REF!,'Country &amp; Service Codes'!$B$4:$C$269,2,FALSE),"")</f>
        <v/>
      </c>
      <c r="W32" s="108" t="e">
        <f>#REF!</f>
        <v>#REF!</v>
      </c>
      <c r="Y32" s="78" t="s">
        <v>300</v>
      </c>
      <c r="Z32" s="77">
        <f t="shared" si="1"/>
        <v>0</v>
      </c>
    </row>
    <row r="33" spans="13:26">
      <c r="M33" s="98" t="e">
        <f>VLOOKUP($N33,#REF!,4,FALSE)</f>
        <v>#REF!</v>
      </c>
      <c r="N33" s="78" t="s">
        <v>934</v>
      </c>
      <c r="O33" s="108" t="str">
        <f>IFERROR(VLOOKUP($N33,#REF!,6,FALSE),"")</f>
        <v/>
      </c>
      <c r="P33" s="108" t="str">
        <f>IFERROR(VLOOKUP($N33,#REF!,6,FALSE),"")</f>
        <v/>
      </c>
      <c r="Q33" s="83"/>
      <c r="R33" s="78" t="s">
        <v>301</v>
      </c>
      <c r="S33" s="103" t="e">
        <f>#REF!</f>
        <v>#REF!</v>
      </c>
      <c r="T33" s="103" t="e">
        <f t="shared" si="0"/>
        <v>#REF!</v>
      </c>
      <c r="U33" s="103" t="e">
        <f>#REF!</f>
        <v>#REF!</v>
      </c>
      <c r="V33" s="103" t="str">
        <f>IFERROR(VLOOKUP(#REF!,'Country &amp; Service Codes'!$B$4:$C$269,2,FALSE),"")</f>
        <v/>
      </c>
      <c r="W33" s="108" t="e">
        <f>#REF!</f>
        <v>#REF!</v>
      </c>
      <c r="Y33" s="78" t="s">
        <v>301</v>
      </c>
      <c r="Z33" s="77">
        <f t="shared" si="1"/>
        <v>0</v>
      </c>
    </row>
    <row r="34" spans="13:26">
      <c r="M34" s="98" t="s">
        <v>277</v>
      </c>
      <c r="N34" s="78" t="s">
        <v>933</v>
      </c>
      <c r="O34" s="108" t="str">
        <f>IFERROR(VLOOKUP($N34,#REF!,6,FALSE),"")</f>
        <v/>
      </c>
      <c r="P34" s="108" t="str">
        <f>IFERROR(VLOOKUP($N34,#REF!,6,FALSE),"")</f>
        <v/>
      </c>
      <c r="Q34" s="83"/>
      <c r="R34" s="78" t="s">
        <v>302</v>
      </c>
      <c r="S34" s="103" t="e">
        <f>#REF!</f>
        <v>#REF!</v>
      </c>
      <c r="T34" s="103" t="e">
        <f t="shared" si="0"/>
        <v>#REF!</v>
      </c>
      <c r="U34" s="103" t="e">
        <f>#REF!</f>
        <v>#REF!</v>
      </c>
      <c r="V34" s="103" t="str">
        <f>IFERROR(VLOOKUP(#REF!,'Country &amp; Service Codes'!$B$4:$C$269,2,FALSE),"")</f>
        <v/>
      </c>
      <c r="W34" s="108" t="e">
        <f>#REF!</f>
        <v>#REF!</v>
      </c>
      <c r="Y34" s="78" t="s">
        <v>907</v>
      </c>
      <c r="Z34" s="77">
        <f t="shared" si="1"/>
        <v>0</v>
      </c>
    </row>
    <row r="35" spans="13:26">
      <c r="M35" s="98" t="e">
        <f>VLOOKUP($N35,#REF!,4,FALSE)</f>
        <v>#REF!</v>
      </c>
      <c r="N35" s="78" t="s">
        <v>935</v>
      </c>
      <c r="O35" s="108" t="str">
        <f>IFERROR(VLOOKUP($N35,#REF!,6,FALSE),"")</f>
        <v/>
      </c>
      <c r="P35" s="108" t="str">
        <f>IFERROR(VLOOKUP($N35,#REF!,6,FALSE),"")</f>
        <v/>
      </c>
      <c r="Q35" s="83"/>
      <c r="R35" s="78" t="s">
        <v>303</v>
      </c>
      <c r="S35" s="103" t="e">
        <f>#REF!</f>
        <v>#REF!</v>
      </c>
      <c r="T35" s="103" t="e">
        <f t="shared" si="0"/>
        <v>#REF!</v>
      </c>
      <c r="U35" s="103" t="e">
        <f>#REF!</f>
        <v>#REF!</v>
      </c>
      <c r="V35" s="103" t="str">
        <f>IFERROR(VLOOKUP(#REF!,'Country &amp; Service Codes'!$B$4:$C$269,2,FALSE),"")</f>
        <v/>
      </c>
      <c r="W35" s="108" t="e">
        <f>#REF!</f>
        <v>#REF!</v>
      </c>
      <c r="Y35" s="78" t="s">
        <v>908</v>
      </c>
      <c r="Z35" s="77">
        <f t="shared" si="1"/>
        <v>0</v>
      </c>
    </row>
    <row r="36" spans="13:26">
      <c r="M36" s="98" t="s">
        <v>294</v>
      </c>
      <c r="N36" s="78" t="s">
        <v>936</v>
      </c>
      <c r="O36" s="108" t="str">
        <f>IFERROR(VLOOKUP($N36,#REF!,6,FALSE),"")</f>
        <v/>
      </c>
      <c r="P36" s="108" t="str">
        <f>IFERROR(VLOOKUP($N36,#REF!,6,FALSE),"")</f>
        <v/>
      </c>
      <c r="Q36" s="83"/>
      <c r="R36" s="78" t="s">
        <v>304</v>
      </c>
      <c r="S36" s="103" t="e">
        <f>#REF!</f>
        <v>#REF!</v>
      </c>
      <c r="T36" s="103" t="e">
        <f t="shared" si="0"/>
        <v>#REF!</v>
      </c>
      <c r="U36" s="103" t="e">
        <f>#REF!</f>
        <v>#REF!</v>
      </c>
      <c r="V36" s="103" t="str">
        <f>IFERROR(VLOOKUP(#REF!,'Country &amp; Service Codes'!$B$4:$C$269,2,FALSE),"")</f>
        <v/>
      </c>
      <c r="W36" s="108" t="e">
        <f>#REF!</f>
        <v>#REF!</v>
      </c>
      <c r="Y36" s="78" t="s">
        <v>909</v>
      </c>
      <c r="Z36" s="77">
        <f t="shared" si="1"/>
        <v>0</v>
      </c>
    </row>
    <row r="37" spans="13:26">
      <c r="M37" s="98" t="e">
        <f>VLOOKUP($N37,#REF!,4,FALSE)</f>
        <v>#REF!</v>
      </c>
      <c r="N37" s="78" t="s">
        <v>937</v>
      </c>
      <c r="O37" s="108" t="str">
        <f>IFERROR(VLOOKUP($N37,#REF!,6,FALSE),"")</f>
        <v/>
      </c>
      <c r="P37" s="108" t="str">
        <f>IFERROR(VLOOKUP($N37,#REF!,6,FALSE),"")</f>
        <v/>
      </c>
      <c r="Q37" s="83"/>
      <c r="R37" s="78" t="s">
        <v>305</v>
      </c>
      <c r="S37" s="103" t="e">
        <f>#REF!</f>
        <v>#REF!</v>
      </c>
      <c r="T37" s="103" t="e">
        <f t="shared" si="0"/>
        <v>#REF!</v>
      </c>
      <c r="U37" s="103" t="e">
        <f>#REF!</f>
        <v>#REF!</v>
      </c>
      <c r="V37" s="103" t="str">
        <f>IFERROR(VLOOKUP(#REF!,'Country &amp; Service Codes'!$B$4:$C$269,2,FALSE),"")</f>
        <v/>
      </c>
      <c r="W37" s="108" t="e">
        <f>#REF!</f>
        <v>#REF!</v>
      </c>
      <c r="Y37" s="78" t="s">
        <v>910</v>
      </c>
      <c r="Z37" s="77">
        <f t="shared" si="1"/>
        <v>0</v>
      </c>
    </row>
    <row r="38" spans="13:26">
      <c r="M38" s="98" t="s">
        <v>295</v>
      </c>
      <c r="N38" s="78" t="s">
        <v>938</v>
      </c>
      <c r="O38" s="108" t="str">
        <f>IFERROR(VLOOKUP($N38,#REF!,6,FALSE),"")</f>
        <v/>
      </c>
      <c r="P38" s="108" t="str">
        <f>IFERROR(VLOOKUP($N38,#REF!,6,FALSE),"")</f>
        <v/>
      </c>
      <c r="Q38" s="83"/>
      <c r="R38" s="78" t="s">
        <v>306</v>
      </c>
      <c r="S38" s="103" t="e">
        <f>#REF!</f>
        <v>#REF!</v>
      </c>
      <c r="T38" s="103" t="e">
        <f t="shared" si="0"/>
        <v>#REF!</v>
      </c>
      <c r="U38" s="103" t="e">
        <f>#REF!</f>
        <v>#REF!</v>
      </c>
      <c r="V38" s="103" t="str">
        <f>IFERROR(VLOOKUP(#REF!,'Country &amp; Service Codes'!$B$4:$C$269,2,FALSE),"")</f>
        <v/>
      </c>
      <c r="W38" s="108" t="e">
        <f>#REF!</f>
        <v>#REF!</v>
      </c>
      <c r="Y38" s="78" t="s">
        <v>911</v>
      </c>
      <c r="Z38" s="77">
        <f t="shared" si="1"/>
        <v>0</v>
      </c>
    </row>
    <row r="39" spans="13:26">
      <c r="M39" s="98" t="e">
        <f>VLOOKUP($N39,#REF!,4,FALSE)</f>
        <v>#REF!</v>
      </c>
      <c r="N39" s="78" t="s">
        <v>939</v>
      </c>
      <c r="O39" s="108" t="str">
        <f>IFERROR(VLOOKUP($N39,#REF!,6,FALSE),"")</f>
        <v/>
      </c>
      <c r="P39" s="108" t="str">
        <f>IFERROR(VLOOKUP($N39,#REF!,6,FALSE),"")</f>
        <v/>
      </c>
      <c r="Q39" s="83"/>
      <c r="R39" s="78" t="s">
        <v>307</v>
      </c>
      <c r="S39" s="103" t="e">
        <f>#REF!</f>
        <v>#REF!</v>
      </c>
      <c r="T39" s="103" t="e">
        <f t="shared" si="0"/>
        <v>#REF!</v>
      </c>
      <c r="U39" s="103" t="e">
        <f>#REF!</f>
        <v>#REF!</v>
      </c>
      <c r="V39" s="103" t="str">
        <f>IFERROR(VLOOKUP(#REF!,'Country &amp; Service Codes'!$B$4:$C$269,2,FALSE),"")</f>
        <v/>
      </c>
      <c r="W39" s="108" t="e">
        <f>#REF!</f>
        <v>#REF!</v>
      </c>
      <c r="Y39" s="78" t="s">
        <v>912</v>
      </c>
      <c r="Z39" s="77">
        <f t="shared" si="1"/>
        <v>0</v>
      </c>
    </row>
    <row r="40" spans="13:26">
      <c r="M40" s="98" t="s">
        <v>296</v>
      </c>
      <c r="N40" s="78" t="s">
        <v>940</v>
      </c>
      <c r="O40" s="108" t="str">
        <f>IFERROR(VLOOKUP($N40,#REF!,6,FALSE),"")</f>
        <v/>
      </c>
      <c r="P40" s="108" t="str">
        <f>IFERROR(VLOOKUP($N40,#REF!,6,FALSE),"")</f>
        <v/>
      </c>
      <c r="Q40" s="83"/>
      <c r="R40" s="78" t="s">
        <v>308</v>
      </c>
      <c r="S40" s="103" t="e">
        <f>#REF!</f>
        <v>#REF!</v>
      </c>
      <c r="T40" s="103" t="e">
        <f t="shared" si="0"/>
        <v>#REF!</v>
      </c>
      <c r="U40" s="103" t="e">
        <f>#REF!</f>
        <v>#REF!</v>
      </c>
      <c r="V40" s="103" t="str">
        <f>IFERROR(VLOOKUP(#REF!,'Country &amp; Service Codes'!$B$4:$C$269,2,FALSE),"")</f>
        <v/>
      </c>
      <c r="W40" s="108" t="e">
        <f>#REF!</f>
        <v>#REF!</v>
      </c>
      <c r="Y40" s="78" t="s">
        <v>305</v>
      </c>
      <c r="Z40" s="77">
        <f t="shared" si="1"/>
        <v>0</v>
      </c>
    </row>
    <row r="41" spans="13:26">
      <c r="M41" s="98" t="e">
        <f>VLOOKUP($N41,#REF!,4,FALSE)</f>
        <v>#REF!</v>
      </c>
      <c r="N41" s="78" t="s">
        <v>942</v>
      </c>
      <c r="O41" s="108" t="str">
        <f>IFERROR(VLOOKUP($N41,#REF!,6,FALSE),"")</f>
        <v/>
      </c>
      <c r="P41" s="108" t="str">
        <f>IFERROR(VLOOKUP($N41,#REF!,6,FALSE),"")</f>
        <v/>
      </c>
      <c r="Q41" s="83"/>
      <c r="R41" s="78" t="s">
        <v>309</v>
      </c>
      <c r="S41" s="103" t="e">
        <f>#REF!</f>
        <v>#REF!</v>
      </c>
      <c r="T41" s="103" t="e">
        <f t="shared" si="0"/>
        <v>#REF!</v>
      </c>
      <c r="U41" s="103" t="e">
        <f>#REF!</f>
        <v>#REF!</v>
      </c>
      <c r="V41" s="103" t="str">
        <f>IFERROR(VLOOKUP(#REF!,'Country &amp; Service Codes'!$B$4:$C$269,2,FALSE),"")</f>
        <v/>
      </c>
      <c r="W41" s="108" t="e">
        <f>#REF!</f>
        <v>#REF!</v>
      </c>
      <c r="Y41" s="78" t="s">
        <v>306</v>
      </c>
      <c r="Z41" s="77">
        <f t="shared" si="1"/>
        <v>0</v>
      </c>
    </row>
    <row r="42" spans="13:26">
      <c r="M42" s="98" t="s">
        <v>297</v>
      </c>
      <c r="N42" s="78" t="s">
        <v>941</v>
      </c>
      <c r="O42" s="108" t="str">
        <f>IFERROR(VLOOKUP($N42,#REF!,6,FALSE),"")</f>
        <v/>
      </c>
      <c r="P42" s="108" t="str">
        <f>IFERROR(VLOOKUP($N42,#REF!,6,FALSE),"")</f>
        <v/>
      </c>
      <c r="Q42" s="83"/>
      <c r="R42" s="78" t="s">
        <v>310</v>
      </c>
      <c r="S42" s="103" t="e">
        <f>#REF!</f>
        <v>#REF!</v>
      </c>
      <c r="T42" s="103" t="e">
        <f t="shared" si="0"/>
        <v>#REF!</v>
      </c>
      <c r="U42" s="103" t="e">
        <f>#REF!</f>
        <v>#REF!</v>
      </c>
      <c r="V42" s="103" t="str">
        <f>IFERROR(VLOOKUP(#REF!,'Country &amp; Service Codes'!$B$4:$C$269,2,FALSE),"")</f>
        <v/>
      </c>
      <c r="W42" s="108" t="e">
        <f>#REF!</f>
        <v>#REF!</v>
      </c>
      <c r="Y42" s="78" t="s">
        <v>307</v>
      </c>
      <c r="Z42" s="77">
        <f t="shared" si="1"/>
        <v>0</v>
      </c>
    </row>
    <row r="43" spans="13:26">
      <c r="M43" s="98" t="e">
        <f>VLOOKUP($N43,#REF!,4,FALSE)</f>
        <v>#REF!</v>
      </c>
      <c r="N43" s="78" t="s">
        <v>943</v>
      </c>
      <c r="O43" s="108" t="str">
        <f>IFERROR(VLOOKUP($N43,#REF!,6,FALSE),"")</f>
        <v/>
      </c>
      <c r="P43" s="108" t="str">
        <f>IFERROR(VLOOKUP($N43,#REF!,6,FALSE),"")</f>
        <v/>
      </c>
      <c r="Q43" s="83"/>
      <c r="R43" s="78" t="s">
        <v>311</v>
      </c>
      <c r="S43" s="103" t="e">
        <f>#REF!</f>
        <v>#REF!</v>
      </c>
      <c r="T43" s="103" t="e">
        <f t="shared" si="0"/>
        <v>#REF!</v>
      </c>
      <c r="U43" s="103" t="e">
        <f>#REF!</f>
        <v>#REF!</v>
      </c>
      <c r="V43" s="103" t="str">
        <f>IFERROR(VLOOKUP(#REF!,'Country &amp; Service Codes'!$B$4:$C$269,2,FALSE),"")</f>
        <v/>
      </c>
      <c r="W43" s="108" t="e">
        <f>#REF!</f>
        <v>#REF!</v>
      </c>
      <c r="Y43" s="78" t="s">
        <v>308</v>
      </c>
      <c r="Z43" s="77">
        <f t="shared" si="1"/>
        <v>0</v>
      </c>
    </row>
    <row r="44" spans="13:26">
      <c r="M44" s="98" t="s">
        <v>298</v>
      </c>
      <c r="N44" s="78" t="s">
        <v>944</v>
      </c>
      <c r="O44" s="108" t="str">
        <f>IFERROR(VLOOKUP($N44,#REF!,6,FALSE),"")</f>
        <v/>
      </c>
      <c r="P44" s="108" t="str">
        <f>IFERROR(VLOOKUP($N44,#REF!,6,FALSE),"")</f>
        <v/>
      </c>
      <c r="Q44" s="83"/>
      <c r="R44" s="78" t="s">
        <v>312</v>
      </c>
      <c r="S44" s="103" t="e">
        <f>#REF!</f>
        <v>#REF!</v>
      </c>
      <c r="T44" s="103" t="e">
        <f t="shared" si="0"/>
        <v>#REF!</v>
      </c>
      <c r="U44" s="103" t="e">
        <f>#REF!</f>
        <v>#REF!</v>
      </c>
      <c r="V44" s="103" t="str">
        <f>IFERROR(VLOOKUP(#REF!,'Country &amp; Service Codes'!$B$4:$C$269,2,FALSE),"")</f>
        <v/>
      </c>
      <c r="W44" s="108" t="e">
        <f>#REF!</f>
        <v>#REF!</v>
      </c>
      <c r="Y44" s="78" t="s">
        <v>309</v>
      </c>
      <c r="Z44" s="77">
        <f t="shared" si="1"/>
        <v>0</v>
      </c>
    </row>
    <row r="45" spans="13:26">
      <c r="M45" s="98" t="e">
        <f>VLOOKUP($N45,#REF!,4,FALSE)</f>
        <v>#REF!</v>
      </c>
      <c r="N45" s="78" t="s">
        <v>945</v>
      </c>
      <c r="O45" s="108" t="str">
        <f>IFERROR(VLOOKUP($N45,#REF!,6,FALSE),"")</f>
        <v/>
      </c>
      <c r="P45" s="108" t="str">
        <f>IFERROR(VLOOKUP($N45,#REF!,6,FALSE),"")</f>
        <v/>
      </c>
      <c r="Q45" s="83"/>
      <c r="R45" s="78" t="s">
        <v>313</v>
      </c>
      <c r="S45" s="103" t="e">
        <f>#REF!</f>
        <v>#REF!</v>
      </c>
      <c r="T45" s="103" t="e">
        <f t="shared" si="0"/>
        <v>#REF!</v>
      </c>
      <c r="U45" s="103" t="e">
        <f>#REF!</f>
        <v>#REF!</v>
      </c>
      <c r="V45" s="103" t="str">
        <f>IFERROR(VLOOKUP(#REF!,'Country &amp; Service Codes'!$B$4:$C$269,2,FALSE),"")</f>
        <v/>
      </c>
      <c r="W45" s="108" t="e">
        <f>#REF!</f>
        <v>#REF!</v>
      </c>
      <c r="Y45" s="78" t="s">
        <v>310</v>
      </c>
      <c r="Z45" s="77">
        <f t="shared" si="1"/>
        <v>0</v>
      </c>
    </row>
    <row r="46" spans="13:26">
      <c r="M46" s="98" t="s">
        <v>299</v>
      </c>
      <c r="N46" s="78" t="s">
        <v>946</v>
      </c>
      <c r="O46" s="108" t="str">
        <f>IFERROR(VLOOKUP($N46,#REF!,6,FALSE),"")</f>
        <v/>
      </c>
      <c r="P46" s="108" t="str">
        <f>IFERROR(VLOOKUP($N46,#REF!,6,FALSE),"")</f>
        <v/>
      </c>
      <c r="Q46" s="83"/>
      <c r="R46" s="78" t="s">
        <v>314</v>
      </c>
      <c r="S46" s="103" t="e">
        <f>#REF!</f>
        <v>#REF!</v>
      </c>
      <c r="T46" s="103" t="e">
        <f t="shared" si="0"/>
        <v>#REF!</v>
      </c>
      <c r="U46" s="103" t="e">
        <f>#REF!</f>
        <v>#REF!</v>
      </c>
      <c r="V46" s="103" t="str">
        <f>IFERROR(VLOOKUP(#REF!,'Country &amp; Service Codes'!$B$4:$C$269,2,FALSE),"")</f>
        <v/>
      </c>
      <c r="W46" s="108" t="e">
        <f>#REF!</f>
        <v>#REF!</v>
      </c>
      <c r="Y46" s="78" t="s">
        <v>311</v>
      </c>
      <c r="Z46" s="77">
        <f t="shared" si="1"/>
        <v>0</v>
      </c>
    </row>
    <row r="47" spans="13:26">
      <c r="M47" s="98" t="s">
        <v>299</v>
      </c>
      <c r="N47" s="78" t="s">
        <v>947</v>
      </c>
      <c r="O47" s="108" t="str">
        <f>IFERROR(VLOOKUP($N47,#REF!,6,FALSE),"")</f>
        <v/>
      </c>
      <c r="P47" s="108" t="str">
        <f>IFERROR(VLOOKUP($N47,#REF!,6,FALSE),"")</f>
        <v/>
      </c>
      <c r="Q47" s="83"/>
      <c r="R47" s="78" t="s">
        <v>315</v>
      </c>
      <c r="S47" s="103" t="e">
        <f>#REF!</f>
        <v>#REF!</v>
      </c>
      <c r="T47" s="103" t="e">
        <f t="shared" si="0"/>
        <v>#REF!</v>
      </c>
      <c r="U47" s="103" t="e">
        <f>#REF!</f>
        <v>#REF!</v>
      </c>
      <c r="V47" s="103" t="str">
        <f>IFERROR(VLOOKUP(#REF!,'Country &amp; Service Codes'!$B$4:$C$269,2,FALSE),"")</f>
        <v/>
      </c>
      <c r="W47" s="108" t="e">
        <f>#REF!</f>
        <v>#REF!</v>
      </c>
      <c r="Y47" s="78" t="s">
        <v>312</v>
      </c>
      <c r="Z47" s="77">
        <f t="shared" si="1"/>
        <v>0</v>
      </c>
    </row>
    <row r="48" spans="13:26">
      <c r="M48" s="98" t="e">
        <f>VLOOKUP($N48,#REF!,4,FALSE)</f>
        <v>#REF!</v>
      </c>
      <c r="N48" s="78" t="s">
        <v>948</v>
      </c>
      <c r="O48" s="108" t="str">
        <f>IFERROR(VLOOKUP($N48,#REF!,6,FALSE),"")</f>
        <v/>
      </c>
      <c r="P48" s="108" t="str">
        <f>IFERROR(VLOOKUP($N48,#REF!,6,FALSE),"")</f>
        <v/>
      </c>
      <c r="Q48" s="83"/>
      <c r="R48" s="78" t="s">
        <v>316</v>
      </c>
      <c r="S48" s="103" t="e">
        <f>#REF!</f>
        <v>#REF!</v>
      </c>
      <c r="T48" s="103" t="e">
        <f t="shared" si="0"/>
        <v>#REF!</v>
      </c>
      <c r="U48" s="103" t="e">
        <f>#REF!</f>
        <v>#REF!</v>
      </c>
      <c r="V48" s="103" t="str">
        <f>IFERROR(VLOOKUP(#REF!,'Country &amp; Service Codes'!$B$4:$C$269,2,FALSE),"")</f>
        <v/>
      </c>
      <c r="W48" s="108" t="e">
        <f>#REF!</f>
        <v>#REF!</v>
      </c>
      <c r="Y48" s="78" t="s">
        <v>313</v>
      </c>
      <c r="Z48" s="77">
        <f t="shared" si="1"/>
        <v>0</v>
      </c>
    </row>
    <row r="49" spans="13:26">
      <c r="M49" s="98" t="s">
        <v>300</v>
      </c>
      <c r="N49" s="78" t="s">
        <v>949</v>
      </c>
      <c r="O49" s="108" t="str">
        <f>IFERROR(VLOOKUP($N49,#REF!,6,FALSE),"")</f>
        <v/>
      </c>
      <c r="P49" s="108" t="str">
        <f>IFERROR(VLOOKUP($N49,#REF!,6,FALSE),"")</f>
        <v/>
      </c>
      <c r="Q49" s="83"/>
      <c r="R49" s="78" t="s">
        <v>317</v>
      </c>
      <c r="S49" s="103" t="e">
        <f>#REF!</f>
        <v>#REF!</v>
      </c>
      <c r="T49" s="103" t="e">
        <f t="shared" si="0"/>
        <v>#REF!</v>
      </c>
      <c r="U49" s="103" t="e">
        <f>#REF!</f>
        <v>#REF!</v>
      </c>
      <c r="V49" s="103" t="str">
        <f>IFERROR(VLOOKUP(#REF!,'Country &amp; Service Codes'!$B$4:$C$269,2,FALSE),"")</f>
        <v/>
      </c>
      <c r="W49" s="108" t="e">
        <f>#REF!</f>
        <v>#REF!</v>
      </c>
      <c r="Y49" s="78" t="s">
        <v>314</v>
      </c>
      <c r="Z49" s="77">
        <f t="shared" ref="Z49:Z71" si="2">SUMIFS($W$17:$W$635,$T$17:$T$635,"R",$U$17:$U$635,$Y49)</f>
        <v>0</v>
      </c>
    </row>
    <row r="50" spans="13:26">
      <c r="M50" s="98" t="e">
        <f>VLOOKUP($N50,#REF!,4,FALSE)</f>
        <v>#REF!</v>
      </c>
      <c r="N50" s="78" t="s">
        <v>950</v>
      </c>
      <c r="O50" s="108" t="str">
        <f>IFERROR(VLOOKUP($N50,#REF!,6,FALSE),"")</f>
        <v/>
      </c>
      <c r="P50" s="108" t="str">
        <f>IFERROR(VLOOKUP($N50,#REF!,6,FALSE),"")</f>
        <v/>
      </c>
      <c r="Q50" s="83"/>
      <c r="R50" s="78" t="s">
        <v>318</v>
      </c>
      <c r="S50" s="103" t="e">
        <f>#REF!</f>
        <v>#REF!</v>
      </c>
      <c r="T50" s="103" t="e">
        <f t="shared" si="0"/>
        <v>#REF!</v>
      </c>
      <c r="U50" s="103" t="e">
        <f>#REF!</f>
        <v>#REF!</v>
      </c>
      <c r="V50" s="103" t="str">
        <f>IFERROR(VLOOKUP(#REF!,'Country &amp; Service Codes'!$B$4:$C$269,2,FALSE),"")</f>
        <v/>
      </c>
      <c r="W50" s="108" t="e">
        <f>#REF!</f>
        <v>#REF!</v>
      </c>
      <c r="Y50" s="78" t="s">
        <v>315</v>
      </c>
      <c r="Z50" s="77">
        <f t="shared" si="2"/>
        <v>0</v>
      </c>
    </row>
    <row r="51" spans="13:26">
      <c r="M51" s="98" t="s">
        <v>301</v>
      </c>
      <c r="N51" s="78" t="s">
        <v>951</v>
      </c>
      <c r="O51" s="108" t="str">
        <f>IFERROR(VLOOKUP($N51,#REF!,6,FALSE),"")</f>
        <v/>
      </c>
      <c r="P51" s="108" t="str">
        <f>IFERROR(VLOOKUP($N51,#REF!,6,FALSE),"")</f>
        <v/>
      </c>
      <c r="Q51" s="83"/>
      <c r="R51" s="78" t="s">
        <v>319</v>
      </c>
      <c r="S51" s="103" t="e">
        <f>#REF!</f>
        <v>#REF!</v>
      </c>
      <c r="T51" s="103" t="e">
        <f t="shared" si="0"/>
        <v>#REF!</v>
      </c>
      <c r="U51" s="103" t="e">
        <f>#REF!</f>
        <v>#REF!</v>
      </c>
      <c r="V51" s="103" t="str">
        <f>IFERROR(VLOOKUP(#REF!,'Country &amp; Service Codes'!$B$4:$C$269,2,FALSE),"")</f>
        <v/>
      </c>
      <c r="W51" s="108" t="e">
        <f>#REF!</f>
        <v>#REF!</v>
      </c>
      <c r="Y51" s="78" t="s">
        <v>316</v>
      </c>
      <c r="Z51" s="77">
        <f t="shared" si="2"/>
        <v>0</v>
      </c>
    </row>
    <row r="52" spans="13:26">
      <c r="M52" s="98" t="e">
        <f>VLOOKUP($N52,#REF!,4,FALSE)</f>
        <v>#REF!</v>
      </c>
      <c r="N52" s="78" t="s">
        <v>952</v>
      </c>
      <c r="O52" s="108" t="str">
        <f>IFERROR(VLOOKUP($N52,#REF!,6,FALSE),"")</f>
        <v/>
      </c>
      <c r="P52" s="108" t="str">
        <f>IFERROR(VLOOKUP($N52,#REF!,6,FALSE),"")</f>
        <v/>
      </c>
      <c r="Q52" s="83"/>
      <c r="R52" s="78" t="s">
        <v>320</v>
      </c>
      <c r="S52" s="103" t="e">
        <f>#REF!</f>
        <v>#REF!</v>
      </c>
      <c r="T52" s="103" t="e">
        <f t="shared" si="0"/>
        <v>#REF!</v>
      </c>
      <c r="U52" s="103" t="e">
        <f>#REF!</f>
        <v>#REF!</v>
      </c>
      <c r="V52" s="103" t="str">
        <f>IFERROR(VLOOKUP(#REF!,'Country &amp; Service Codes'!$B$4:$C$269,2,FALSE),"")</f>
        <v/>
      </c>
      <c r="W52" s="108" t="e">
        <f>#REF!</f>
        <v>#REF!</v>
      </c>
      <c r="Y52" s="78" t="s">
        <v>317</v>
      </c>
      <c r="Z52" s="77">
        <f t="shared" si="2"/>
        <v>0</v>
      </c>
    </row>
    <row r="53" spans="13:26">
      <c r="M53" s="98" t="s">
        <v>907</v>
      </c>
      <c r="N53" s="78" t="s">
        <v>953</v>
      </c>
      <c r="O53" s="108" t="str">
        <f>IFERROR(VLOOKUP($N53,#REF!,6,FALSE),"")</f>
        <v/>
      </c>
      <c r="P53" s="108" t="str">
        <f>IFERROR(VLOOKUP($N53,#REF!,6,FALSE),"")</f>
        <v/>
      </c>
      <c r="Q53" s="83"/>
      <c r="R53" s="78" t="s">
        <v>321</v>
      </c>
      <c r="S53" s="103" t="e">
        <f>#REF!</f>
        <v>#REF!</v>
      </c>
      <c r="T53" s="103" t="e">
        <f t="shared" si="0"/>
        <v>#REF!</v>
      </c>
      <c r="U53" s="103" t="e">
        <f>#REF!</f>
        <v>#REF!</v>
      </c>
      <c r="V53" s="103" t="str">
        <f>IFERROR(VLOOKUP(#REF!,'Country &amp; Service Codes'!$B$4:$C$269,2,FALSE),"")</f>
        <v/>
      </c>
      <c r="W53" s="108" t="e">
        <f>#REF!</f>
        <v>#REF!</v>
      </c>
      <c r="Y53" s="78" t="s">
        <v>318</v>
      </c>
      <c r="Z53" s="77">
        <f t="shared" si="2"/>
        <v>0</v>
      </c>
    </row>
    <row r="54" spans="13:26">
      <c r="M54" s="98" t="e">
        <f>VLOOKUP($N54,#REF!,4,FALSE)</f>
        <v>#REF!</v>
      </c>
      <c r="N54" s="78" t="s">
        <v>954</v>
      </c>
      <c r="O54" s="108" t="str">
        <f>IFERROR(VLOOKUP($N54,#REF!,6,FALSE),"")</f>
        <v/>
      </c>
      <c r="P54" s="108" t="str">
        <f>IFERROR(VLOOKUP($N54,#REF!,6,FALSE),"")</f>
        <v/>
      </c>
      <c r="Q54" s="83"/>
      <c r="R54" s="78" t="s">
        <v>322</v>
      </c>
      <c r="S54" s="103" t="e">
        <f>#REF!</f>
        <v>#REF!</v>
      </c>
      <c r="T54" s="103" t="e">
        <f t="shared" si="0"/>
        <v>#REF!</v>
      </c>
      <c r="U54" s="103" t="e">
        <f>#REF!</f>
        <v>#REF!</v>
      </c>
      <c r="V54" s="103" t="str">
        <f>IFERROR(VLOOKUP(#REF!,'Country &amp; Service Codes'!$B$4:$C$269,2,FALSE),"")</f>
        <v/>
      </c>
      <c r="W54" s="108" t="e">
        <f>#REF!</f>
        <v>#REF!</v>
      </c>
      <c r="Y54" s="78" t="s">
        <v>319</v>
      </c>
      <c r="Z54" s="77">
        <f t="shared" si="2"/>
        <v>0</v>
      </c>
    </row>
    <row r="55" spans="13:26">
      <c r="M55" s="98" t="s">
        <v>908</v>
      </c>
      <c r="N55" s="78" t="s">
        <v>955</v>
      </c>
      <c r="O55" s="108" t="str">
        <f>IFERROR(VLOOKUP($N55,#REF!,6,FALSE),"")</f>
        <v/>
      </c>
      <c r="P55" s="108" t="str">
        <f>IFERROR(VLOOKUP($N55,#REF!,6,FALSE),"")</f>
        <v/>
      </c>
      <c r="Q55" s="83"/>
      <c r="R55" s="78" t="s">
        <v>323</v>
      </c>
      <c r="S55" s="103" t="e">
        <f>#REF!</f>
        <v>#REF!</v>
      </c>
      <c r="T55" s="103" t="e">
        <f t="shared" si="0"/>
        <v>#REF!</v>
      </c>
      <c r="U55" s="103" t="e">
        <f>#REF!</f>
        <v>#REF!</v>
      </c>
      <c r="V55" s="103" t="str">
        <f>IFERROR(VLOOKUP(#REF!,'Country &amp; Service Codes'!$B$4:$C$269,2,FALSE),"")</f>
        <v/>
      </c>
      <c r="W55" s="108" t="e">
        <f>#REF!</f>
        <v>#REF!</v>
      </c>
      <c r="Y55" s="78" t="s">
        <v>320</v>
      </c>
      <c r="Z55" s="77">
        <f t="shared" si="2"/>
        <v>0</v>
      </c>
    </row>
    <row r="56" spans="13:26">
      <c r="M56" s="98" t="e">
        <f>VLOOKUP($N56,#REF!,4,FALSE)</f>
        <v>#REF!</v>
      </c>
      <c r="N56" s="78" t="s">
        <v>956</v>
      </c>
      <c r="O56" s="108" t="str">
        <f>IFERROR(VLOOKUP($N56,#REF!,6,FALSE),"")</f>
        <v/>
      </c>
      <c r="P56" s="108" t="str">
        <f>IFERROR(VLOOKUP($N56,#REF!,6,FALSE),"")</f>
        <v/>
      </c>
      <c r="Q56" s="83"/>
      <c r="R56" s="78" t="s">
        <v>324</v>
      </c>
      <c r="S56" s="103" t="e">
        <f>#REF!</f>
        <v>#REF!</v>
      </c>
      <c r="T56" s="103" t="e">
        <f t="shared" si="0"/>
        <v>#REF!</v>
      </c>
      <c r="U56" s="103" t="e">
        <f>#REF!</f>
        <v>#REF!</v>
      </c>
      <c r="V56" s="103" t="str">
        <f>IFERROR(VLOOKUP(#REF!,'Country &amp; Service Codes'!$B$4:$C$269,2,FALSE),"")</f>
        <v/>
      </c>
      <c r="W56" s="108" t="e">
        <f>#REF!</f>
        <v>#REF!</v>
      </c>
      <c r="Y56" s="78" t="s">
        <v>321</v>
      </c>
      <c r="Z56" s="77">
        <f t="shared" si="2"/>
        <v>0</v>
      </c>
    </row>
    <row r="57" spans="13:26">
      <c r="M57" s="98" t="s">
        <v>909</v>
      </c>
      <c r="N57" s="78" t="s">
        <v>957</v>
      </c>
      <c r="O57" s="108" t="str">
        <f>IFERROR(VLOOKUP($N57,#REF!,6,FALSE),"")</f>
        <v/>
      </c>
      <c r="P57" s="108" t="str">
        <f>IFERROR(VLOOKUP($N57,#REF!,6,FALSE),"")</f>
        <v/>
      </c>
      <c r="Q57" s="83"/>
      <c r="R57" s="78" t="s">
        <v>325</v>
      </c>
      <c r="S57" s="103" t="e">
        <f>#REF!</f>
        <v>#REF!</v>
      </c>
      <c r="T57" s="103" t="e">
        <f t="shared" si="0"/>
        <v>#REF!</v>
      </c>
      <c r="U57" s="103" t="e">
        <f>#REF!</f>
        <v>#REF!</v>
      </c>
      <c r="V57" s="103" t="str">
        <f>IFERROR(VLOOKUP(#REF!,'Country &amp; Service Codes'!$B$4:$C$269,2,FALSE),"")</f>
        <v/>
      </c>
      <c r="W57" s="108" t="e">
        <f>#REF!</f>
        <v>#REF!</v>
      </c>
      <c r="Y57" s="78" t="s">
        <v>322</v>
      </c>
      <c r="Z57" s="77">
        <f t="shared" si="2"/>
        <v>0</v>
      </c>
    </row>
    <row r="58" spans="13:26">
      <c r="M58" s="98" t="e">
        <f>VLOOKUP($N58,#REF!,4,FALSE)</f>
        <v>#REF!</v>
      </c>
      <c r="N58" s="78" t="s">
        <v>958</v>
      </c>
      <c r="O58" s="108" t="str">
        <f>IFERROR(VLOOKUP($N58,#REF!,6,FALSE),"")</f>
        <v/>
      </c>
      <c r="P58" s="108" t="str">
        <f>IFERROR(VLOOKUP($N58,#REF!,6,FALSE),"")</f>
        <v/>
      </c>
      <c r="Q58" s="83"/>
      <c r="R58" s="78" t="s">
        <v>326</v>
      </c>
      <c r="S58" s="103" t="e">
        <f>#REF!</f>
        <v>#REF!</v>
      </c>
      <c r="T58" s="103" t="e">
        <f t="shared" si="0"/>
        <v>#REF!</v>
      </c>
      <c r="U58" s="103" t="e">
        <f>#REF!</f>
        <v>#REF!</v>
      </c>
      <c r="V58" s="103" t="str">
        <f>IFERROR(VLOOKUP(#REF!,'Country &amp; Service Codes'!$B$4:$C$269,2,FALSE),"")</f>
        <v/>
      </c>
      <c r="W58" s="108" t="e">
        <f>#REF!</f>
        <v>#REF!</v>
      </c>
      <c r="Y58" s="78" t="s">
        <v>323</v>
      </c>
      <c r="Z58" s="77">
        <f t="shared" si="2"/>
        <v>0</v>
      </c>
    </row>
    <row r="59" spans="13:26">
      <c r="M59" s="98" t="s">
        <v>910</v>
      </c>
      <c r="N59" s="78" t="s">
        <v>959</v>
      </c>
      <c r="O59" s="108" t="str">
        <f>IFERROR(VLOOKUP($N59,#REF!,6,FALSE),"")</f>
        <v/>
      </c>
      <c r="P59" s="108" t="str">
        <f>IFERROR(VLOOKUP($N59,#REF!,6,FALSE),"")</f>
        <v/>
      </c>
      <c r="Q59" s="83"/>
      <c r="R59" s="78" t="s">
        <v>327</v>
      </c>
      <c r="S59" s="103" t="e">
        <f>#REF!</f>
        <v>#REF!</v>
      </c>
      <c r="T59" s="103" t="e">
        <f t="shared" si="0"/>
        <v>#REF!</v>
      </c>
      <c r="U59" s="103" t="e">
        <f>#REF!</f>
        <v>#REF!</v>
      </c>
      <c r="V59" s="103" t="str">
        <f>IFERROR(VLOOKUP(#REF!,'Country &amp; Service Codes'!$B$4:$C$269,2,FALSE),"")</f>
        <v/>
      </c>
      <c r="W59" s="108" t="e">
        <f>#REF!</f>
        <v>#REF!</v>
      </c>
      <c r="Y59" s="78" t="s">
        <v>324</v>
      </c>
      <c r="Z59" s="77">
        <f t="shared" si="2"/>
        <v>0</v>
      </c>
    </row>
    <row r="60" spans="13:26">
      <c r="M60" s="98" t="e">
        <f>VLOOKUP($N60,#REF!,4,FALSE)</f>
        <v>#REF!</v>
      </c>
      <c r="N60" s="78" t="s">
        <v>961</v>
      </c>
      <c r="O60" s="108" t="str">
        <f>IFERROR(VLOOKUP($N60,#REF!,6,FALSE),"")</f>
        <v/>
      </c>
      <c r="P60" s="108" t="str">
        <f>IFERROR(VLOOKUP($N60,#REF!,6,FALSE),"")</f>
        <v/>
      </c>
      <c r="Q60" s="83"/>
      <c r="R60" s="78" t="s">
        <v>328</v>
      </c>
      <c r="S60" s="103" t="e">
        <f>#REF!</f>
        <v>#REF!</v>
      </c>
      <c r="T60" s="103" t="e">
        <f t="shared" si="0"/>
        <v>#REF!</v>
      </c>
      <c r="U60" s="103" t="e">
        <f>#REF!</f>
        <v>#REF!</v>
      </c>
      <c r="V60" s="103" t="str">
        <f>IFERROR(VLOOKUP(#REF!,'Country &amp; Service Codes'!$B$4:$C$269,2,FALSE),"")</f>
        <v/>
      </c>
      <c r="W60" s="108" t="e">
        <f>#REF!</f>
        <v>#REF!</v>
      </c>
      <c r="Y60" s="78" t="s">
        <v>325</v>
      </c>
      <c r="Z60" s="77">
        <f t="shared" si="2"/>
        <v>0</v>
      </c>
    </row>
    <row r="61" spans="13:26">
      <c r="M61" s="98" t="s">
        <v>911</v>
      </c>
      <c r="N61" s="78" t="s">
        <v>960</v>
      </c>
      <c r="O61" s="108" t="str">
        <f>IFERROR(VLOOKUP($N61,#REF!,6,FALSE),"")</f>
        <v/>
      </c>
      <c r="P61" s="108" t="str">
        <f>IFERROR(VLOOKUP($N61,#REF!,6,FALSE),"")</f>
        <v/>
      </c>
      <c r="Q61" s="83"/>
      <c r="R61" s="78" t="s">
        <v>329</v>
      </c>
      <c r="S61" s="103" t="e">
        <f>#REF!</f>
        <v>#REF!</v>
      </c>
      <c r="T61" s="103" t="e">
        <f t="shared" si="0"/>
        <v>#REF!</v>
      </c>
      <c r="U61" s="103" t="e">
        <f>#REF!</f>
        <v>#REF!</v>
      </c>
      <c r="V61" s="103" t="str">
        <f>IFERROR(VLOOKUP(#REF!,'Country &amp; Service Codes'!$B$4:$C$269,2,FALSE),"")</f>
        <v/>
      </c>
      <c r="W61" s="108" t="e">
        <f>#REF!</f>
        <v>#REF!</v>
      </c>
      <c r="Y61" s="78" t="s">
        <v>326</v>
      </c>
      <c r="Z61" s="77">
        <f t="shared" si="2"/>
        <v>0</v>
      </c>
    </row>
    <row r="62" spans="13:26">
      <c r="M62" s="98" t="e">
        <f>VLOOKUP($N62,#REF!,4,FALSE)</f>
        <v>#REF!</v>
      </c>
      <c r="N62" s="78" t="s">
        <v>962</v>
      </c>
      <c r="O62" s="108" t="str">
        <f>IFERROR(VLOOKUP($N62,#REF!,6,FALSE),"")</f>
        <v/>
      </c>
      <c r="P62" s="108" t="str">
        <f>IFERROR(VLOOKUP($N62,#REF!,6,FALSE),"")</f>
        <v/>
      </c>
      <c r="Q62" s="83"/>
      <c r="R62" s="78" t="s">
        <v>330</v>
      </c>
      <c r="S62" s="103" t="e">
        <f>#REF!</f>
        <v>#REF!</v>
      </c>
      <c r="T62" s="103" t="e">
        <f t="shared" si="0"/>
        <v>#REF!</v>
      </c>
      <c r="U62" s="103" t="e">
        <f>#REF!</f>
        <v>#REF!</v>
      </c>
      <c r="V62" s="103" t="str">
        <f>IFERROR(VLOOKUP(#REF!,'Country &amp; Service Codes'!$B$4:$C$269,2,FALSE),"")</f>
        <v/>
      </c>
      <c r="W62" s="108" t="e">
        <f>#REF!</f>
        <v>#REF!</v>
      </c>
      <c r="Y62" s="78" t="s">
        <v>327</v>
      </c>
      <c r="Z62" s="77">
        <f t="shared" si="2"/>
        <v>0</v>
      </c>
    </row>
    <row r="63" spans="13:26">
      <c r="M63" s="98" t="s">
        <v>912</v>
      </c>
      <c r="N63" s="78" t="s">
        <v>963</v>
      </c>
      <c r="O63" s="108" t="str">
        <f>IFERROR(VLOOKUP($N63,#REF!,6,FALSE),"")</f>
        <v/>
      </c>
      <c r="P63" s="108" t="str">
        <f>IFERROR(VLOOKUP($N63,#REF!,6,FALSE),"")</f>
        <v/>
      </c>
      <c r="Q63" s="83"/>
      <c r="R63" s="78" t="s">
        <v>331</v>
      </c>
      <c r="S63" s="103" t="e">
        <f>#REF!</f>
        <v>#REF!</v>
      </c>
      <c r="T63" s="103" t="e">
        <f t="shared" si="0"/>
        <v>#REF!</v>
      </c>
      <c r="U63" s="103" t="e">
        <f>#REF!</f>
        <v>#REF!</v>
      </c>
      <c r="V63" s="103" t="str">
        <f>IFERROR(VLOOKUP(#REF!,'Country &amp; Service Codes'!$B$4:$C$269,2,FALSE),"")</f>
        <v/>
      </c>
      <c r="W63" s="108" t="e">
        <f>#REF!</f>
        <v>#REF!</v>
      </c>
      <c r="Y63" s="78" t="s">
        <v>328</v>
      </c>
      <c r="Z63" s="77">
        <f t="shared" si="2"/>
        <v>0</v>
      </c>
    </row>
    <row r="64" spans="13:26">
      <c r="M64" s="98">
        <v>21</v>
      </c>
      <c r="N64" s="78" t="s">
        <v>964</v>
      </c>
      <c r="O64" s="108" t="str">
        <f>IFERROR(VLOOKUP($N64,#REF!,6,FALSE),"")</f>
        <v/>
      </c>
      <c r="P64" s="108" t="str">
        <f>IFERROR(VLOOKUP($N64,#REF!,6,FALSE),"")</f>
        <v/>
      </c>
      <c r="Q64" s="83"/>
      <c r="R64" s="78" t="s">
        <v>332</v>
      </c>
      <c r="S64" s="103" t="e">
        <f>#REF!</f>
        <v>#REF!</v>
      </c>
      <c r="T64" s="103" t="e">
        <f t="shared" si="0"/>
        <v>#REF!</v>
      </c>
      <c r="U64" s="103" t="e">
        <f>#REF!</f>
        <v>#REF!</v>
      </c>
      <c r="V64" s="103" t="str">
        <f>IFERROR(VLOOKUP(#REF!,'Country &amp; Service Codes'!$B$4:$C$269,2,FALSE),"")</f>
        <v/>
      </c>
      <c r="W64" s="108" t="e">
        <f>#REF!</f>
        <v>#REF!</v>
      </c>
      <c r="Y64" s="78" t="s">
        <v>329</v>
      </c>
      <c r="Z64" s="77">
        <f t="shared" si="2"/>
        <v>0</v>
      </c>
    </row>
    <row r="65" spans="13:26">
      <c r="M65" s="98">
        <v>21</v>
      </c>
      <c r="N65" s="78" t="s">
        <v>965</v>
      </c>
      <c r="O65" s="108" t="str">
        <f>IFERROR(VLOOKUP($N65,#REF!,6,FALSE),"")</f>
        <v/>
      </c>
      <c r="P65" s="108" t="str">
        <f>IFERROR(VLOOKUP($N65,#REF!,6,FALSE),"")</f>
        <v/>
      </c>
      <c r="R65" s="78" t="s">
        <v>333</v>
      </c>
      <c r="S65" s="103" t="e">
        <f>#REF!</f>
        <v>#REF!</v>
      </c>
      <c r="T65" s="103" t="e">
        <f t="shared" si="0"/>
        <v>#REF!</v>
      </c>
      <c r="U65" s="103" t="e">
        <f>#REF!</f>
        <v>#REF!</v>
      </c>
      <c r="V65" s="103" t="str">
        <f>IFERROR(VLOOKUP(#REF!,'Country &amp; Service Codes'!$B$4:$C$269,2,FALSE),"")</f>
        <v/>
      </c>
      <c r="W65" s="108" t="e">
        <f>#REF!</f>
        <v>#REF!</v>
      </c>
      <c r="Y65" s="78" t="s">
        <v>330</v>
      </c>
      <c r="Z65" s="77">
        <f t="shared" si="2"/>
        <v>0</v>
      </c>
    </row>
    <row r="66" spans="13:26">
      <c r="M66" s="98">
        <v>22</v>
      </c>
      <c r="N66" s="78" t="s">
        <v>966</v>
      </c>
      <c r="O66" s="108" t="str">
        <f>IFERROR(VLOOKUP($N66,#REF!,6,FALSE),"")</f>
        <v/>
      </c>
      <c r="P66" s="108" t="str">
        <f>IFERROR(VLOOKUP($N66,#REF!,6,FALSE),"")</f>
        <v/>
      </c>
      <c r="R66" s="78" t="s">
        <v>334</v>
      </c>
      <c r="S66" s="103" t="e">
        <f>#REF!</f>
        <v>#REF!</v>
      </c>
      <c r="T66" s="103" t="e">
        <f t="shared" si="0"/>
        <v>#REF!</v>
      </c>
      <c r="U66" s="103" t="e">
        <f>#REF!</f>
        <v>#REF!</v>
      </c>
      <c r="V66" s="103" t="str">
        <f>IFERROR(VLOOKUP(#REF!,'Country &amp; Service Codes'!$B$4:$C$269,2,FALSE),"")</f>
        <v/>
      </c>
      <c r="W66" s="108" t="e">
        <f>#REF!</f>
        <v>#REF!</v>
      </c>
      <c r="Y66" s="78" t="s">
        <v>331</v>
      </c>
      <c r="Z66" s="77">
        <f t="shared" si="2"/>
        <v>0</v>
      </c>
    </row>
    <row r="67" spans="13:26">
      <c r="M67" s="98">
        <v>22</v>
      </c>
      <c r="N67" s="78" t="s">
        <v>967</v>
      </c>
      <c r="O67" s="108" t="str">
        <f>IFERROR(VLOOKUP($N67,#REF!,6,FALSE),"")</f>
        <v/>
      </c>
      <c r="P67" s="108" t="str">
        <f>IFERROR(VLOOKUP($N67,#REF!,6,FALSE),"")</f>
        <v/>
      </c>
      <c r="R67" s="78" t="s">
        <v>335</v>
      </c>
      <c r="S67" s="103" t="e">
        <f>#REF!</f>
        <v>#REF!</v>
      </c>
      <c r="T67" s="103" t="e">
        <f t="shared" si="0"/>
        <v>#REF!</v>
      </c>
      <c r="U67" s="103" t="e">
        <f>#REF!</f>
        <v>#REF!</v>
      </c>
      <c r="V67" s="103" t="str">
        <f>IFERROR(VLOOKUP(#REF!,'Country &amp; Service Codes'!$B$4:$C$269,2,FALSE),"")</f>
        <v/>
      </c>
      <c r="W67" s="108" t="e">
        <f>#REF!</f>
        <v>#REF!</v>
      </c>
      <c r="Y67" s="78" t="s">
        <v>332</v>
      </c>
      <c r="Z67" s="77">
        <f t="shared" si="2"/>
        <v>0</v>
      </c>
    </row>
    <row r="68" spans="13:26">
      <c r="M68" s="98">
        <v>22</v>
      </c>
      <c r="N68" s="78" t="s">
        <v>1036</v>
      </c>
      <c r="O68" s="108" t="str">
        <f>IFERROR(VLOOKUP($N68,#REF!,6,FALSE),"")</f>
        <v/>
      </c>
      <c r="P68" s="108" t="str">
        <f>IFERROR(VLOOKUP($N68,#REF!,6,FALSE),"")</f>
        <v/>
      </c>
      <c r="R68" s="78" t="s">
        <v>336</v>
      </c>
      <c r="S68" s="103" t="e">
        <f>#REF!</f>
        <v>#REF!</v>
      </c>
      <c r="T68" s="103" t="e">
        <f t="shared" si="0"/>
        <v>#REF!</v>
      </c>
      <c r="U68" s="103" t="e">
        <f>#REF!</f>
        <v>#REF!</v>
      </c>
      <c r="V68" s="103" t="str">
        <f>IFERROR(VLOOKUP(#REF!,'Country &amp; Service Codes'!$B$4:$C$269,2,FALSE),"")</f>
        <v/>
      </c>
      <c r="W68" s="108" t="e">
        <f>#REF!</f>
        <v>#REF!</v>
      </c>
      <c r="Y68" s="78" t="s">
        <v>333</v>
      </c>
      <c r="Z68" s="77">
        <f t="shared" si="2"/>
        <v>0</v>
      </c>
    </row>
    <row r="69" spans="13:26">
      <c r="M69" s="98">
        <v>23</v>
      </c>
      <c r="N69" s="78" t="s">
        <v>968</v>
      </c>
      <c r="O69" s="108" t="str">
        <f>IFERROR(VLOOKUP($N69,#REF!,6,FALSE),"")</f>
        <v/>
      </c>
      <c r="P69" s="108" t="str">
        <f>IFERROR(VLOOKUP($N69,#REF!,6,FALSE),"")</f>
        <v/>
      </c>
      <c r="R69" s="78" t="s">
        <v>337</v>
      </c>
      <c r="S69" s="103" t="e">
        <f>#REF!</f>
        <v>#REF!</v>
      </c>
      <c r="T69" s="103" t="e">
        <f t="shared" si="0"/>
        <v>#REF!</v>
      </c>
      <c r="U69" s="103" t="e">
        <f>#REF!</f>
        <v>#REF!</v>
      </c>
      <c r="V69" s="103" t="str">
        <f>IFERROR(VLOOKUP(#REF!,'Country &amp; Service Codes'!$B$4:$C$269,2,FALSE),"")</f>
        <v/>
      </c>
      <c r="W69" s="108" t="e">
        <f>#REF!</f>
        <v>#REF!</v>
      </c>
      <c r="Y69" s="78" t="s">
        <v>334</v>
      </c>
      <c r="Z69" s="77">
        <f t="shared" si="2"/>
        <v>0</v>
      </c>
    </row>
    <row r="70" spans="13:26">
      <c r="M70" s="98">
        <v>23</v>
      </c>
      <c r="N70" s="78" t="s">
        <v>969</v>
      </c>
      <c r="O70" s="108" t="str">
        <f>IFERROR(VLOOKUP($N70,#REF!,6,FALSE),"")</f>
        <v/>
      </c>
      <c r="P70" s="108" t="str">
        <f>IFERROR(VLOOKUP($N70,#REF!,6,FALSE),"")</f>
        <v/>
      </c>
      <c r="R70" s="78" t="s">
        <v>338</v>
      </c>
      <c r="S70" s="103" t="e">
        <f>#REF!</f>
        <v>#REF!</v>
      </c>
      <c r="T70" s="103" t="e">
        <f t="shared" si="0"/>
        <v>#REF!</v>
      </c>
      <c r="U70" s="103" t="e">
        <f>#REF!</f>
        <v>#REF!</v>
      </c>
      <c r="V70" s="103" t="str">
        <f>IFERROR(VLOOKUP(#REF!,'Country &amp; Service Codes'!$B$4:$C$269,2,FALSE),"")</f>
        <v/>
      </c>
      <c r="W70" s="108" t="e">
        <f>#REF!</f>
        <v>#REF!</v>
      </c>
      <c r="Y70" s="78" t="s">
        <v>335</v>
      </c>
      <c r="Z70" s="77">
        <f t="shared" si="2"/>
        <v>0</v>
      </c>
    </row>
    <row r="71" spans="13:26">
      <c r="M71" s="98">
        <v>24</v>
      </c>
      <c r="N71" s="78" t="s">
        <v>970</v>
      </c>
      <c r="O71" s="108" t="str">
        <f>IFERROR(VLOOKUP($N71,#REF!,6,FALSE),"")</f>
        <v/>
      </c>
      <c r="P71" s="108" t="str">
        <f>IFERROR(VLOOKUP($N71,#REF!,6,FALSE),"")</f>
        <v/>
      </c>
      <c r="R71" s="78" t="s">
        <v>339</v>
      </c>
      <c r="S71" s="103" t="e">
        <f>#REF!</f>
        <v>#REF!</v>
      </c>
      <c r="T71" s="103" t="e">
        <f t="shared" si="0"/>
        <v>#REF!</v>
      </c>
      <c r="U71" s="103" t="e">
        <f>#REF!</f>
        <v>#REF!</v>
      </c>
      <c r="V71" s="103" t="str">
        <f>IFERROR(VLOOKUP(#REF!,'Country &amp; Service Codes'!$B$4:$C$269,2,FALSE),"")</f>
        <v/>
      </c>
      <c r="W71" s="108" t="e">
        <f>#REF!</f>
        <v>#REF!</v>
      </c>
      <c r="Y71" s="78" t="s">
        <v>336</v>
      </c>
      <c r="Z71" s="77">
        <f t="shared" si="2"/>
        <v>0</v>
      </c>
    </row>
    <row r="72" spans="13:26">
      <c r="M72" s="98">
        <v>24</v>
      </c>
      <c r="N72" s="78" t="s">
        <v>971</v>
      </c>
      <c r="O72" s="108" t="str">
        <f>IFERROR(VLOOKUP($N72,#REF!,6,FALSE),"")</f>
        <v/>
      </c>
      <c r="P72" s="108" t="str">
        <f>IFERROR(VLOOKUP($N72,#REF!,6,FALSE),"")</f>
        <v/>
      </c>
      <c r="R72" s="78" t="s">
        <v>340</v>
      </c>
      <c r="S72" s="103" t="e">
        <f>#REF!</f>
        <v>#REF!</v>
      </c>
      <c r="T72" s="103" t="e">
        <f t="shared" si="0"/>
        <v>#REF!</v>
      </c>
      <c r="U72" s="103" t="e">
        <f>#REF!</f>
        <v>#REF!</v>
      </c>
      <c r="V72" s="103" t="str">
        <f>IFERROR(VLOOKUP(#REF!,'Country &amp; Service Codes'!$B$4:$C$269,2,FALSE),"")</f>
        <v/>
      </c>
      <c r="W72" s="108" t="e">
        <f>#REF!</f>
        <v>#REF!</v>
      </c>
      <c r="Y72" s="111" t="s">
        <v>1048</v>
      </c>
      <c r="Z72" s="112">
        <f>SUM(Z17:Z71)</f>
        <v>0</v>
      </c>
    </row>
    <row r="73" spans="13:26">
      <c r="M73" s="98">
        <v>25</v>
      </c>
      <c r="N73" s="78" t="s">
        <v>972</v>
      </c>
      <c r="O73" s="108" t="str">
        <f>IFERROR(VLOOKUP($N73,#REF!,6,FALSE),"")</f>
        <v/>
      </c>
      <c r="P73" s="108" t="str">
        <f>IFERROR(VLOOKUP($N73,#REF!,6,FALSE),"")</f>
        <v/>
      </c>
      <c r="R73" s="78" t="s">
        <v>341</v>
      </c>
      <c r="S73" s="103" t="e">
        <f>#REF!</f>
        <v>#REF!</v>
      </c>
      <c r="T73" s="103" t="e">
        <f t="shared" si="0"/>
        <v>#REF!</v>
      </c>
      <c r="U73" s="103" t="e">
        <f>#REF!</f>
        <v>#REF!</v>
      </c>
      <c r="V73" s="103" t="str">
        <f>IFERROR(VLOOKUP(#REF!,'Country &amp; Service Codes'!$B$4:$C$269,2,FALSE),"")</f>
        <v/>
      </c>
      <c r="W73" s="108" t="e">
        <f>#REF!</f>
        <v>#REF!</v>
      </c>
      <c r="Y73" s="93" t="s">
        <v>214</v>
      </c>
      <c r="Z73" s="110" t="s">
        <v>1049</v>
      </c>
    </row>
    <row r="74" spans="13:26">
      <c r="M74" s="98">
        <v>25</v>
      </c>
      <c r="N74" s="78" t="s">
        <v>973</v>
      </c>
      <c r="O74" s="108" t="str">
        <f>IFERROR(VLOOKUP($N74,#REF!,6,FALSE),"")</f>
        <v/>
      </c>
      <c r="P74" s="108" t="str">
        <f>IFERROR(VLOOKUP($N74,#REF!,6,FALSE),"")</f>
        <v/>
      </c>
      <c r="R74" s="78" t="s">
        <v>342</v>
      </c>
      <c r="S74" s="103" t="e">
        <f>#REF!</f>
        <v>#REF!</v>
      </c>
      <c r="T74" s="103" t="e">
        <f t="shared" si="0"/>
        <v>#REF!</v>
      </c>
      <c r="U74" s="103" t="e">
        <f>#REF!</f>
        <v>#REF!</v>
      </c>
      <c r="V74" s="103" t="str">
        <f>IFERROR(VLOOKUP(#REF!,'Country &amp; Service Codes'!$B$4:$C$269,2,FALSE),"")</f>
        <v/>
      </c>
      <c r="W74" s="108" t="e">
        <f>#REF!</f>
        <v>#REF!</v>
      </c>
      <c r="Y74" s="78" t="s">
        <v>269</v>
      </c>
      <c r="Z74" s="77">
        <f t="shared" ref="Z74:Z105" si="3">SUMIFS($W$17:$W$635,$T$17:$T$635,"P",$U$17:$U$635,$Y74)</f>
        <v>0</v>
      </c>
    </row>
    <row r="75" spans="13:26">
      <c r="M75" s="98">
        <v>26</v>
      </c>
      <c r="N75" s="78" t="s">
        <v>974</v>
      </c>
      <c r="O75" s="108" t="str">
        <f>IFERROR(VLOOKUP($N75,#REF!,6,FALSE),"")</f>
        <v/>
      </c>
      <c r="P75" s="108" t="str">
        <f>IFERROR(VLOOKUP($N75,#REF!,6,FALSE),"")</f>
        <v/>
      </c>
      <c r="R75" s="78" t="s">
        <v>343</v>
      </c>
      <c r="S75" s="103" t="e">
        <f>#REF!</f>
        <v>#REF!</v>
      </c>
      <c r="T75" s="103" t="e">
        <f t="shared" si="0"/>
        <v>#REF!</v>
      </c>
      <c r="U75" s="103" t="e">
        <f>#REF!</f>
        <v>#REF!</v>
      </c>
      <c r="V75" s="103" t="str">
        <f>IFERROR(VLOOKUP(#REF!,'Country &amp; Service Codes'!$B$4:$C$269,2,FALSE),"")</f>
        <v/>
      </c>
      <c r="W75" s="108" t="e">
        <f>#REF!</f>
        <v>#REF!</v>
      </c>
      <c r="Y75" s="78" t="s">
        <v>270</v>
      </c>
      <c r="Z75" s="77">
        <f t="shared" si="3"/>
        <v>0</v>
      </c>
    </row>
    <row r="76" spans="13:26">
      <c r="M76" s="98">
        <v>26</v>
      </c>
      <c r="N76" s="78" t="s">
        <v>975</v>
      </c>
      <c r="O76" s="108" t="str">
        <f>IFERROR(VLOOKUP($N76,#REF!,6,FALSE),"")</f>
        <v/>
      </c>
      <c r="P76" s="108" t="str">
        <f>IFERROR(VLOOKUP($N76,#REF!,6,FALSE),"")</f>
        <v/>
      </c>
      <c r="R76" s="78" t="s">
        <v>344</v>
      </c>
      <c r="S76" s="103" t="e">
        <f>#REF!</f>
        <v>#REF!</v>
      </c>
      <c r="T76" s="103" t="e">
        <f t="shared" si="0"/>
        <v>#REF!</v>
      </c>
      <c r="U76" s="103" t="e">
        <f>#REF!</f>
        <v>#REF!</v>
      </c>
      <c r="V76" s="103" t="str">
        <f>IFERROR(VLOOKUP(#REF!,'Country &amp; Service Codes'!$B$4:$C$269,2,FALSE),"")</f>
        <v/>
      </c>
      <c r="W76" s="108" t="e">
        <f>#REF!</f>
        <v>#REF!</v>
      </c>
      <c r="Y76" s="78" t="s">
        <v>271</v>
      </c>
      <c r="Z76" s="77">
        <f t="shared" si="3"/>
        <v>0</v>
      </c>
    </row>
    <row r="77" spans="13:26">
      <c r="M77" s="98">
        <v>27</v>
      </c>
      <c r="N77" s="78" t="s">
        <v>976</v>
      </c>
      <c r="O77" s="108" t="str">
        <f>IFERROR(VLOOKUP($N77,#REF!,6,FALSE),"")</f>
        <v/>
      </c>
      <c r="P77" s="108" t="str">
        <f>IFERROR(VLOOKUP($N77,#REF!,6,FALSE),"")</f>
        <v/>
      </c>
      <c r="R77" s="78" t="s">
        <v>345</v>
      </c>
      <c r="S77" s="103" t="e">
        <f>#REF!</f>
        <v>#REF!</v>
      </c>
      <c r="T77" s="103" t="e">
        <f t="shared" si="0"/>
        <v>#REF!</v>
      </c>
      <c r="U77" s="103" t="e">
        <f>#REF!</f>
        <v>#REF!</v>
      </c>
      <c r="V77" s="103" t="str">
        <f>IFERROR(VLOOKUP(#REF!,'Country &amp; Service Codes'!$B$4:$C$269,2,FALSE),"")</f>
        <v/>
      </c>
      <c r="W77" s="108" t="e">
        <f>#REF!</f>
        <v>#REF!</v>
      </c>
      <c r="Y77" s="78" t="s">
        <v>272</v>
      </c>
      <c r="Z77" s="77">
        <f t="shared" si="3"/>
        <v>0</v>
      </c>
    </row>
    <row r="78" spans="13:26">
      <c r="M78" s="98">
        <v>27</v>
      </c>
      <c r="N78" s="78" t="s">
        <v>977</v>
      </c>
      <c r="O78" s="108" t="str">
        <f>IFERROR(VLOOKUP($N78,#REF!,6,FALSE),"")</f>
        <v/>
      </c>
      <c r="P78" s="108" t="str">
        <f>IFERROR(VLOOKUP($N78,#REF!,6,FALSE),"")</f>
        <v/>
      </c>
      <c r="R78" s="78" t="s">
        <v>346</v>
      </c>
      <c r="S78" s="103" t="e">
        <f>#REF!</f>
        <v>#REF!</v>
      </c>
      <c r="T78" s="103" t="e">
        <f t="shared" si="0"/>
        <v>#REF!</v>
      </c>
      <c r="U78" s="103" t="e">
        <f>#REF!</f>
        <v>#REF!</v>
      </c>
      <c r="V78" s="103" t="str">
        <f>IFERROR(VLOOKUP(#REF!,'Country &amp; Service Codes'!$B$4:$C$269,2,FALSE),"")</f>
        <v/>
      </c>
      <c r="W78" s="108" t="e">
        <f>#REF!</f>
        <v>#REF!</v>
      </c>
      <c r="Y78" s="78" t="s">
        <v>273</v>
      </c>
      <c r="Z78" s="77">
        <f t="shared" si="3"/>
        <v>0</v>
      </c>
    </row>
    <row r="79" spans="13:26">
      <c r="M79" s="98">
        <v>28</v>
      </c>
      <c r="N79" s="78" t="s">
        <v>978</v>
      </c>
      <c r="O79" s="108" t="str">
        <f>IFERROR(VLOOKUP($N79,#REF!,6,FALSE),"")</f>
        <v/>
      </c>
      <c r="P79" s="108" t="str">
        <f>IFERROR(VLOOKUP($N79,#REF!,6,FALSE),"")</f>
        <v/>
      </c>
      <c r="R79" s="78" t="s">
        <v>347</v>
      </c>
      <c r="S79" s="103" t="e">
        <f>#REF!</f>
        <v>#REF!</v>
      </c>
      <c r="T79" s="103" t="e">
        <f t="shared" si="0"/>
        <v>#REF!</v>
      </c>
      <c r="U79" s="103" t="e">
        <f>#REF!</f>
        <v>#REF!</v>
      </c>
      <c r="V79" s="103" t="str">
        <f>IFERROR(VLOOKUP(#REF!,'Country &amp; Service Codes'!$B$4:$C$269,2,FALSE),"")</f>
        <v/>
      </c>
      <c r="W79" s="108" t="e">
        <f>#REF!</f>
        <v>#REF!</v>
      </c>
      <c r="Y79" s="78" t="s">
        <v>274</v>
      </c>
      <c r="Z79" s="77">
        <f t="shared" si="3"/>
        <v>0</v>
      </c>
    </row>
    <row r="80" spans="13:26">
      <c r="M80" s="98">
        <v>28</v>
      </c>
      <c r="N80" s="78" t="s">
        <v>979</v>
      </c>
      <c r="O80" s="108" t="str">
        <f>IFERROR(VLOOKUP($N80,#REF!,6,FALSE),"")</f>
        <v/>
      </c>
      <c r="P80" s="108" t="str">
        <f>IFERROR(VLOOKUP($N80,#REF!,6,FALSE),"")</f>
        <v/>
      </c>
      <c r="R80" s="78" t="s">
        <v>348</v>
      </c>
      <c r="S80" s="103" t="e">
        <f>#REF!</f>
        <v>#REF!</v>
      </c>
      <c r="T80" s="103" t="e">
        <f t="shared" si="0"/>
        <v>#REF!</v>
      </c>
      <c r="U80" s="103" t="e">
        <f>#REF!</f>
        <v>#REF!</v>
      </c>
      <c r="V80" s="103" t="str">
        <f>IFERROR(VLOOKUP(#REF!,'Country &amp; Service Codes'!$B$4:$C$269,2,FALSE),"")</f>
        <v/>
      </c>
      <c r="W80" s="108" t="e">
        <f>#REF!</f>
        <v>#REF!</v>
      </c>
      <c r="Y80" s="78" t="s">
        <v>275</v>
      </c>
      <c r="Z80" s="77">
        <f t="shared" si="3"/>
        <v>0</v>
      </c>
    </row>
    <row r="81" spans="13:26">
      <c r="M81" s="98">
        <v>29</v>
      </c>
      <c r="N81" s="78" t="s">
        <v>980</v>
      </c>
      <c r="O81" s="108" t="str">
        <f>IFERROR(VLOOKUP($N81,#REF!,6,FALSE),"")</f>
        <v/>
      </c>
      <c r="P81" s="108" t="str">
        <f>IFERROR(VLOOKUP($N81,#REF!,6,FALSE),"")</f>
        <v/>
      </c>
      <c r="R81" s="78" t="s">
        <v>349</v>
      </c>
      <c r="S81" s="103" t="e">
        <f>#REF!</f>
        <v>#REF!</v>
      </c>
      <c r="T81" s="103" t="e">
        <f t="shared" ref="T81:T144" si="4">IF(S81=0,"",IF(S81="I","R",IF(S81="E","P")))</f>
        <v>#REF!</v>
      </c>
      <c r="U81" s="103" t="e">
        <f>#REF!</f>
        <v>#REF!</v>
      </c>
      <c r="V81" s="103" t="str">
        <f>IFERROR(VLOOKUP(#REF!,'Country &amp; Service Codes'!$B$4:$C$269,2,FALSE),"")</f>
        <v/>
      </c>
      <c r="W81" s="108" t="e">
        <f>#REF!</f>
        <v>#REF!</v>
      </c>
      <c r="Y81" s="78" t="s">
        <v>276</v>
      </c>
      <c r="Z81" s="77">
        <f t="shared" si="3"/>
        <v>0</v>
      </c>
    </row>
    <row r="82" spans="13:26">
      <c r="M82" s="98">
        <v>29</v>
      </c>
      <c r="N82" s="78" t="s">
        <v>981</v>
      </c>
      <c r="O82" s="108" t="str">
        <f>IFERROR(VLOOKUP($N82,#REF!,6,FALSE),"")</f>
        <v/>
      </c>
      <c r="P82" s="108" t="str">
        <f>IFERROR(VLOOKUP($N82,#REF!,6,FALSE),"")</f>
        <v/>
      </c>
      <c r="R82" s="78" t="s">
        <v>350</v>
      </c>
      <c r="S82" s="103" t="e">
        <f>#REF!</f>
        <v>#REF!</v>
      </c>
      <c r="T82" s="103" t="e">
        <f t="shared" si="4"/>
        <v>#REF!</v>
      </c>
      <c r="U82" s="103" t="e">
        <f>#REF!</f>
        <v>#REF!</v>
      </c>
      <c r="V82" s="103" t="str">
        <f>IFERROR(VLOOKUP(#REF!,'Country &amp; Service Codes'!$B$4:$C$269,2,FALSE),"")</f>
        <v/>
      </c>
      <c r="W82" s="108" t="e">
        <f>#REF!</f>
        <v>#REF!</v>
      </c>
      <c r="Y82" s="78" t="s">
        <v>277</v>
      </c>
      <c r="Z82" s="77">
        <f t="shared" si="3"/>
        <v>0</v>
      </c>
    </row>
    <row r="83" spans="13:26">
      <c r="M83" s="98">
        <v>30</v>
      </c>
      <c r="N83" s="78" t="s">
        <v>982</v>
      </c>
      <c r="O83" s="108" t="str">
        <f>IFERROR(VLOOKUP($N83,#REF!,6,FALSE),"")</f>
        <v/>
      </c>
      <c r="P83" s="108" t="str">
        <f>IFERROR(VLOOKUP($N83,#REF!,6,FALSE),"")</f>
        <v/>
      </c>
      <c r="R83" s="78" t="s">
        <v>351</v>
      </c>
      <c r="S83" s="103" t="e">
        <f>#REF!</f>
        <v>#REF!</v>
      </c>
      <c r="T83" s="103" t="e">
        <f t="shared" si="4"/>
        <v>#REF!</v>
      </c>
      <c r="U83" s="103" t="e">
        <f>#REF!</f>
        <v>#REF!</v>
      </c>
      <c r="V83" s="103" t="str">
        <f>IFERROR(VLOOKUP(#REF!,'Country &amp; Service Codes'!$B$4:$C$269,2,FALSE),"")</f>
        <v/>
      </c>
      <c r="W83" s="108" t="e">
        <f>#REF!</f>
        <v>#REF!</v>
      </c>
      <c r="Y83" s="78" t="s">
        <v>294</v>
      </c>
      <c r="Z83" s="77">
        <f t="shared" si="3"/>
        <v>0</v>
      </c>
    </row>
    <row r="84" spans="13:26">
      <c r="M84" s="98">
        <v>30</v>
      </c>
      <c r="N84" s="78" t="s">
        <v>983</v>
      </c>
      <c r="O84" s="108" t="str">
        <f>IFERROR(VLOOKUP($N84,#REF!,6,FALSE),"")</f>
        <v/>
      </c>
      <c r="P84" s="108" t="str">
        <f>IFERROR(VLOOKUP($N84,#REF!,6,FALSE),"")</f>
        <v/>
      </c>
      <c r="R84" s="78" t="s">
        <v>352</v>
      </c>
      <c r="S84" s="103" t="e">
        <f>#REF!</f>
        <v>#REF!</v>
      </c>
      <c r="T84" s="103" t="e">
        <f t="shared" si="4"/>
        <v>#REF!</v>
      </c>
      <c r="U84" s="103" t="e">
        <f>#REF!</f>
        <v>#REF!</v>
      </c>
      <c r="V84" s="103" t="str">
        <f>IFERROR(VLOOKUP(#REF!,'Country &amp; Service Codes'!$B$4:$C$269,2,FALSE),"")</f>
        <v/>
      </c>
      <c r="W84" s="108" t="e">
        <f>#REF!</f>
        <v>#REF!</v>
      </c>
      <c r="Y84" s="78" t="s">
        <v>295</v>
      </c>
      <c r="Z84" s="77">
        <f t="shared" si="3"/>
        <v>0</v>
      </c>
    </row>
    <row r="85" spans="13:26">
      <c r="M85" s="98">
        <v>31</v>
      </c>
      <c r="N85" s="78" t="s">
        <v>984</v>
      </c>
      <c r="O85" s="108" t="str">
        <f>IFERROR(VLOOKUP($N85,#REF!,6,FALSE),"")</f>
        <v/>
      </c>
      <c r="P85" s="108" t="str">
        <f>IFERROR(VLOOKUP($N85,#REF!,6,FALSE),"")</f>
        <v/>
      </c>
      <c r="R85" s="78" t="s">
        <v>353</v>
      </c>
      <c r="S85" s="103" t="e">
        <f>#REF!</f>
        <v>#REF!</v>
      </c>
      <c r="T85" s="103" t="e">
        <f t="shared" si="4"/>
        <v>#REF!</v>
      </c>
      <c r="U85" s="103" t="e">
        <f>#REF!</f>
        <v>#REF!</v>
      </c>
      <c r="V85" s="103" t="str">
        <f>IFERROR(VLOOKUP(#REF!,'Country &amp; Service Codes'!$B$4:$C$269,2,FALSE),"")</f>
        <v/>
      </c>
      <c r="W85" s="108" t="e">
        <f>#REF!</f>
        <v>#REF!</v>
      </c>
      <c r="Y85" s="78" t="s">
        <v>296</v>
      </c>
      <c r="Z85" s="77">
        <f t="shared" si="3"/>
        <v>0</v>
      </c>
    </row>
    <row r="86" spans="13:26">
      <c r="M86" s="98">
        <v>31</v>
      </c>
      <c r="N86" s="78" t="s">
        <v>985</v>
      </c>
      <c r="O86" s="108" t="str">
        <f>IFERROR(VLOOKUP($N86,#REF!,6,FALSE),"")</f>
        <v/>
      </c>
      <c r="P86" s="108" t="str">
        <f>IFERROR(VLOOKUP($N86,#REF!,6,FALSE),"")</f>
        <v/>
      </c>
      <c r="R86" s="78" t="s">
        <v>354</v>
      </c>
      <c r="S86" s="103" t="e">
        <f>#REF!</f>
        <v>#REF!</v>
      </c>
      <c r="T86" s="103" t="e">
        <f t="shared" si="4"/>
        <v>#REF!</v>
      </c>
      <c r="U86" s="103" t="e">
        <f>#REF!</f>
        <v>#REF!</v>
      </c>
      <c r="V86" s="103" t="str">
        <f>IFERROR(VLOOKUP(#REF!,'Country &amp; Service Codes'!$B$4:$C$269,2,FALSE),"")</f>
        <v/>
      </c>
      <c r="W86" s="108" t="e">
        <f>#REF!</f>
        <v>#REF!</v>
      </c>
      <c r="Y86" s="78" t="s">
        <v>297</v>
      </c>
      <c r="Z86" s="77">
        <f t="shared" si="3"/>
        <v>0</v>
      </c>
    </row>
    <row r="87" spans="13:26">
      <c r="M87" s="98">
        <v>32</v>
      </c>
      <c r="N87" s="78" t="s">
        <v>986</v>
      </c>
      <c r="O87" s="108" t="str">
        <f>IFERROR(VLOOKUP($N87,#REF!,6,FALSE),"")</f>
        <v/>
      </c>
      <c r="P87" s="108" t="str">
        <f>IFERROR(VLOOKUP($N87,#REF!,6,FALSE),"")</f>
        <v/>
      </c>
      <c r="R87" s="78" t="s">
        <v>355</v>
      </c>
      <c r="S87" s="103" t="e">
        <f>#REF!</f>
        <v>#REF!</v>
      </c>
      <c r="T87" s="103" t="e">
        <f t="shared" si="4"/>
        <v>#REF!</v>
      </c>
      <c r="U87" s="103" t="e">
        <f>#REF!</f>
        <v>#REF!</v>
      </c>
      <c r="V87" s="103" t="str">
        <f>IFERROR(VLOOKUP(#REF!,'Country &amp; Service Codes'!$B$4:$C$269,2,FALSE),"")</f>
        <v/>
      </c>
      <c r="W87" s="108" t="e">
        <f>#REF!</f>
        <v>#REF!</v>
      </c>
      <c r="Y87" s="78" t="s">
        <v>298</v>
      </c>
      <c r="Z87" s="77">
        <f t="shared" si="3"/>
        <v>0</v>
      </c>
    </row>
    <row r="88" spans="13:26">
      <c r="M88" s="98">
        <v>32</v>
      </c>
      <c r="N88" s="78" t="s">
        <v>987</v>
      </c>
      <c r="O88" s="108" t="str">
        <f>IFERROR(VLOOKUP($N88,#REF!,6,FALSE),"")</f>
        <v/>
      </c>
      <c r="P88" s="108" t="str">
        <f>IFERROR(VLOOKUP($N88,#REF!,6,FALSE),"")</f>
        <v/>
      </c>
      <c r="R88" s="78" t="s">
        <v>356</v>
      </c>
      <c r="S88" s="103" t="e">
        <f>#REF!</f>
        <v>#REF!</v>
      </c>
      <c r="T88" s="103" t="e">
        <f t="shared" si="4"/>
        <v>#REF!</v>
      </c>
      <c r="U88" s="103" t="e">
        <f>#REF!</f>
        <v>#REF!</v>
      </c>
      <c r="V88" s="103" t="str">
        <f>IFERROR(VLOOKUP(#REF!,'Country &amp; Service Codes'!$B$4:$C$269,2,FALSE),"")</f>
        <v/>
      </c>
      <c r="W88" s="108" t="e">
        <f>#REF!</f>
        <v>#REF!</v>
      </c>
      <c r="Y88" s="78" t="s">
        <v>299</v>
      </c>
      <c r="Z88" s="77">
        <f t="shared" si="3"/>
        <v>0</v>
      </c>
    </row>
    <row r="89" spans="13:26">
      <c r="M89" s="98">
        <v>33</v>
      </c>
      <c r="N89" s="78" t="s">
        <v>997</v>
      </c>
      <c r="O89" s="108" t="str">
        <f>IFERROR(VLOOKUP($N89,#REF!,6,FALSE),"")</f>
        <v/>
      </c>
      <c r="P89" s="108" t="str">
        <f>IFERROR(VLOOKUP($N89,#REF!,6,FALSE),"")</f>
        <v/>
      </c>
      <c r="R89" s="78" t="s">
        <v>357</v>
      </c>
      <c r="S89" s="103" t="e">
        <f>#REF!</f>
        <v>#REF!</v>
      </c>
      <c r="T89" s="103" t="e">
        <f t="shared" si="4"/>
        <v>#REF!</v>
      </c>
      <c r="U89" s="103" t="e">
        <f>#REF!</f>
        <v>#REF!</v>
      </c>
      <c r="V89" s="103" t="str">
        <f>IFERROR(VLOOKUP(#REF!,'Country &amp; Service Codes'!$B$4:$C$269,2,FALSE),"")</f>
        <v/>
      </c>
      <c r="W89" s="108" t="e">
        <f>#REF!</f>
        <v>#REF!</v>
      </c>
      <c r="Y89" s="78" t="s">
        <v>300</v>
      </c>
      <c r="Z89" s="77">
        <f t="shared" si="3"/>
        <v>0</v>
      </c>
    </row>
    <row r="90" spans="13:26">
      <c r="M90" s="98">
        <v>33</v>
      </c>
      <c r="N90" s="78" t="s">
        <v>988</v>
      </c>
      <c r="O90" s="108" t="str">
        <f>IFERROR(VLOOKUP($N90,#REF!,6,FALSE),"")</f>
        <v/>
      </c>
      <c r="P90" s="108" t="str">
        <f>IFERROR(VLOOKUP($N90,#REF!,6,FALSE),"")</f>
        <v/>
      </c>
      <c r="R90" s="78" t="s">
        <v>358</v>
      </c>
      <c r="S90" s="103" t="e">
        <f>#REF!</f>
        <v>#REF!</v>
      </c>
      <c r="T90" s="103" t="e">
        <f t="shared" si="4"/>
        <v>#REF!</v>
      </c>
      <c r="U90" s="103" t="e">
        <f>#REF!</f>
        <v>#REF!</v>
      </c>
      <c r="V90" s="103" t="str">
        <f>IFERROR(VLOOKUP(#REF!,'Country &amp; Service Codes'!$B$4:$C$269,2,FALSE),"")</f>
        <v/>
      </c>
      <c r="W90" s="108" t="e">
        <f>#REF!</f>
        <v>#REF!</v>
      </c>
      <c r="Y90" s="78" t="s">
        <v>301</v>
      </c>
      <c r="Z90" s="77">
        <f t="shared" si="3"/>
        <v>0</v>
      </c>
    </row>
    <row r="91" spans="13:26">
      <c r="M91" s="98">
        <v>34</v>
      </c>
      <c r="N91" s="78" t="s">
        <v>998</v>
      </c>
      <c r="O91" s="108" t="str">
        <f>IFERROR(VLOOKUP($N91,#REF!,6,FALSE),"")</f>
        <v/>
      </c>
      <c r="P91" s="108" t="str">
        <f>IFERROR(VLOOKUP($N91,#REF!,6,FALSE),"")</f>
        <v/>
      </c>
      <c r="R91" s="78" t="s">
        <v>359</v>
      </c>
      <c r="S91" s="103" t="e">
        <f>#REF!</f>
        <v>#REF!</v>
      </c>
      <c r="T91" s="103" t="e">
        <f t="shared" si="4"/>
        <v>#REF!</v>
      </c>
      <c r="U91" s="103" t="e">
        <f>#REF!</f>
        <v>#REF!</v>
      </c>
      <c r="V91" s="103" t="str">
        <f>IFERROR(VLOOKUP(#REF!,'Country &amp; Service Codes'!$B$4:$C$269,2,FALSE),"")</f>
        <v/>
      </c>
      <c r="W91" s="108" t="e">
        <f>#REF!</f>
        <v>#REF!</v>
      </c>
      <c r="Y91" s="78" t="s">
        <v>907</v>
      </c>
      <c r="Z91" s="77">
        <f t="shared" si="3"/>
        <v>0</v>
      </c>
    </row>
    <row r="92" spans="13:26">
      <c r="M92" s="98">
        <v>34</v>
      </c>
      <c r="N92" s="78" t="s">
        <v>989</v>
      </c>
      <c r="O92" s="108" t="str">
        <f>IFERROR(VLOOKUP($N92,#REF!,6,FALSE),"")</f>
        <v/>
      </c>
      <c r="P92" s="108" t="str">
        <f>IFERROR(VLOOKUP($N92,#REF!,6,FALSE),"")</f>
        <v/>
      </c>
      <c r="R92" s="78" t="s">
        <v>360</v>
      </c>
      <c r="S92" s="103" t="e">
        <f>#REF!</f>
        <v>#REF!</v>
      </c>
      <c r="T92" s="103" t="e">
        <f t="shared" si="4"/>
        <v>#REF!</v>
      </c>
      <c r="U92" s="103" t="e">
        <f>#REF!</f>
        <v>#REF!</v>
      </c>
      <c r="V92" s="103" t="str">
        <f>IFERROR(VLOOKUP(#REF!,'Country &amp; Service Codes'!$B$4:$C$269,2,FALSE),"")</f>
        <v/>
      </c>
      <c r="W92" s="108" t="e">
        <f>#REF!</f>
        <v>#REF!</v>
      </c>
      <c r="Y92" s="78" t="s">
        <v>908</v>
      </c>
      <c r="Z92" s="77">
        <f t="shared" si="3"/>
        <v>0</v>
      </c>
    </row>
    <row r="93" spans="13:26">
      <c r="M93" s="98">
        <v>35</v>
      </c>
      <c r="N93" s="78" t="s">
        <v>999</v>
      </c>
      <c r="O93" s="108" t="str">
        <f>IFERROR(VLOOKUP($N93,#REF!,6,FALSE),"")</f>
        <v/>
      </c>
      <c r="P93" s="108" t="str">
        <f>IFERROR(VLOOKUP($N93,#REF!,6,FALSE),"")</f>
        <v/>
      </c>
      <c r="R93" s="78" t="s">
        <v>361</v>
      </c>
      <c r="S93" s="103" t="e">
        <f>#REF!</f>
        <v>#REF!</v>
      </c>
      <c r="T93" s="103" t="e">
        <f t="shared" si="4"/>
        <v>#REF!</v>
      </c>
      <c r="U93" s="103" t="e">
        <f>#REF!</f>
        <v>#REF!</v>
      </c>
      <c r="V93" s="103" t="str">
        <f>IFERROR(VLOOKUP(#REF!,'Country &amp; Service Codes'!$B$4:$C$269,2,FALSE),"")</f>
        <v/>
      </c>
      <c r="W93" s="108" t="e">
        <f>#REF!</f>
        <v>#REF!</v>
      </c>
      <c r="Y93" s="78" t="s">
        <v>909</v>
      </c>
      <c r="Z93" s="77">
        <f t="shared" si="3"/>
        <v>0</v>
      </c>
    </row>
    <row r="94" spans="13:26">
      <c r="M94" s="98">
        <v>35</v>
      </c>
      <c r="N94" s="78" t="s">
        <v>990</v>
      </c>
      <c r="O94" s="108" t="str">
        <f>IFERROR(VLOOKUP($N94,#REF!,6,FALSE),"")</f>
        <v/>
      </c>
      <c r="P94" s="108" t="str">
        <f>IFERROR(VLOOKUP($N94,#REF!,6,FALSE),"")</f>
        <v/>
      </c>
      <c r="R94" s="78" t="s">
        <v>362</v>
      </c>
      <c r="S94" s="103" t="e">
        <f>#REF!</f>
        <v>#REF!</v>
      </c>
      <c r="T94" s="103" t="e">
        <f t="shared" si="4"/>
        <v>#REF!</v>
      </c>
      <c r="U94" s="103" t="e">
        <f>#REF!</f>
        <v>#REF!</v>
      </c>
      <c r="V94" s="103" t="str">
        <f>IFERROR(VLOOKUP(#REF!,'Country &amp; Service Codes'!$B$4:$C$269,2,FALSE),"")</f>
        <v/>
      </c>
      <c r="W94" s="108" t="e">
        <f>#REF!</f>
        <v>#REF!</v>
      </c>
      <c r="Y94" s="78" t="s">
        <v>910</v>
      </c>
      <c r="Z94" s="77">
        <f t="shared" si="3"/>
        <v>0</v>
      </c>
    </row>
    <row r="95" spans="13:26">
      <c r="M95" s="98">
        <v>36</v>
      </c>
      <c r="N95" s="78" t="s">
        <v>1000</v>
      </c>
      <c r="O95" s="108" t="str">
        <f>IFERROR(VLOOKUP($N95,#REF!,6,FALSE),"")</f>
        <v/>
      </c>
      <c r="P95" s="108" t="str">
        <f>IFERROR(VLOOKUP($N95,#REF!,6,FALSE),"")</f>
        <v/>
      </c>
      <c r="R95" s="78" t="s">
        <v>363</v>
      </c>
      <c r="S95" s="103" t="e">
        <f>#REF!</f>
        <v>#REF!</v>
      </c>
      <c r="T95" s="103" t="e">
        <f t="shared" si="4"/>
        <v>#REF!</v>
      </c>
      <c r="U95" s="103" t="e">
        <f>#REF!</f>
        <v>#REF!</v>
      </c>
      <c r="V95" s="103" t="str">
        <f>IFERROR(VLOOKUP(#REF!,'Country &amp; Service Codes'!$B$4:$C$269,2,FALSE),"")</f>
        <v/>
      </c>
      <c r="W95" s="108" t="e">
        <f>#REF!</f>
        <v>#REF!</v>
      </c>
      <c r="Y95" s="78" t="s">
        <v>911</v>
      </c>
      <c r="Z95" s="77">
        <f t="shared" si="3"/>
        <v>0</v>
      </c>
    </row>
    <row r="96" spans="13:26">
      <c r="M96" s="98">
        <v>36</v>
      </c>
      <c r="N96" s="78" t="s">
        <v>991</v>
      </c>
      <c r="O96" s="108" t="str">
        <f>IFERROR(VLOOKUP($N96,#REF!,6,FALSE),"")</f>
        <v/>
      </c>
      <c r="P96" s="108" t="str">
        <f>IFERROR(VLOOKUP($N96,#REF!,6,FALSE),"")</f>
        <v/>
      </c>
      <c r="R96" s="78" t="s">
        <v>364</v>
      </c>
      <c r="S96" s="103" t="e">
        <f>#REF!</f>
        <v>#REF!</v>
      </c>
      <c r="T96" s="103" t="e">
        <f t="shared" si="4"/>
        <v>#REF!</v>
      </c>
      <c r="U96" s="103" t="e">
        <f>#REF!</f>
        <v>#REF!</v>
      </c>
      <c r="V96" s="103" t="str">
        <f>IFERROR(VLOOKUP(#REF!,'Country &amp; Service Codes'!$B$4:$C$269,2,FALSE),"")</f>
        <v/>
      </c>
      <c r="W96" s="108" t="e">
        <f>#REF!</f>
        <v>#REF!</v>
      </c>
      <c r="Y96" s="78" t="s">
        <v>912</v>
      </c>
      <c r="Z96" s="77">
        <f t="shared" si="3"/>
        <v>0</v>
      </c>
    </row>
    <row r="97" spans="13:26">
      <c r="M97" s="98">
        <v>37</v>
      </c>
      <c r="N97" s="78" t="s">
        <v>1001</v>
      </c>
      <c r="O97" s="108" t="str">
        <f>IFERROR(VLOOKUP($N97,#REF!,6,FALSE),"")</f>
        <v/>
      </c>
      <c r="P97" s="108" t="str">
        <f>IFERROR(VLOOKUP($N97,#REF!,6,FALSE),"")</f>
        <v/>
      </c>
      <c r="R97" s="78" t="s">
        <v>365</v>
      </c>
      <c r="S97" s="103" t="e">
        <f>#REF!</f>
        <v>#REF!</v>
      </c>
      <c r="T97" s="103" t="e">
        <f t="shared" si="4"/>
        <v>#REF!</v>
      </c>
      <c r="U97" s="103" t="e">
        <f>#REF!</f>
        <v>#REF!</v>
      </c>
      <c r="V97" s="103" t="str">
        <f>IFERROR(VLOOKUP(#REF!,'Country &amp; Service Codes'!$B$4:$C$269,2,FALSE),"")</f>
        <v/>
      </c>
      <c r="W97" s="108" t="e">
        <f>#REF!</f>
        <v>#REF!</v>
      </c>
      <c r="Y97" s="78" t="s">
        <v>305</v>
      </c>
      <c r="Z97" s="77">
        <f t="shared" si="3"/>
        <v>0</v>
      </c>
    </row>
    <row r="98" spans="13:26">
      <c r="M98" s="98">
        <v>37</v>
      </c>
      <c r="N98" s="78" t="s">
        <v>992</v>
      </c>
      <c r="O98" s="108" t="str">
        <f>IFERROR(VLOOKUP($N98,#REF!,6,FALSE),"")</f>
        <v/>
      </c>
      <c r="P98" s="108" t="str">
        <f>IFERROR(VLOOKUP($N98,#REF!,6,FALSE),"")</f>
        <v/>
      </c>
      <c r="R98" s="78" t="s">
        <v>366</v>
      </c>
      <c r="S98" s="103" t="e">
        <f>#REF!</f>
        <v>#REF!</v>
      </c>
      <c r="T98" s="103" t="e">
        <f t="shared" si="4"/>
        <v>#REF!</v>
      </c>
      <c r="U98" s="103" t="e">
        <f>#REF!</f>
        <v>#REF!</v>
      </c>
      <c r="V98" s="103" t="str">
        <f>IFERROR(VLOOKUP(#REF!,'Country &amp; Service Codes'!$B$4:$C$269,2,FALSE),"")</f>
        <v/>
      </c>
      <c r="W98" s="108" t="e">
        <f>#REF!</f>
        <v>#REF!</v>
      </c>
      <c r="Y98" s="78" t="s">
        <v>306</v>
      </c>
      <c r="Z98" s="77">
        <f t="shared" si="3"/>
        <v>0</v>
      </c>
    </row>
    <row r="99" spans="13:26">
      <c r="M99" s="98">
        <v>38</v>
      </c>
      <c r="N99" s="78" t="s">
        <v>1002</v>
      </c>
      <c r="O99" s="108" t="str">
        <f>IFERROR(VLOOKUP($N99,#REF!,6,FALSE),"")</f>
        <v/>
      </c>
      <c r="P99" s="108" t="str">
        <f>IFERROR(VLOOKUP($N99,#REF!,6,FALSE),"")</f>
        <v/>
      </c>
      <c r="R99" s="78" t="s">
        <v>367</v>
      </c>
      <c r="S99" s="103" t="e">
        <f>#REF!</f>
        <v>#REF!</v>
      </c>
      <c r="T99" s="103" t="e">
        <f t="shared" si="4"/>
        <v>#REF!</v>
      </c>
      <c r="U99" s="103" t="e">
        <f>#REF!</f>
        <v>#REF!</v>
      </c>
      <c r="V99" s="103" t="str">
        <f>IFERROR(VLOOKUP(#REF!,'Country &amp; Service Codes'!$B$4:$C$269,2,FALSE),"")</f>
        <v/>
      </c>
      <c r="W99" s="108" t="e">
        <f>#REF!</f>
        <v>#REF!</v>
      </c>
      <c r="Y99" s="78" t="s">
        <v>307</v>
      </c>
      <c r="Z99" s="77">
        <f t="shared" si="3"/>
        <v>0</v>
      </c>
    </row>
    <row r="100" spans="13:26">
      <c r="M100" s="98">
        <v>38</v>
      </c>
      <c r="N100" s="78" t="s">
        <v>993</v>
      </c>
      <c r="O100" s="108" t="str">
        <f>IFERROR(VLOOKUP($N100,#REF!,6,FALSE),"")</f>
        <v/>
      </c>
      <c r="P100" s="108" t="str">
        <f>IFERROR(VLOOKUP($N100,#REF!,6,FALSE),"")</f>
        <v/>
      </c>
      <c r="R100" s="78" t="s">
        <v>368</v>
      </c>
      <c r="S100" s="103" t="e">
        <f>#REF!</f>
        <v>#REF!</v>
      </c>
      <c r="T100" s="103" t="e">
        <f t="shared" si="4"/>
        <v>#REF!</v>
      </c>
      <c r="U100" s="103" t="e">
        <f>#REF!</f>
        <v>#REF!</v>
      </c>
      <c r="V100" s="103" t="str">
        <f>IFERROR(VLOOKUP(#REF!,'Country &amp; Service Codes'!$B$4:$C$269,2,FALSE),"")</f>
        <v/>
      </c>
      <c r="W100" s="108" t="e">
        <f>#REF!</f>
        <v>#REF!</v>
      </c>
      <c r="Y100" s="78" t="s">
        <v>308</v>
      </c>
      <c r="Z100" s="77">
        <f t="shared" si="3"/>
        <v>0</v>
      </c>
    </row>
    <row r="101" spans="13:26">
      <c r="M101" s="98">
        <v>39</v>
      </c>
      <c r="N101" s="78" t="s">
        <v>1003</v>
      </c>
      <c r="O101" s="108" t="str">
        <f>IFERROR(VLOOKUP($N101,#REF!,6,FALSE),"")</f>
        <v/>
      </c>
      <c r="P101" s="108" t="str">
        <f>IFERROR(VLOOKUP($N101,#REF!,6,FALSE),"")</f>
        <v/>
      </c>
      <c r="R101" s="78" t="s">
        <v>369</v>
      </c>
      <c r="S101" s="103" t="e">
        <f>#REF!</f>
        <v>#REF!</v>
      </c>
      <c r="T101" s="103" t="e">
        <f t="shared" si="4"/>
        <v>#REF!</v>
      </c>
      <c r="U101" s="103" t="e">
        <f>#REF!</f>
        <v>#REF!</v>
      </c>
      <c r="V101" s="103" t="str">
        <f>IFERROR(VLOOKUP(#REF!,'Country &amp; Service Codes'!$B$4:$C$269,2,FALSE),"")</f>
        <v/>
      </c>
      <c r="W101" s="108" t="e">
        <f>#REF!</f>
        <v>#REF!</v>
      </c>
      <c r="Y101" s="78" t="s">
        <v>309</v>
      </c>
      <c r="Z101" s="77">
        <f t="shared" si="3"/>
        <v>0</v>
      </c>
    </row>
    <row r="102" spans="13:26">
      <c r="M102" s="98">
        <v>39</v>
      </c>
      <c r="N102" s="78" t="s">
        <v>994</v>
      </c>
      <c r="O102" s="108" t="str">
        <f>IFERROR(VLOOKUP($N102,#REF!,6,FALSE),"")</f>
        <v/>
      </c>
      <c r="P102" s="108" t="str">
        <f>IFERROR(VLOOKUP($N102,#REF!,6,FALSE),"")</f>
        <v/>
      </c>
      <c r="R102" s="78" t="s">
        <v>370</v>
      </c>
      <c r="S102" s="103" t="e">
        <f>#REF!</f>
        <v>#REF!</v>
      </c>
      <c r="T102" s="103" t="e">
        <f t="shared" si="4"/>
        <v>#REF!</v>
      </c>
      <c r="U102" s="103" t="e">
        <f>#REF!</f>
        <v>#REF!</v>
      </c>
      <c r="V102" s="103" t="str">
        <f>IFERROR(VLOOKUP(#REF!,'Country &amp; Service Codes'!$B$4:$C$269,2,FALSE),"")</f>
        <v/>
      </c>
      <c r="W102" s="108" t="e">
        <f>#REF!</f>
        <v>#REF!</v>
      </c>
      <c r="Y102" s="78" t="s">
        <v>310</v>
      </c>
      <c r="Z102" s="77">
        <f t="shared" si="3"/>
        <v>0</v>
      </c>
    </row>
    <row r="103" spans="13:26">
      <c r="M103" s="98">
        <v>40</v>
      </c>
      <c r="N103" s="78" t="s">
        <v>1004</v>
      </c>
      <c r="O103" s="108" t="str">
        <f>IFERROR(VLOOKUP($N103,#REF!,6,FALSE),"")</f>
        <v/>
      </c>
      <c r="P103" s="108" t="str">
        <f>IFERROR(VLOOKUP($N103,#REF!,6,FALSE),"")</f>
        <v/>
      </c>
      <c r="R103" s="78" t="s">
        <v>371</v>
      </c>
      <c r="S103" s="103" t="e">
        <f>#REF!</f>
        <v>#REF!</v>
      </c>
      <c r="T103" s="103" t="e">
        <f t="shared" si="4"/>
        <v>#REF!</v>
      </c>
      <c r="U103" s="103" t="e">
        <f>#REF!</f>
        <v>#REF!</v>
      </c>
      <c r="V103" s="103" t="str">
        <f>IFERROR(VLOOKUP(#REF!,'Country &amp; Service Codes'!$B$4:$C$269,2,FALSE),"")</f>
        <v/>
      </c>
      <c r="W103" s="108" t="e">
        <f>#REF!</f>
        <v>#REF!</v>
      </c>
      <c r="Y103" s="78" t="s">
        <v>311</v>
      </c>
      <c r="Z103" s="77">
        <f t="shared" si="3"/>
        <v>0</v>
      </c>
    </row>
    <row r="104" spans="13:26">
      <c r="M104" s="98">
        <v>40</v>
      </c>
      <c r="N104" s="78" t="s">
        <v>995</v>
      </c>
      <c r="O104" s="108" t="str">
        <f>IFERROR(VLOOKUP($N104,#REF!,6,FALSE),"")</f>
        <v/>
      </c>
      <c r="P104" s="108" t="str">
        <f>IFERROR(VLOOKUP($N104,#REF!,6,FALSE),"")</f>
        <v/>
      </c>
      <c r="R104" s="78" t="s">
        <v>372</v>
      </c>
      <c r="S104" s="103" t="e">
        <f>#REF!</f>
        <v>#REF!</v>
      </c>
      <c r="T104" s="103" t="e">
        <f t="shared" si="4"/>
        <v>#REF!</v>
      </c>
      <c r="U104" s="103" t="e">
        <f>#REF!</f>
        <v>#REF!</v>
      </c>
      <c r="V104" s="103" t="str">
        <f>IFERROR(VLOOKUP(#REF!,'Country &amp; Service Codes'!$B$4:$C$269,2,FALSE),"")</f>
        <v/>
      </c>
      <c r="W104" s="108" t="e">
        <f>#REF!</f>
        <v>#REF!</v>
      </c>
      <c r="Y104" s="78" t="s">
        <v>312</v>
      </c>
      <c r="Z104" s="77">
        <f t="shared" si="3"/>
        <v>0</v>
      </c>
    </row>
    <row r="105" spans="13:26">
      <c r="M105" s="98">
        <v>41</v>
      </c>
      <c r="N105" s="78" t="s">
        <v>1005</v>
      </c>
      <c r="O105" s="108" t="str">
        <f>IFERROR(VLOOKUP($N105,#REF!,6,FALSE),"")</f>
        <v/>
      </c>
      <c r="P105" s="108" t="str">
        <f>IFERROR(VLOOKUP($N105,#REF!,6,FALSE),"")</f>
        <v/>
      </c>
      <c r="R105" s="78" t="s">
        <v>373</v>
      </c>
      <c r="S105" s="103" t="e">
        <f>#REF!</f>
        <v>#REF!</v>
      </c>
      <c r="T105" s="103" t="e">
        <f t="shared" si="4"/>
        <v>#REF!</v>
      </c>
      <c r="U105" s="103" t="e">
        <f>#REF!</f>
        <v>#REF!</v>
      </c>
      <c r="V105" s="103" t="str">
        <f>IFERROR(VLOOKUP(#REF!,'Country &amp; Service Codes'!$B$4:$C$269,2,FALSE),"")</f>
        <v/>
      </c>
      <c r="W105" s="108" t="e">
        <f>#REF!</f>
        <v>#REF!</v>
      </c>
      <c r="Y105" s="78" t="s">
        <v>313</v>
      </c>
      <c r="Z105" s="77">
        <f t="shared" si="3"/>
        <v>0</v>
      </c>
    </row>
    <row r="106" spans="13:26">
      <c r="M106" s="98">
        <v>41</v>
      </c>
      <c r="N106" s="78" t="s">
        <v>996</v>
      </c>
      <c r="O106" s="108" t="str">
        <f>IFERROR(VLOOKUP($N106,#REF!,6,FALSE),"")</f>
        <v/>
      </c>
      <c r="P106" s="108" t="str">
        <f>IFERROR(VLOOKUP($N106,#REF!,6,FALSE),"")</f>
        <v/>
      </c>
      <c r="R106" s="78" t="s">
        <v>374</v>
      </c>
      <c r="S106" s="103" t="e">
        <f>#REF!</f>
        <v>#REF!</v>
      </c>
      <c r="T106" s="103" t="e">
        <f t="shared" si="4"/>
        <v>#REF!</v>
      </c>
      <c r="U106" s="103" t="e">
        <f>#REF!</f>
        <v>#REF!</v>
      </c>
      <c r="V106" s="103" t="str">
        <f>IFERROR(VLOOKUP(#REF!,'Country &amp; Service Codes'!$B$4:$C$269,2,FALSE),"")</f>
        <v/>
      </c>
      <c r="W106" s="108" t="e">
        <f>#REF!</f>
        <v>#REF!</v>
      </c>
      <c r="Y106" s="78" t="s">
        <v>314</v>
      </c>
      <c r="Z106" s="77">
        <f t="shared" ref="Z106:Z128" si="5">SUMIFS($W$17:$W$635,$T$17:$T$635,"P",$U$17:$U$635,$Y106)</f>
        <v>0</v>
      </c>
    </row>
    <row r="107" spans="13:26">
      <c r="M107" s="98" t="s">
        <v>325</v>
      </c>
      <c r="N107" s="78" t="s">
        <v>1006</v>
      </c>
      <c r="O107" s="108" t="str">
        <f>IFERROR(VLOOKUP($N107,#REF!,6,FALSE),"")</f>
        <v/>
      </c>
      <c r="P107" s="108" t="str">
        <f>IFERROR(VLOOKUP($N107,#REF!,6,FALSE),"")</f>
        <v/>
      </c>
      <c r="R107" s="78" t="s">
        <v>375</v>
      </c>
      <c r="S107" s="103" t="e">
        <f>#REF!</f>
        <v>#REF!</v>
      </c>
      <c r="T107" s="103" t="e">
        <f t="shared" si="4"/>
        <v>#REF!</v>
      </c>
      <c r="U107" s="103" t="e">
        <f>#REF!</f>
        <v>#REF!</v>
      </c>
      <c r="V107" s="103" t="str">
        <f>IFERROR(VLOOKUP(#REF!,'Country &amp; Service Codes'!$B$4:$C$269,2,FALSE),"")</f>
        <v/>
      </c>
      <c r="W107" s="108" t="e">
        <f>#REF!</f>
        <v>#REF!</v>
      </c>
      <c r="Y107" s="78" t="s">
        <v>315</v>
      </c>
      <c r="Z107" s="77">
        <f t="shared" si="5"/>
        <v>0</v>
      </c>
    </row>
    <row r="108" spans="13:26">
      <c r="M108" s="98" t="s">
        <v>325</v>
      </c>
      <c r="N108" s="78" t="s">
        <v>1007</v>
      </c>
      <c r="O108" s="108" t="str">
        <f>IFERROR(VLOOKUP($N108,#REF!,6,FALSE),"")</f>
        <v/>
      </c>
      <c r="P108" s="108" t="str">
        <f>IFERROR(VLOOKUP($N108,#REF!,6,FALSE),"")</f>
        <v/>
      </c>
      <c r="R108" s="78" t="s">
        <v>376</v>
      </c>
      <c r="S108" s="103" t="e">
        <f>#REF!</f>
        <v>#REF!</v>
      </c>
      <c r="T108" s="103" t="e">
        <f t="shared" si="4"/>
        <v>#REF!</v>
      </c>
      <c r="U108" s="103" t="e">
        <f>#REF!</f>
        <v>#REF!</v>
      </c>
      <c r="V108" s="103" t="str">
        <f>IFERROR(VLOOKUP(#REF!,'Country &amp; Service Codes'!$B$4:$C$269,2,FALSE),"")</f>
        <v/>
      </c>
      <c r="W108" s="108" t="e">
        <f>#REF!</f>
        <v>#REF!</v>
      </c>
      <c r="Y108" s="78" t="s">
        <v>316</v>
      </c>
      <c r="Z108" s="77">
        <f t="shared" si="5"/>
        <v>0</v>
      </c>
    </row>
    <row r="109" spans="13:26">
      <c r="M109" s="98">
        <v>42</v>
      </c>
      <c r="N109" s="78" t="s">
        <v>1008</v>
      </c>
      <c r="O109" s="108" t="str">
        <f>IFERROR(VLOOKUP($N109,#REF!,6,FALSE),"")</f>
        <v/>
      </c>
      <c r="P109" s="108" t="str">
        <f>IFERROR(VLOOKUP($N109,#REF!,6,FALSE),"")</f>
        <v/>
      </c>
      <c r="R109" s="78" t="s">
        <v>377</v>
      </c>
      <c r="S109" s="103" t="e">
        <f>#REF!</f>
        <v>#REF!</v>
      </c>
      <c r="T109" s="103" t="e">
        <f t="shared" si="4"/>
        <v>#REF!</v>
      </c>
      <c r="U109" s="103" t="e">
        <f>#REF!</f>
        <v>#REF!</v>
      </c>
      <c r="V109" s="103" t="str">
        <f>IFERROR(VLOOKUP(#REF!,'Country &amp; Service Codes'!$B$4:$C$269,2,FALSE),"")</f>
        <v/>
      </c>
      <c r="W109" s="108" t="e">
        <f>#REF!</f>
        <v>#REF!</v>
      </c>
      <c r="Y109" s="78" t="s">
        <v>317</v>
      </c>
      <c r="Z109" s="77">
        <f t="shared" si="5"/>
        <v>0</v>
      </c>
    </row>
    <row r="110" spans="13:26">
      <c r="M110" s="98">
        <v>42</v>
      </c>
      <c r="N110" s="78" t="s">
        <v>1009</v>
      </c>
      <c r="O110" s="108" t="str">
        <f>IFERROR(VLOOKUP($N110,#REF!,6,FALSE),"")</f>
        <v/>
      </c>
      <c r="P110" s="108" t="str">
        <f>IFERROR(VLOOKUP($N110,#REF!,6,FALSE),"")</f>
        <v/>
      </c>
      <c r="R110" s="78" t="s">
        <v>378</v>
      </c>
      <c r="S110" s="103" t="e">
        <f>#REF!</f>
        <v>#REF!</v>
      </c>
      <c r="T110" s="103" t="e">
        <f t="shared" si="4"/>
        <v>#REF!</v>
      </c>
      <c r="U110" s="103" t="e">
        <f>#REF!</f>
        <v>#REF!</v>
      </c>
      <c r="V110" s="103" t="str">
        <f>IFERROR(VLOOKUP(#REF!,'Country &amp; Service Codes'!$B$4:$C$269,2,FALSE),"")</f>
        <v/>
      </c>
      <c r="W110" s="108" t="e">
        <f>#REF!</f>
        <v>#REF!</v>
      </c>
      <c r="Y110" s="78" t="s">
        <v>318</v>
      </c>
      <c r="Z110" s="77">
        <f t="shared" si="5"/>
        <v>0</v>
      </c>
    </row>
    <row r="111" spans="13:26">
      <c r="M111" s="98">
        <v>43</v>
      </c>
      <c r="N111" s="78" t="s">
        <v>1010</v>
      </c>
      <c r="O111" s="108" t="str">
        <f>IFERROR(VLOOKUP($N111,#REF!,6,FALSE),"")</f>
        <v/>
      </c>
      <c r="P111" s="108" t="str">
        <f>IFERROR(VLOOKUP($N111,#REF!,6,FALSE),"")</f>
        <v/>
      </c>
      <c r="R111" s="78" t="s">
        <v>379</v>
      </c>
      <c r="S111" s="103" t="e">
        <f>#REF!</f>
        <v>#REF!</v>
      </c>
      <c r="T111" s="103" t="e">
        <f t="shared" si="4"/>
        <v>#REF!</v>
      </c>
      <c r="U111" s="103" t="e">
        <f>#REF!</f>
        <v>#REF!</v>
      </c>
      <c r="V111" s="103" t="str">
        <f>IFERROR(VLOOKUP(#REF!,'Country &amp; Service Codes'!$B$4:$C$269,2,FALSE),"")</f>
        <v/>
      </c>
      <c r="W111" s="108" t="e">
        <f>#REF!</f>
        <v>#REF!</v>
      </c>
      <c r="Y111" s="78" t="s">
        <v>319</v>
      </c>
      <c r="Z111" s="77">
        <f t="shared" si="5"/>
        <v>0</v>
      </c>
    </row>
    <row r="112" spans="13:26">
      <c r="M112" s="98">
        <v>43</v>
      </c>
      <c r="N112" s="78" t="s">
        <v>1011</v>
      </c>
      <c r="O112" s="108" t="str">
        <f>IFERROR(VLOOKUP($N112,#REF!,6,FALSE),"")</f>
        <v/>
      </c>
      <c r="P112" s="108" t="str">
        <f>IFERROR(VLOOKUP($N112,#REF!,6,FALSE),"")</f>
        <v/>
      </c>
      <c r="R112" s="78" t="s">
        <v>380</v>
      </c>
      <c r="S112" s="103" t="e">
        <f>#REF!</f>
        <v>#REF!</v>
      </c>
      <c r="T112" s="103" t="e">
        <f t="shared" si="4"/>
        <v>#REF!</v>
      </c>
      <c r="U112" s="103" t="e">
        <f>#REF!</f>
        <v>#REF!</v>
      </c>
      <c r="V112" s="103" t="str">
        <f>IFERROR(VLOOKUP(#REF!,'Country &amp; Service Codes'!$B$4:$C$269,2,FALSE),"")</f>
        <v/>
      </c>
      <c r="W112" s="108" t="e">
        <f>#REF!</f>
        <v>#REF!</v>
      </c>
      <c r="Y112" s="78" t="s">
        <v>320</v>
      </c>
      <c r="Z112" s="77">
        <f t="shared" si="5"/>
        <v>0</v>
      </c>
    </row>
    <row r="113" spans="13:26">
      <c r="M113" s="98">
        <v>44</v>
      </c>
      <c r="N113" s="78" t="s">
        <v>1012</v>
      </c>
      <c r="O113" s="108" t="str">
        <f>IFERROR(VLOOKUP($N113,#REF!,6,FALSE),"")</f>
        <v/>
      </c>
      <c r="P113" s="108" t="str">
        <f>IFERROR(VLOOKUP($N113,#REF!,6,FALSE),"")</f>
        <v/>
      </c>
      <c r="R113" s="78" t="s">
        <v>381</v>
      </c>
      <c r="S113" s="103" t="e">
        <f>#REF!</f>
        <v>#REF!</v>
      </c>
      <c r="T113" s="103" t="e">
        <f t="shared" si="4"/>
        <v>#REF!</v>
      </c>
      <c r="U113" s="103" t="e">
        <f>#REF!</f>
        <v>#REF!</v>
      </c>
      <c r="V113" s="103" t="str">
        <f>IFERROR(VLOOKUP(#REF!,'Country &amp; Service Codes'!$B$4:$C$269,2,FALSE),"")</f>
        <v/>
      </c>
      <c r="W113" s="108" t="e">
        <f>#REF!</f>
        <v>#REF!</v>
      </c>
      <c r="Y113" s="78" t="s">
        <v>321</v>
      </c>
      <c r="Z113" s="77">
        <f t="shared" si="5"/>
        <v>0</v>
      </c>
    </row>
    <row r="114" spans="13:26">
      <c r="M114" s="98">
        <v>44</v>
      </c>
      <c r="N114" s="78" t="s">
        <v>1013</v>
      </c>
      <c r="O114" s="108" t="str">
        <f>IFERROR(VLOOKUP($N114,#REF!,6,FALSE),"")</f>
        <v/>
      </c>
      <c r="P114" s="108" t="str">
        <f>IFERROR(VLOOKUP($N114,#REF!,6,FALSE),"")</f>
        <v/>
      </c>
      <c r="R114" s="78" t="s">
        <v>382</v>
      </c>
      <c r="S114" s="103" t="e">
        <f>#REF!</f>
        <v>#REF!</v>
      </c>
      <c r="T114" s="103" t="e">
        <f t="shared" si="4"/>
        <v>#REF!</v>
      </c>
      <c r="U114" s="103" t="e">
        <f>#REF!</f>
        <v>#REF!</v>
      </c>
      <c r="V114" s="103" t="str">
        <f>IFERROR(VLOOKUP(#REF!,'Country &amp; Service Codes'!$B$4:$C$269,2,FALSE),"")</f>
        <v/>
      </c>
      <c r="W114" s="108" t="e">
        <f>#REF!</f>
        <v>#REF!</v>
      </c>
      <c r="Y114" s="78" t="s">
        <v>322</v>
      </c>
      <c r="Z114" s="77">
        <f t="shared" si="5"/>
        <v>0</v>
      </c>
    </row>
    <row r="115" spans="13:26">
      <c r="M115" s="98">
        <v>45</v>
      </c>
      <c r="N115" s="78" t="s">
        <v>1014</v>
      </c>
      <c r="O115" s="108" t="str">
        <f>IFERROR(VLOOKUP($N115,#REF!,6,FALSE),"")</f>
        <v/>
      </c>
      <c r="P115" s="108" t="str">
        <f>IFERROR(VLOOKUP($N115,#REF!,6,FALSE),"")</f>
        <v/>
      </c>
      <c r="R115" s="78" t="s">
        <v>383</v>
      </c>
      <c r="S115" s="103" t="e">
        <f>#REF!</f>
        <v>#REF!</v>
      </c>
      <c r="T115" s="103" t="e">
        <f t="shared" si="4"/>
        <v>#REF!</v>
      </c>
      <c r="U115" s="103" t="e">
        <f>#REF!</f>
        <v>#REF!</v>
      </c>
      <c r="V115" s="103" t="str">
        <f>IFERROR(VLOOKUP(#REF!,'Country &amp; Service Codes'!$B$4:$C$269,2,FALSE),"")</f>
        <v/>
      </c>
      <c r="W115" s="108" t="e">
        <f>#REF!</f>
        <v>#REF!</v>
      </c>
      <c r="Y115" s="78" t="s">
        <v>323</v>
      </c>
      <c r="Z115" s="77">
        <f t="shared" si="5"/>
        <v>0</v>
      </c>
    </row>
    <row r="116" spans="13:26">
      <c r="M116" s="98">
        <v>45</v>
      </c>
      <c r="N116" s="78" t="s">
        <v>1015</v>
      </c>
      <c r="O116" s="108" t="str">
        <f>IFERROR(VLOOKUP($N116,#REF!,6,FALSE),"")</f>
        <v/>
      </c>
      <c r="P116" s="108" t="str">
        <f>IFERROR(VLOOKUP($N116,#REF!,6,FALSE),"")</f>
        <v/>
      </c>
      <c r="R116" s="78" t="s">
        <v>384</v>
      </c>
      <c r="S116" s="103" t="e">
        <f>#REF!</f>
        <v>#REF!</v>
      </c>
      <c r="T116" s="103" t="e">
        <f t="shared" si="4"/>
        <v>#REF!</v>
      </c>
      <c r="U116" s="103" t="e">
        <f>#REF!</f>
        <v>#REF!</v>
      </c>
      <c r="V116" s="103" t="str">
        <f>IFERROR(VLOOKUP(#REF!,'Country &amp; Service Codes'!$B$4:$C$269,2,FALSE),"")</f>
        <v/>
      </c>
      <c r="W116" s="108" t="e">
        <f>#REF!</f>
        <v>#REF!</v>
      </c>
      <c r="Y116" s="78" t="s">
        <v>324</v>
      </c>
      <c r="Z116" s="77">
        <f t="shared" si="5"/>
        <v>0</v>
      </c>
    </row>
    <row r="117" spans="13:26">
      <c r="M117" s="98">
        <v>46</v>
      </c>
      <c r="N117" s="78" t="s">
        <v>1016</v>
      </c>
      <c r="O117" s="108" t="str">
        <f>IFERROR(VLOOKUP($N117,#REF!,6,FALSE),"")</f>
        <v/>
      </c>
      <c r="P117" s="108" t="str">
        <f>IFERROR(VLOOKUP($N117,#REF!,6,FALSE),"")</f>
        <v/>
      </c>
      <c r="R117" s="78" t="s">
        <v>281</v>
      </c>
      <c r="S117" s="103" t="e">
        <f>#REF!</f>
        <v>#REF!</v>
      </c>
      <c r="T117" s="103" t="e">
        <f t="shared" si="4"/>
        <v>#REF!</v>
      </c>
      <c r="U117" s="103" t="e">
        <f>#REF!</f>
        <v>#REF!</v>
      </c>
      <c r="V117" s="103" t="str">
        <f>IFERROR(VLOOKUP(#REF!,'Country &amp; Service Codes'!$B$4:$C$269,2,FALSE),"")</f>
        <v/>
      </c>
      <c r="W117" s="108" t="e">
        <f>#REF!</f>
        <v>#REF!</v>
      </c>
      <c r="Y117" s="78" t="s">
        <v>325</v>
      </c>
      <c r="Z117" s="77">
        <f t="shared" si="5"/>
        <v>0</v>
      </c>
    </row>
    <row r="118" spans="13:26">
      <c r="M118" s="98">
        <v>46</v>
      </c>
      <c r="N118" s="78" t="s">
        <v>1017</v>
      </c>
      <c r="O118" s="108" t="str">
        <f>IFERROR(VLOOKUP($N118,#REF!,6,FALSE),"")</f>
        <v/>
      </c>
      <c r="P118" s="108" t="str">
        <f>IFERROR(VLOOKUP($N118,#REF!,6,FALSE),"")</f>
        <v/>
      </c>
      <c r="R118" s="78" t="s">
        <v>282</v>
      </c>
      <c r="S118" s="103" t="e">
        <f>#REF!</f>
        <v>#REF!</v>
      </c>
      <c r="T118" s="103" t="e">
        <f t="shared" si="4"/>
        <v>#REF!</v>
      </c>
      <c r="U118" s="103" t="e">
        <f>#REF!</f>
        <v>#REF!</v>
      </c>
      <c r="V118" s="103" t="str">
        <f>IFERROR(VLOOKUP(#REF!,'Country &amp; Service Codes'!$B$4:$C$269,2,FALSE),"")</f>
        <v/>
      </c>
      <c r="W118" s="108" t="e">
        <f>#REF!</f>
        <v>#REF!</v>
      </c>
      <c r="Y118" s="78" t="s">
        <v>326</v>
      </c>
      <c r="Z118" s="77">
        <f t="shared" si="5"/>
        <v>0</v>
      </c>
    </row>
    <row r="119" spans="13:26">
      <c r="M119" s="98">
        <v>47</v>
      </c>
      <c r="N119" s="78" t="s">
        <v>1018</v>
      </c>
      <c r="O119" s="108" t="str">
        <f>IFERROR(VLOOKUP($N119,#REF!,6,FALSE),"")</f>
        <v/>
      </c>
      <c r="P119" s="108" t="str">
        <f>IFERROR(VLOOKUP($N119,#REF!,6,FALSE),"")</f>
        <v/>
      </c>
      <c r="R119" s="78" t="s">
        <v>284</v>
      </c>
      <c r="S119" s="103" t="e">
        <f>#REF!</f>
        <v>#REF!</v>
      </c>
      <c r="T119" s="103" t="e">
        <f t="shared" si="4"/>
        <v>#REF!</v>
      </c>
      <c r="U119" s="103" t="e">
        <f>#REF!</f>
        <v>#REF!</v>
      </c>
      <c r="V119" s="103" t="str">
        <f>IFERROR(VLOOKUP(#REF!,'Country &amp; Service Codes'!$B$4:$C$269,2,FALSE),"")</f>
        <v/>
      </c>
      <c r="W119" s="108" t="e">
        <f>#REF!</f>
        <v>#REF!</v>
      </c>
      <c r="Y119" s="78" t="s">
        <v>327</v>
      </c>
      <c r="Z119" s="77">
        <f t="shared" si="5"/>
        <v>0</v>
      </c>
    </row>
    <row r="120" spans="13:26">
      <c r="M120" s="98">
        <v>47</v>
      </c>
      <c r="N120" s="78" t="s">
        <v>1019</v>
      </c>
      <c r="O120" s="108" t="str">
        <f>IFERROR(VLOOKUP($N120,#REF!,6,FALSE),"")</f>
        <v/>
      </c>
      <c r="P120" s="108" t="str">
        <f>IFERROR(VLOOKUP($N120,#REF!,6,FALSE),"")</f>
        <v/>
      </c>
      <c r="R120" s="78" t="s">
        <v>385</v>
      </c>
      <c r="S120" s="103" t="e">
        <f>#REF!</f>
        <v>#REF!</v>
      </c>
      <c r="T120" s="103" t="e">
        <f t="shared" si="4"/>
        <v>#REF!</v>
      </c>
      <c r="U120" s="103" t="e">
        <f>#REF!</f>
        <v>#REF!</v>
      </c>
      <c r="V120" s="103" t="str">
        <f>IFERROR(VLOOKUP(#REF!,'Country &amp; Service Codes'!$B$4:$C$269,2,FALSE),"")</f>
        <v/>
      </c>
      <c r="W120" s="108" t="e">
        <f>#REF!</f>
        <v>#REF!</v>
      </c>
      <c r="Y120" s="78" t="s">
        <v>328</v>
      </c>
      <c r="Z120" s="77">
        <f t="shared" si="5"/>
        <v>0</v>
      </c>
    </row>
    <row r="121" spans="13:26">
      <c r="M121" s="98">
        <v>47</v>
      </c>
      <c r="N121" s="78" t="s">
        <v>1020</v>
      </c>
      <c r="O121" s="108" t="str">
        <f>IFERROR(VLOOKUP($N121,#REF!,6,FALSE),"")</f>
        <v/>
      </c>
      <c r="P121" s="108" t="str">
        <f>IFERROR(VLOOKUP($N121,#REF!,6,FALSE),"")</f>
        <v/>
      </c>
      <c r="R121" s="78" t="s">
        <v>386</v>
      </c>
      <c r="S121" s="103" t="e">
        <f>#REF!</f>
        <v>#REF!</v>
      </c>
      <c r="T121" s="103" t="e">
        <f t="shared" si="4"/>
        <v>#REF!</v>
      </c>
      <c r="U121" s="103" t="e">
        <f>#REF!</f>
        <v>#REF!</v>
      </c>
      <c r="V121" s="103" t="str">
        <f>IFERROR(VLOOKUP(#REF!,'Country &amp; Service Codes'!$B$4:$C$269,2,FALSE),"")</f>
        <v/>
      </c>
      <c r="W121" s="108" t="e">
        <f>#REF!</f>
        <v>#REF!</v>
      </c>
      <c r="Y121" s="78" t="s">
        <v>329</v>
      </c>
      <c r="Z121" s="77">
        <f t="shared" si="5"/>
        <v>0</v>
      </c>
    </row>
    <row r="122" spans="13:26">
      <c r="M122" s="98">
        <v>48</v>
      </c>
      <c r="N122" s="78" t="s">
        <v>1021</v>
      </c>
      <c r="O122" s="108" t="str">
        <f>IFERROR(VLOOKUP($N122,#REF!,6,FALSE),"")</f>
        <v/>
      </c>
      <c r="P122" s="108" t="str">
        <f>IFERROR(VLOOKUP($N122,#REF!,6,FALSE),"")</f>
        <v/>
      </c>
      <c r="R122" s="78" t="s">
        <v>387</v>
      </c>
      <c r="S122" s="103" t="e">
        <f>#REF!</f>
        <v>#REF!</v>
      </c>
      <c r="T122" s="103" t="e">
        <f t="shared" si="4"/>
        <v>#REF!</v>
      </c>
      <c r="U122" s="103" t="e">
        <f>#REF!</f>
        <v>#REF!</v>
      </c>
      <c r="V122" s="103" t="str">
        <f>IFERROR(VLOOKUP(#REF!,'Country &amp; Service Codes'!$B$4:$C$269,2,FALSE),"")</f>
        <v/>
      </c>
      <c r="W122" s="108" t="e">
        <f>#REF!</f>
        <v>#REF!</v>
      </c>
      <c r="Y122" s="78" t="s">
        <v>330</v>
      </c>
      <c r="Z122" s="77">
        <f t="shared" si="5"/>
        <v>0</v>
      </c>
    </row>
    <row r="123" spans="13:26">
      <c r="M123" s="98">
        <v>48</v>
      </c>
      <c r="N123" s="78" t="s">
        <v>1022</v>
      </c>
      <c r="O123" s="108" t="str">
        <f>IFERROR(VLOOKUP($N123,#REF!,6,FALSE),"")</f>
        <v/>
      </c>
      <c r="P123" s="108" t="str">
        <f>IFERROR(VLOOKUP($N123,#REF!,6,FALSE),"")</f>
        <v/>
      </c>
      <c r="R123" s="78" t="s">
        <v>388</v>
      </c>
      <c r="S123" s="103" t="e">
        <f>#REF!</f>
        <v>#REF!</v>
      </c>
      <c r="T123" s="103" t="e">
        <f t="shared" si="4"/>
        <v>#REF!</v>
      </c>
      <c r="U123" s="103" t="e">
        <f>#REF!</f>
        <v>#REF!</v>
      </c>
      <c r="V123" s="103" t="str">
        <f>IFERROR(VLOOKUP(#REF!,'Country &amp; Service Codes'!$B$4:$C$269,2,FALSE),"")</f>
        <v/>
      </c>
      <c r="W123" s="108" t="e">
        <f>#REF!</f>
        <v>#REF!</v>
      </c>
      <c r="Y123" s="78" t="s">
        <v>331</v>
      </c>
      <c r="Z123" s="77">
        <f t="shared" si="5"/>
        <v>0</v>
      </c>
    </row>
    <row r="124" spans="13:26">
      <c r="M124" s="98">
        <v>49</v>
      </c>
      <c r="N124" s="78" t="s">
        <v>1023</v>
      </c>
      <c r="O124" s="108" t="str">
        <f>IFERROR(VLOOKUP($N124,#REF!,6,FALSE),"")</f>
        <v/>
      </c>
      <c r="P124" s="108" t="str">
        <f>IFERROR(VLOOKUP($N124,#REF!,6,FALSE),"")</f>
        <v/>
      </c>
      <c r="R124" s="78" t="s">
        <v>389</v>
      </c>
      <c r="S124" s="103" t="e">
        <f>#REF!</f>
        <v>#REF!</v>
      </c>
      <c r="T124" s="103" t="e">
        <f t="shared" si="4"/>
        <v>#REF!</v>
      </c>
      <c r="U124" s="103" t="e">
        <f>#REF!</f>
        <v>#REF!</v>
      </c>
      <c r="V124" s="103" t="str">
        <f>IFERROR(VLOOKUP(#REF!,'Country &amp; Service Codes'!$B$4:$C$269,2,FALSE),"")</f>
        <v/>
      </c>
      <c r="W124" s="108" t="e">
        <f>#REF!</f>
        <v>#REF!</v>
      </c>
      <c r="Y124" s="78" t="s">
        <v>332</v>
      </c>
      <c r="Z124" s="77">
        <f t="shared" si="5"/>
        <v>0</v>
      </c>
    </row>
    <row r="125" spans="13:26">
      <c r="M125" s="98">
        <v>49</v>
      </c>
      <c r="N125" s="78" t="s">
        <v>1024</v>
      </c>
      <c r="O125" s="108" t="str">
        <f>IFERROR(VLOOKUP($N125,#REF!,6,FALSE),"")</f>
        <v/>
      </c>
      <c r="P125" s="108" t="str">
        <f>IFERROR(VLOOKUP($N125,#REF!,6,FALSE),"")</f>
        <v/>
      </c>
      <c r="R125" s="78" t="s">
        <v>390</v>
      </c>
      <c r="S125" s="103" t="e">
        <f>#REF!</f>
        <v>#REF!</v>
      </c>
      <c r="T125" s="103" t="e">
        <f t="shared" si="4"/>
        <v>#REF!</v>
      </c>
      <c r="U125" s="103" t="e">
        <f>#REF!</f>
        <v>#REF!</v>
      </c>
      <c r="V125" s="103" t="str">
        <f>IFERROR(VLOOKUP(#REF!,'Country &amp; Service Codes'!$B$4:$C$269,2,FALSE),"")</f>
        <v/>
      </c>
      <c r="W125" s="108" t="e">
        <f>#REF!</f>
        <v>#REF!</v>
      </c>
      <c r="Y125" s="78" t="s">
        <v>333</v>
      </c>
      <c r="Z125" s="77">
        <f t="shared" si="5"/>
        <v>0</v>
      </c>
    </row>
    <row r="126" spans="13:26">
      <c r="M126" s="98">
        <v>50</v>
      </c>
      <c r="N126" s="78" t="s">
        <v>1025</v>
      </c>
      <c r="O126" s="108" t="str">
        <f>IFERROR(VLOOKUP($N126,#REF!,6,FALSE),"")</f>
        <v/>
      </c>
      <c r="P126" s="108" t="str">
        <f>IFERROR(VLOOKUP($N126,#REF!,6,FALSE),"")</f>
        <v/>
      </c>
      <c r="R126" s="78" t="s">
        <v>391</v>
      </c>
      <c r="S126" s="103" t="e">
        <f>#REF!</f>
        <v>#REF!</v>
      </c>
      <c r="T126" s="103" t="e">
        <f t="shared" si="4"/>
        <v>#REF!</v>
      </c>
      <c r="U126" s="103" t="e">
        <f>#REF!</f>
        <v>#REF!</v>
      </c>
      <c r="V126" s="103" t="str">
        <f>IFERROR(VLOOKUP(#REF!,'Country &amp; Service Codes'!$B$4:$C$269,2,FALSE),"")</f>
        <v/>
      </c>
      <c r="W126" s="108" t="e">
        <f>#REF!</f>
        <v>#REF!</v>
      </c>
      <c r="Y126" s="78" t="s">
        <v>334</v>
      </c>
      <c r="Z126" s="77">
        <f t="shared" si="5"/>
        <v>0</v>
      </c>
    </row>
    <row r="127" spans="13:26">
      <c r="M127" s="98">
        <v>50</v>
      </c>
      <c r="N127" s="78" t="s">
        <v>1026</v>
      </c>
      <c r="O127" s="108" t="str">
        <f>IFERROR(VLOOKUP($N127,#REF!,6,FALSE),"")</f>
        <v/>
      </c>
      <c r="P127" s="108" t="str">
        <f>IFERROR(VLOOKUP($N127,#REF!,6,FALSE),"")</f>
        <v/>
      </c>
      <c r="R127" s="78" t="s">
        <v>392</v>
      </c>
      <c r="S127" s="103" t="e">
        <f>#REF!</f>
        <v>#REF!</v>
      </c>
      <c r="T127" s="103" t="e">
        <f t="shared" si="4"/>
        <v>#REF!</v>
      </c>
      <c r="U127" s="103" t="e">
        <f>#REF!</f>
        <v>#REF!</v>
      </c>
      <c r="V127" s="103" t="str">
        <f>IFERROR(VLOOKUP(#REF!,'Country &amp; Service Codes'!$B$4:$C$269,2,FALSE),"")</f>
        <v/>
      </c>
      <c r="W127" s="108" t="e">
        <f>#REF!</f>
        <v>#REF!</v>
      </c>
      <c r="Y127" s="78" t="s">
        <v>335</v>
      </c>
      <c r="Z127" s="77">
        <f t="shared" si="5"/>
        <v>0</v>
      </c>
    </row>
    <row r="128" spans="13:26">
      <c r="M128" s="98">
        <v>51</v>
      </c>
      <c r="N128" s="78" t="s">
        <v>1027</v>
      </c>
      <c r="O128" s="108" t="str">
        <f>IFERROR(VLOOKUP($N128,#REF!,6,FALSE),"")</f>
        <v/>
      </c>
      <c r="P128" s="108" t="str">
        <f>IFERROR(VLOOKUP($N128,#REF!,6,FALSE),"")</f>
        <v/>
      </c>
      <c r="R128" s="78" t="s">
        <v>393</v>
      </c>
      <c r="S128" s="103" t="e">
        <f>#REF!</f>
        <v>#REF!</v>
      </c>
      <c r="T128" s="103" t="e">
        <f t="shared" si="4"/>
        <v>#REF!</v>
      </c>
      <c r="U128" s="103" t="e">
        <f>#REF!</f>
        <v>#REF!</v>
      </c>
      <c r="V128" s="103" t="str">
        <f>IFERROR(VLOOKUP(#REF!,'Country &amp; Service Codes'!$B$4:$C$269,2,FALSE),"")</f>
        <v/>
      </c>
      <c r="W128" s="108" t="e">
        <f>#REF!</f>
        <v>#REF!</v>
      </c>
      <c r="Y128" s="78" t="s">
        <v>336</v>
      </c>
      <c r="Z128" s="77">
        <f t="shared" si="5"/>
        <v>0</v>
      </c>
    </row>
    <row r="129" spans="13:26">
      <c r="M129" s="98">
        <v>51</v>
      </c>
      <c r="N129" s="78" t="s">
        <v>1028</v>
      </c>
      <c r="O129" s="108" t="str">
        <f>IFERROR(VLOOKUP($N129,#REF!,6,FALSE),"")</f>
        <v/>
      </c>
      <c r="P129" s="108" t="str">
        <f>IFERROR(VLOOKUP($N129,#REF!,6,FALSE),"")</f>
        <v/>
      </c>
      <c r="R129" s="78" t="s">
        <v>394</v>
      </c>
      <c r="S129" s="103" t="e">
        <f>#REF!</f>
        <v>#REF!</v>
      </c>
      <c r="T129" s="103" t="e">
        <f t="shared" si="4"/>
        <v>#REF!</v>
      </c>
      <c r="U129" s="103" t="e">
        <f>#REF!</f>
        <v>#REF!</v>
      </c>
      <c r="V129" s="103" t="str">
        <f>IFERROR(VLOOKUP(#REF!,'Country &amp; Service Codes'!$B$4:$C$269,2,FALSE),"")</f>
        <v/>
      </c>
      <c r="W129" s="108" t="e">
        <f>#REF!</f>
        <v>#REF!</v>
      </c>
      <c r="Y129" s="111" t="s">
        <v>1048</v>
      </c>
      <c r="Z129" s="112">
        <f>SUM(Z74:Z128)</f>
        <v>0</v>
      </c>
    </row>
    <row r="130" spans="13:26">
      <c r="M130" s="98" t="s">
        <v>335</v>
      </c>
      <c r="N130" s="78" t="s">
        <v>1029</v>
      </c>
      <c r="O130" s="108" t="str">
        <f>IFERROR(VLOOKUP($N130,#REF!,6,FALSE),"")</f>
        <v/>
      </c>
      <c r="P130" s="108" t="str">
        <f>IFERROR(VLOOKUP($N130,#REF!,6,FALSE),"")</f>
        <v/>
      </c>
      <c r="R130" s="78" t="s">
        <v>395</v>
      </c>
      <c r="S130" s="103" t="e">
        <f>#REF!</f>
        <v>#REF!</v>
      </c>
      <c r="T130" s="103" t="e">
        <f t="shared" si="4"/>
        <v>#REF!</v>
      </c>
      <c r="U130" s="103" t="e">
        <f>#REF!</f>
        <v>#REF!</v>
      </c>
      <c r="V130" s="103" t="str">
        <f>IFERROR(VLOOKUP(#REF!,'Country &amp; Service Codes'!$B$4:$C$269,2,FALSE),"")</f>
        <v/>
      </c>
      <c r="W130" s="108" t="e">
        <f>#REF!</f>
        <v>#REF!</v>
      </c>
    </row>
    <row r="131" spans="13:26">
      <c r="M131" s="98" t="e">
        <f>VLOOKUP($N131,#REF!,4,FALSE)</f>
        <v>#REF!</v>
      </c>
      <c r="N131" s="78" t="s">
        <v>1030</v>
      </c>
      <c r="O131" s="108" t="str">
        <f>IFERROR(VLOOKUP($N131,#REF!,6,FALSE),"")</f>
        <v/>
      </c>
      <c r="P131" s="108" t="str">
        <f>IFERROR(VLOOKUP($N131,#REF!,6,FALSE),"")</f>
        <v/>
      </c>
      <c r="R131" s="78" t="s">
        <v>396</v>
      </c>
      <c r="S131" s="103" t="e">
        <f>#REF!</f>
        <v>#REF!</v>
      </c>
      <c r="T131" s="103" t="e">
        <f t="shared" si="4"/>
        <v>#REF!</v>
      </c>
      <c r="U131" s="103" t="e">
        <f>#REF!</f>
        <v>#REF!</v>
      </c>
      <c r="V131" s="103" t="str">
        <f>IFERROR(VLOOKUP(#REF!,'Country &amp; Service Codes'!$B$4:$C$269,2,FALSE),"")</f>
        <v/>
      </c>
      <c r="W131" s="108" t="e">
        <f>#REF!</f>
        <v>#REF!</v>
      </c>
    </row>
    <row r="132" spans="13:26">
      <c r="M132" s="98" t="s">
        <v>336</v>
      </c>
      <c r="N132" s="78" t="s">
        <v>1031</v>
      </c>
      <c r="O132" s="108" t="str">
        <f>IFERROR(VLOOKUP($N132,#REF!,6,FALSE),"")</f>
        <v/>
      </c>
      <c r="P132" s="108" t="str">
        <f>IFERROR(VLOOKUP($N132,#REF!,6,FALSE),"")</f>
        <v/>
      </c>
      <c r="R132" s="78" t="s">
        <v>397</v>
      </c>
      <c r="S132" s="103" t="e">
        <f>#REF!</f>
        <v>#REF!</v>
      </c>
      <c r="T132" s="103" t="e">
        <f t="shared" si="4"/>
        <v>#REF!</v>
      </c>
      <c r="U132" s="103" t="e">
        <f>#REF!</f>
        <v>#REF!</v>
      </c>
      <c r="V132" s="103" t="str">
        <f>IFERROR(VLOOKUP(#REF!,'Country &amp; Service Codes'!$B$4:$C$269,2,FALSE),"")</f>
        <v/>
      </c>
      <c r="W132" s="108" t="e">
        <f>#REF!</f>
        <v>#REF!</v>
      </c>
    </row>
    <row r="133" spans="13:26">
      <c r="M133" s="98" t="s">
        <v>336</v>
      </c>
      <c r="N133" s="78" t="s">
        <v>1032</v>
      </c>
      <c r="O133" s="108" t="str">
        <f>IFERROR(VLOOKUP($N133,#REF!,6,FALSE),"")</f>
        <v/>
      </c>
      <c r="P133" s="108" t="str">
        <f>IFERROR(VLOOKUP($N133,#REF!,6,FALSE),"")</f>
        <v/>
      </c>
      <c r="R133" s="78" t="s">
        <v>398</v>
      </c>
      <c r="S133" s="103" t="e">
        <f>#REF!</f>
        <v>#REF!</v>
      </c>
      <c r="T133" s="103" t="e">
        <f t="shared" si="4"/>
        <v>#REF!</v>
      </c>
      <c r="U133" s="103" t="e">
        <f>#REF!</f>
        <v>#REF!</v>
      </c>
      <c r="V133" s="103" t="str">
        <f>IFERROR(VLOOKUP(#REF!,'Country &amp; Service Codes'!$B$4:$C$269,2,FALSE),"")</f>
        <v/>
      </c>
      <c r="W133" s="108" t="e">
        <f>#REF!</f>
        <v>#REF!</v>
      </c>
    </row>
    <row r="134" spans="13:26">
      <c r="M134" s="98" t="s">
        <v>1040</v>
      </c>
      <c r="N134" s="78" t="s">
        <v>1033</v>
      </c>
      <c r="O134" s="108" t="e">
        <f>VLOOKUP(N134,#REF!,6,FALSE)</f>
        <v>#REF!</v>
      </c>
      <c r="P134" s="108" t="str">
        <f>IFERROR(VLOOKUP($N134,#REF!,6,FALSE),"")</f>
        <v/>
      </c>
      <c r="R134" s="78" t="s">
        <v>399</v>
      </c>
      <c r="S134" s="103" t="e">
        <f>#REF!</f>
        <v>#REF!</v>
      </c>
      <c r="T134" s="103" t="e">
        <f t="shared" si="4"/>
        <v>#REF!</v>
      </c>
      <c r="U134" s="103" t="e">
        <f>#REF!</f>
        <v>#REF!</v>
      </c>
      <c r="V134" s="103" t="str">
        <f>IFERROR(VLOOKUP(#REF!,'Country &amp; Service Codes'!$B$4:$C$269,2,FALSE),"")</f>
        <v/>
      </c>
      <c r="W134" s="108" t="e">
        <f>#REF!</f>
        <v>#REF!</v>
      </c>
    </row>
    <row r="135" spans="13:26">
      <c r="M135" s="98" t="s">
        <v>1039</v>
      </c>
      <c r="N135" s="78" t="s">
        <v>1038</v>
      </c>
      <c r="O135" s="108" t="e">
        <f>VLOOKUP($N135,#REF!,5,FALSE)</f>
        <v>#REF!</v>
      </c>
      <c r="P135" s="108" t="str">
        <f>IFERROR(VLOOKUP($N135,#REF!,6,FALSE),"")</f>
        <v/>
      </c>
      <c r="R135" s="78" t="s">
        <v>400</v>
      </c>
      <c r="S135" s="103" t="e">
        <f>#REF!</f>
        <v>#REF!</v>
      </c>
      <c r="T135" s="103" t="e">
        <f t="shared" si="4"/>
        <v>#REF!</v>
      </c>
      <c r="U135" s="103" t="e">
        <f>#REF!</f>
        <v>#REF!</v>
      </c>
      <c r="V135" s="103" t="str">
        <f>IFERROR(VLOOKUP(#REF!,'Country &amp; Service Codes'!$B$4:$C$269,2,FALSE),"")</f>
        <v/>
      </c>
      <c r="W135" s="108" t="e">
        <f>#REF!</f>
        <v>#REF!</v>
      </c>
    </row>
    <row r="136" spans="13:26">
      <c r="M136" s="98" t="s">
        <v>913</v>
      </c>
      <c r="N136" s="78" t="s">
        <v>915</v>
      </c>
      <c r="O136" s="108" t="str">
        <f>IFERROR(VLOOKUP($N136,#REF!,4,FALSE),"")</f>
        <v/>
      </c>
      <c r="P136" s="108" t="str">
        <f>IFERROR(VLOOKUP($N136,#REF!,6,FALSE),"")</f>
        <v/>
      </c>
      <c r="R136" s="78" t="s">
        <v>401</v>
      </c>
      <c r="S136" s="103" t="e">
        <f>#REF!</f>
        <v>#REF!</v>
      </c>
      <c r="T136" s="103" t="e">
        <f t="shared" si="4"/>
        <v>#REF!</v>
      </c>
      <c r="U136" s="103" t="e">
        <f>#REF!</f>
        <v>#REF!</v>
      </c>
      <c r="V136" s="103" t="str">
        <f>IFERROR(VLOOKUP(#REF!,'Country &amp; Service Codes'!$B$4:$C$269,2,FALSE),"")</f>
        <v/>
      </c>
      <c r="W136" s="108" t="e">
        <f>#REF!</f>
        <v>#REF!</v>
      </c>
    </row>
    <row r="137" spans="13:26">
      <c r="M137" s="98" t="s">
        <v>914</v>
      </c>
      <c r="N137" s="78" t="s">
        <v>916</v>
      </c>
      <c r="O137" s="108" t="str">
        <f>IFERROR(VLOOKUP($N137,#REF!,4,FALSE),"")</f>
        <v/>
      </c>
      <c r="P137" s="108" t="str">
        <f>IFERROR(VLOOKUP($N137,#REF!,6,FALSE),"")</f>
        <v/>
      </c>
      <c r="R137" s="78" t="s">
        <v>402</v>
      </c>
      <c r="S137" s="103" t="e">
        <f>#REF!</f>
        <v>#REF!</v>
      </c>
      <c r="T137" s="103" t="e">
        <f t="shared" si="4"/>
        <v>#REF!</v>
      </c>
      <c r="U137" s="103" t="e">
        <f>#REF!</f>
        <v>#REF!</v>
      </c>
      <c r="V137" s="103" t="str">
        <f>IFERROR(VLOOKUP(#REF!,'Country &amp; Service Codes'!$B$4:$C$269,2,FALSE),"")</f>
        <v/>
      </c>
      <c r="W137" s="108" t="e">
        <f>#REF!</f>
        <v>#REF!</v>
      </c>
    </row>
    <row r="138" spans="13:26">
      <c r="M138" s="95"/>
      <c r="N138" s="96"/>
      <c r="O138" s="97"/>
      <c r="P138" s="97"/>
      <c r="R138" s="78" t="s">
        <v>403</v>
      </c>
      <c r="S138" s="103" t="e">
        <f>#REF!</f>
        <v>#REF!</v>
      </c>
      <c r="T138" s="103" t="e">
        <f t="shared" si="4"/>
        <v>#REF!</v>
      </c>
      <c r="U138" s="103" t="e">
        <f>#REF!</f>
        <v>#REF!</v>
      </c>
      <c r="V138" s="103" t="str">
        <f>IFERROR(VLOOKUP(#REF!,'Country &amp; Service Codes'!$B$4:$C$269,2,FALSE),"")</f>
        <v/>
      </c>
      <c r="W138" s="108" t="e">
        <f>#REF!</f>
        <v>#REF!</v>
      </c>
    </row>
    <row r="139" spans="13:26">
      <c r="R139" s="78" t="s">
        <v>404</v>
      </c>
      <c r="S139" s="103" t="e">
        <f>#REF!</f>
        <v>#REF!</v>
      </c>
      <c r="T139" s="103" t="e">
        <f t="shared" si="4"/>
        <v>#REF!</v>
      </c>
      <c r="U139" s="103" t="e">
        <f>#REF!</f>
        <v>#REF!</v>
      </c>
      <c r="V139" s="103" t="str">
        <f>IFERROR(VLOOKUP(#REF!,'Country &amp; Service Codes'!$B$4:$C$269,2,FALSE),"")</f>
        <v/>
      </c>
      <c r="W139" s="108" t="e">
        <f>#REF!</f>
        <v>#REF!</v>
      </c>
    </row>
    <row r="140" spans="13:26">
      <c r="R140" s="78" t="s">
        <v>405</v>
      </c>
      <c r="S140" s="103" t="e">
        <f>#REF!</f>
        <v>#REF!</v>
      </c>
      <c r="T140" s="103" t="e">
        <f t="shared" si="4"/>
        <v>#REF!</v>
      </c>
      <c r="U140" s="103" t="e">
        <f>#REF!</f>
        <v>#REF!</v>
      </c>
      <c r="V140" s="103" t="str">
        <f>IFERROR(VLOOKUP(#REF!,'Country &amp; Service Codes'!$B$4:$C$269,2,FALSE),"")</f>
        <v/>
      </c>
      <c r="W140" s="108" t="e">
        <f>#REF!</f>
        <v>#REF!</v>
      </c>
    </row>
    <row r="141" spans="13:26">
      <c r="R141" s="78" t="s">
        <v>406</v>
      </c>
      <c r="S141" s="103" t="e">
        <f>#REF!</f>
        <v>#REF!</v>
      </c>
      <c r="T141" s="103" t="e">
        <f t="shared" si="4"/>
        <v>#REF!</v>
      </c>
      <c r="U141" s="103" t="e">
        <f>#REF!</f>
        <v>#REF!</v>
      </c>
      <c r="V141" s="103" t="str">
        <f>IFERROR(VLOOKUP(#REF!,'Country &amp; Service Codes'!$B$4:$C$269,2,FALSE),"")</f>
        <v/>
      </c>
      <c r="W141" s="108" t="e">
        <f>#REF!</f>
        <v>#REF!</v>
      </c>
    </row>
    <row r="142" spans="13:26">
      <c r="R142" s="78" t="s">
        <v>407</v>
      </c>
      <c r="S142" s="103" t="e">
        <f>#REF!</f>
        <v>#REF!</v>
      </c>
      <c r="T142" s="103" t="e">
        <f t="shared" si="4"/>
        <v>#REF!</v>
      </c>
      <c r="U142" s="103" t="e">
        <f>#REF!</f>
        <v>#REF!</v>
      </c>
      <c r="V142" s="103" t="str">
        <f>IFERROR(VLOOKUP(#REF!,'Country &amp; Service Codes'!$B$4:$C$269,2,FALSE),"")</f>
        <v/>
      </c>
      <c r="W142" s="108" t="e">
        <f>#REF!</f>
        <v>#REF!</v>
      </c>
    </row>
    <row r="143" spans="13:26">
      <c r="R143" s="78" t="s">
        <v>408</v>
      </c>
      <c r="S143" s="103" t="e">
        <f>#REF!</f>
        <v>#REF!</v>
      </c>
      <c r="T143" s="103" t="e">
        <f t="shared" si="4"/>
        <v>#REF!</v>
      </c>
      <c r="U143" s="103" t="e">
        <f>#REF!</f>
        <v>#REF!</v>
      </c>
      <c r="V143" s="103" t="str">
        <f>IFERROR(VLOOKUP(#REF!,'Country &amp; Service Codes'!$B$4:$C$269,2,FALSE),"")</f>
        <v/>
      </c>
      <c r="W143" s="108" t="e">
        <f>#REF!</f>
        <v>#REF!</v>
      </c>
    </row>
    <row r="144" spans="13:26">
      <c r="R144" s="78" t="s">
        <v>409</v>
      </c>
      <c r="S144" s="103" t="e">
        <f>#REF!</f>
        <v>#REF!</v>
      </c>
      <c r="T144" s="103" t="e">
        <f t="shared" si="4"/>
        <v>#REF!</v>
      </c>
      <c r="U144" s="103" t="e">
        <f>#REF!</f>
        <v>#REF!</v>
      </c>
      <c r="V144" s="103" t="str">
        <f>IFERROR(VLOOKUP(#REF!,'Country &amp; Service Codes'!$B$4:$C$269,2,FALSE),"")</f>
        <v/>
      </c>
      <c r="W144" s="108" t="e">
        <f>#REF!</f>
        <v>#REF!</v>
      </c>
    </row>
    <row r="145" spans="6:26">
      <c r="R145" s="78" t="s">
        <v>410</v>
      </c>
      <c r="S145" s="103" t="e">
        <f>#REF!</f>
        <v>#REF!</v>
      </c>
      <c r="T145" s="103" t="e">
        <f t="shared" ref="T145:T208" si="6">IF(S145=0,"",IF(S145="I","R",IF(S145="E","P")))</f>
        <v>#REF!</v>
      </c>
      <c r="U145" s="103" t="e">
        <f>#REF!</f>
        <v>#REF!</v>
      </c>
      <c r="V145" s="103" t="str">
        <f>IFERROR(VLOOKUP(#REF!,'Country &amp; Service Codes'!$B$4:$C$269,2,FALSE),"")</f>
        <v/>
      </c>
      <c r="W145" s="108" t="e">
        <f>#REF!</f>
        <v>#REF!</v>
      </c>
    </row>
    <row r="146" spans="6:26">
      <c r="R146" s="78" t="s">
        <v>411</v>
      </c>
      <c r="S146" s="103" t="e">
        <f>#REF!</f>
        <v>#REF!</v>
      </c>
      <c r="T146" s="103" t="e">
        <f t="shared" si="6"/>
        <v>#REF!</v>
      </c>
      <c r="U146" s="103" t="e">
        <f>#REF!</f>
        <v>#REF!</v>
      </c>
      <c r="V146" s="103" t="str">
        <f>IFERROR(VLOOKUP(#REF!,'Country &amp; Service Codes'!$B$4:$C$269,2,FALSE),"")</f>
        <v/>
      </c>
      <c r="W146" s="108" t="e">
        <f>#REF!</f>
        <v>#REF!</v>
      </c>
    </row>
    <row r="147" spans="6:26">
      <c r="R147" s="78" t="s">
        <v>412</v>
      </c>
      <c r="S147" s="103" t="e">
        <f>#REF!</f>
        <v>#REF!</v>
      </c>
      <c r="T147" s="103" t="e">
        <f t="shared" si="6"/>
        <v>#REF!</v>
      </c>
      <c r="U147" s="103" t="e">
        <f>#REF!</f>
        <v>#REF!</v>
      </c>
      <c r="V147" s="103" t="str">
        <f>IFERROR(VLOOKUP(#REF!,'Country &amp; Service Codes'!$B$4:$C$269,2,FALSE),"")</f>
        <v/>
      </c>
      <c r="W147" s="108" t="e">
        <f>#REF!</f>
        <v>#REF!</v>
      </c>
    </row>
    <row r="148" spans="6:26">
      <c r="R148" s="78" t="s">
        <v>413</v>
      </c>
      <c r="S148" s="103" t="e">
        <f>#REF!</f>
        <v>#REF!</v>
      </c>
      <c r="T148" s="103" t="e">
        <f t="shared" si="6"/>
        <v>#REF!</v>
      </c>
      <c r="U148" s="103" t="e">
        <f>#REF!</f>
        <v>#REF!</v>
      </c>
      <c r="V148" s="103" t="str">
        <f>IFERROR(VLOOKUP(#REF!,'Country &amp; Service Codes'!$B$4:$C$269,2,FALSE),"")</f>
        <v/>
      </c>
      <c r="W148" s="108" t="e">
        <f>#REF!</f>
        <v>#REF!</v>
      </c>
    </row>
    <row r="149" spans="6:26">
      <c r="R149" s="78" t="s">
        <v>414</v>
      </c>
      <c r="S149" s="103" t="e">
        <f>#REF!</f>
        <v>#REF!</v>
      </c>
      <c r="T149" s="103" t="e">
        <f t="shared" si="6"/>
        <v>#REF!</v>
      </c>
      <c r="U149" s="103" t="e">
        <f>#REF!</f>
        <v>#REF!</v>
      </c>
      <c r="V149" s="103" t="str">
        <f>IFERROR(VLOOKUP(#REF!,'Country &amp; Service Codes'!$B$4:$C$269,2,FALSE),"")</f>
        <v/>
      </c>
      <c r="W149" s="108" t="e">
        <f>#REF!</f>
        <v>#REF!</v>
      </c>
    </row>
    <row r="150" spans="6:26">
      <c r="R150" s="78" t="s">
        <v>415</v>
      </c>
      <c r="S150" s="103" t="e">
        <f>#REF!</f>
        <v>#REF!</v>
      </c>
      <c r="T150" s="103" t="e">
        <f t="shared" si="6"/>
        <v>#REF!</v>
      </c>
      <c r="U150" s="103" t="e">
        <f>#REF!</f>
        <v>#REF!</v>
      </c>
      <c r="V150" s="103" t="str">
        <f>IFERROR(VLOOKUP(#REF!,'Country &amp; Service Codes'!$B$4:$C$269,2,FALSE),"")</f>
        <v/>
      </c>
      <c r="W150" s="108" t="e">
        <f>#REF!</f>
        <v>#REF!</v>
      </c>
    </row>
    <row r="151" spans="6:26">
      <c r="R151" s="78" t="s">
        <v>416</v>
      </c>
      <c r="S151" s="103" t="e">
        <f>#REF!</f>
        <v>#REF!</v>
      </c>
      <c r="T151" s="103" t="e">
        <f t="shared" si="6"/>
        <v>#REF!</v>
      </c>
      <c r="U151" s="103" t="e">
        <f>#REF!</f>
        <v>#REF!</v>
      </c>
      <c r="V151" s="103" t="str">
        <f>IFERROR(VLOOKUP(#REF!,'Country &amp; Service Codes'!$B$4:$C$269,2,FALSE),"")</f>
        <v/>
      </c>
      <c r="W151" s="108" t="e">
        <f>#REF!</f>
        <v>#REF!</v>
      </c>
    </row>
    <row r="152" spans="6:26">
      <c r="R152" s="78" t="s">
        <v>417</v>
      </c>
      <c r="S152" s="103" t="e">
        <f>#REF!</f>
        <v>#REF!</v>
      </c>
      <c r="T152" s="103" t="e">
        <f t="shared" si="6"/>
        <v>#REF!</v>
      </c>
      <c r="U152" s="103" t="e">
        <f>#REF!</f>
        <v>#REF!</v>
      </c>
      <c r="V152" s="103" t="str">
        <f>IFERROR(VLOOKUP(#REF!,'Country &amp; Service Codes'!$B$4:$C$269,2,FALSE),"")</f>
        <v/>
      </c>
      <c r="W152" s="108" t="e">
        <f>#REF!</f>
        <v>#REF!</v>
      </c>
    </row>
    <row r="153" spans="6:26">
      <c r="R153" s="78" t="s">
        <v>418</v>
      </c>
      <c r="S153" s="103" t="e">
        <f>#REF!</f>
        <v>#REF!</v>
      </c>
      <c r="T153" s="103" t="e">
        <f t="shared" si="6"/>
        <v>#REF!</v>
      </c>
      <c r="U153" s="103" t="e">
        <f>#REF!</f>
        <v>#REF!</v>
      </c>
      <c r="V153" s="103" t="str">
        <f>IFERROR(VLOOKUP(#REF!,'Country &amp; Service Codes'!$B$4:$C$269,2,FALSE),"")</f>
        <v/>
      </c>
      <c r="W153" s="108" t="e">
        <f>#REF!</f>
        <v>#REF!</v>
      </c>
    </row>
    <row r="154" spans="6:26">
      <c r="Q154" s="83"/>
      <c r="R154" s="78" t="s">
        <v>419</v>
      </c>
      <c r="S154" s="103" t="e">
        <f>#REF!</f>
        <v>#REF!</v>
      </c>
      <c r="T154" s="103" t="e">
        <f t="shared" si="6"/>
        <v>#REF!</v>
      </c>
      <c r="U154" s="103" t="e">
        <f>#REF!</f>
        <v>#REF!</v>
      </c>
      <c r="V154" s="103" t="str">
        <f>IFERROR(VLOOKUP(#REF!,'Country &amp; Service Codes'!$B$4:$C$269,2,FALSE),"")</f>
        <v/>
      </c>
      <c r="W154" s="108" t="e">
        <f>#REF!</f>
        <v>#REF!</v>
      </c>
    </row>
    <row r="155" spans="6:26">
      <c r="N155" s="69"/>
      <c r="O155" s="69"/>
      <c r="P155" s="69"/>
      <c r="R155" s="78" t="s">
        <v>420</v>
      </c>
      <c r="S155" s="103" t="e">
        <f>#REF!</f>
        <v>#REF!</v>
      </c>
      <c r="T155" s="103" t="e">
        <f t="shared" si="6"/>
        <v>#REF!</v>
      </c>
      <c r="U155" s="103" t="e">
        <f>#REF!</f>
        <v>#REF!</v>
      </c>
      <c r="V155" s="103" t="str">
        <f>IFERROR(VLOOKUP(#REF!,'Country &amp; Service Codes'!$B$4:$C$269,2,FALSE),"")</f>
        <v/>
      </c>
      <c r="W155" s="108" t="e">
        <f>#REF!</f>
        <v>#REF!</v>
      </c>
    </row>
    <row r="156" spans="6:26" s="69" customFormat="1" ht="16.5" customHeight="1">
      <c r="F156" s="70"/>
      <c r="G156" s="70"/>
      <c r="H156" s="70"/>
      <c r="I156" s="70"/>
      <c r="J156" s="70"/>
      <c r="K156" s="70"/>
      <c r="L156" s="80"/>
      <c r="M156" s="94"/>
      <c r="R156" s="78" t="s">
        <v>421</v>
      </c>
      <c r="S156" s="103" t="e">
        <f>#REF!</f>
        <v>#REF!</v>
      </c>
      <c r="T156" s="103" t="e">
        <f t="shared" si="6"/>
        <v>#REF!</v>
      </c>
      <c r="U156" s="103" t="e">
        <f>#REF!</f>
        <v>#REF!</v>
      </c>
      <c r="V156" s="103" t="str">
        <f>IFERROR(VLOOKUP(#REF!,'Country &amp; Service Codes'!$B$4:$C$269,2,FALSE),"")</f>
        <v/>
      </c>
      <c r="W156" s="108" t="e">
        <f>#REF!</f>
        <v>#REF!</v>
      </c>
      <c r="Y156" s="68"/>
      <c r="Z156"/>
    </row>
    <row r="157" spans="6:26">
      <c r="F157" s="79"/>
      <c r="G157" s="71"/>
      <c r="H157" s="71"/>
      <c r="I157" s="72"/>
      <c r="J157" s="73"/>
      <c r="K157" s="73"/>
      <c r="L157" s="81"/>
      <c r="R157" s="78" t="s">
        <v>422</v>
      </c>
      <c r="S157" s="103" t="e">
        <f>#REF!</f>
        <v>#REF!</v>
      </c>
      <c r="T157" s="103" t="e">
        <f t="shared" si="6"/>
        <v>#REF!</v>
      </c>
      <c r="U157" s="103" t="e">
        <f>#REF!</f>
        <v>#REF!</v>
      </c>
      <c r="V157" s="103" t="str">
        <f>IFERROR(VLOOKUP(#REF!,'Country &amp; Service Codes'!$B$4:$C$269,2,FALSE),"")</f>
        <v/>
      </c>
      <c r="W157" s="108" t="e">
        <f>#REF!</f>
        <v>#REF!</v>
      </c>
      <c r="Y157" s="109"/>
      <c r="Z157" s="69"/>
    </row>
    <row r="158" spans="6:26">
      <c r="F158" s="79"/>
      <c r="G158" s="71"/>
      <c r="H158" s="71"/>
      <c r="I158" s="72"/>
      <c r="J158" s="73"/>
      <c r="K158" s="73"/>
      <c r="L158" s="81"/>
      <c r="R158" s="78" t="s">
        <v>423</v>
      </c>
      <c r="S158" s="103" t="e">
        <f>#REF!</f>
        <v>#REF!</v>
      </c>
      <c r="T158" s="103" t="e">
        <f t="shared" si="6"/>
        <v>#REF!</v>
      </c>
      <c r="U158" s="103" t="e">
        <f>#REF!</f>
        <v>#REF!</v>
      </c>
      <c r="V158" s="103" t="str">
        <f>IFERROR(VLOOKUP(#REF!,'Country &amp; Service Codes'!$B$4:$C$269,2,FALSE),"")</f>
        <v/>
      </c>
      <c r="W158" s="108" t="e">
        <f>#REF!</f>
        <v>#REF!</v>
      </c>
    </row>
    <row r="159" spans="6:26">
      <c r="F159" s="79"/>
      <c r="G159" s="71"/>
      <c r="H159" s="71"/>
      <c r="I159" s="72"/>
      <c r="J159" s="73"/>
      <c r="K159" s="73"/>
      <c r="L159" s="81"/>
      <c r="R159" s="78" t="s">
        <v>424</v>
      </c>
      <c r="S159" s="103" t="e">
        <f>#REF!</f>
        <v>#REF!</v>
      </c>
      <c r="T159" s="103" t="e">
        <f t="shared" si="6"/>
        <v>#REF!</v>
      </c>
      <c r="U159" s="103" t="e">
        <f>#REF!</f>
        <v>#REF!</v>
      </c>
      <c r="V159" s="103" t="str">
        <f>IFERROR(VLOOKUP(#REF!,'Country &amp; Service Codes'!$B$4:$C$269,2,FALSE),"")</f>
        <v/>
      </c>
      <c r="W159" s="108" t="e">
        <f>#REF!</f>
        <v>#REF!</v>
      </c>
    </row>
    <row r="160" spans="6:26">
      <c r="F160" s="79"/>
      <c r="G160" s="71"/>
      <c r="H160" s="71"/>
      <c r="I160" s="72"/>
      <c r="J160" s="73"/>
      <c r="K160" s="73"/>
      <c r="L160" s="81"/>
      <c r="R160" s="78" t="s">
        <v>425</v>
      </c>
      <c r="S160" s="103" t="e">
        <f>#REF!</f>
        <v>#REF!</v>
      </c>
      <c r="T160" s="103" t="e">
        <f t="shared" si="6"/>
        <v>#REF!</v>
      </c>
      <c r="U160" s="103" t="e">
        <f>#REF!</f>
        <v>#REF!</v>
      </c>
      <c r="V160" s="103" t="str">
        <f>IFERROR(VLOOKUP(#REF!,'Country &amp; Service Codes'!$B$4:$C$269,2,FALSE),"")</f>
        <v/>
      </c>
      <c r="W160" s="108" t="e">
        <f>#REF!</f>
        <v>#REF!</v>
      </c>
    </row>
    <row r="161" spans="6:23">
      <c r="F161" s="79"/>
      <c r="G161" s="71"/>
      <c r="H161" s="71"/>
      <c r="I161" s="72"/>
      <c r="J161" s="73"/>
      <c r="K161" s="73"/>
      <c r="L161" s="81"/>
      <c r="R161" s="78" t="s">
        <v>426</v>
      </c>
      <c r="S161" s="103" t="e">
        <f>#REF!</f>
        <v>#REF!</v>
      </c>
      <c r="T161" s="103" t="e">
        <f t="shared" si="6"/>
        <v>#REF!</v>
      </c>
      <c r="U161" s="103" t="e">
        <f>#REF!</f>
        <v>#REF!</v>
      </c>
      <c r="V161" s="103" t="str">
        <f>IFERROR(VLOOKUP(#REF!,'Country &amp; Service Codes'!$B$4:$C$269,2,FALSE),"")</f>
        <v/>
      </c>
      <c r="W161" s="108" t="e">
        <f>#REF!</f>
        <v>#REF!</v>
      </c>
    </row>
    <row r="162" spans="6:23">
      <c r="F162" s="79"/>
      <c r="G162" s="71"/>
      <c r="H162" s="71"/>
      <c r="I162" s="72"/>
      <c r="J162" s="73"/>
      <c r="K162" s="73"/>
      <c r="L162" s="81"/>
      <c r="R162" s="78" t="s">
        <v>427</v>
      </c>
      <c r="S162" s="103" t="e">
        <f>#REF!</f>
        <v>#REF!</v>
      </c>
      <c r="T162" s="103" t="e">
        <f t="shared" si="6"/>
        <v>#REF!</v>
      </c>
      <c r="U162" s="103" t="e">
        <f>#REF!</f>
        <v>#REF!</v>
      </c>
      <c r="V162" s="103" t="str">
        <f>IFERROR(VLOOKUP(#REF!,'Country &amp; Service Codes'!$B$4:$C$269,2,FALSE),"")</f>
        <v/>
      </c>
      <c r="W162" s="108" t="e">
        <f>#REF!</f>
        <v>#REF!</v>
      </c>
    </row>
    <row r="163" spans="6:23">
      <c r="F163" s="79"/>
      <c r="G163" s="71"/>
      <c r="H163" s="71"/>
      <c r="I163" s="72"/>
      <c r="J163" s="73"/>
      <c r="K163" s="73"/>
      <c r="L163" s="81"/>
      <c r="R163" s="78" t="s">
        <v>428</v>
      </c>
      <c r="S163" s="103" t="e">
        <f>#REF!</f>
        <v>#REF!</v>
      </c>
      <c r="T163" s="103" t="e">
        <f t="shared" si="6"/>
        <v>#REF!</v>
      </c>
      <c r="U163" s="103" t="e">
        <f>#REF!</f>
        <v>#REF!</v>
      </c>
      <c r="V163" s="103" t="str">
        <f>IFERROR(VLOOKUP(#REF!,'Country &amp; Service Codes'!$B$4:$C$269,2,FALSE),"")</f>
        <v/>
      </c>
      <c r="W163" s="108" t="e">
        <f>#REF!</f>
        <v>#REF!</v>
      </c>
    </row>
    <row r="164" spans="6:23">
      <c r="F164" s="79"/>
      <c r="G164" s="71"/>
      <c r="H164" s="71"/>
      <c r="I164" s="72"/>
      <c r="J164" s="73"/>
      <c r="K164" s="73"/>
      <c r="L164" s="81"/>
      <c r="R164" s="78" t="s">
        <v>429</v>
      </c>
      <c r="S164" s="103" t="e">
        <f>#REF!</f>
        <v>#REF!</v>
      </c>
      <c r="T164" s="103" t="e">
        <f t="shared" si="6"/>
        <v>#REF!</v>
      </c>
      <c r="U164" s="103" t="e">
        <f>#REF!</f>
        <v>#REF!</v>
      </c>
      <c r="V164" s="103" t="str">
        <f>IFERROR(VLOOKUP(#REF!,'Country &amp; Service Codes'!$B$4:$C$269,2,FALSE),"")</f>
        <v/>
      </c>
      <c r="W164" s="108" t="e">
        <f>#REF!</f>
        <v>#REF!</v>
      </c>
    </row>
    <row r="165" spans="6:23">
      <c r="F165" s="79"/>
      <c r="G165" s="71"/>
      <c r="H165" s="71"/>
      <c r="I165" s="72"/>
      <c r="J165" s="73"/>
      <c r="K165" s="73"/>
      <c r="L165" s="81"/>
      <c r="R165" s="78" t="s">
        <v>430</v>
      </c>
      <c r="S165" s="103" t="e">
        <f>#REF!</f>
        <v>#REF!</v>
      </c>
      <c r="T165" s="103" t="e">
        <f t="shared" si="6"/>
        <v>#REF!</v>
      </c>
      <c r="U165" s="103" t="e">
        <f>#REF!</f>
        <v>#REF!</v>
      </c>
      <c r="V165" s="103" t="str">
        <f>IFERROR(VLOOKUP(#REF!,'Country &amp; Service Codes'!$B$4:$C$269,2,FALSE),"")</f>
        <v/>
      </c>
      <c r="W165" s="108" t="e">
        <f>#REF!</f>
        <v>#REF!</v>
      </c>
    </row>
    <row r="166" spans="6:23">
      <c r="F166" s="79"/>
      <c r="G166" s="71"/>
      <c r="H166" s="71"/>
      <c r="I166" s="72"/>
      <c r="J166" s="73"/>
      <c r="K166" s="73"/>
      <c r="L166" s="81"/>
      <c r="R166" s="78" t="s">
        <v>431</v>
      </c>
      <c r="S166" s="103" t="e">
        <f>#REF!</f>
        <v>#REF!</v>
      </c>
      <c r="T166" s="103" t="e">
        <f t="shared" si="6"/>
        <v>#REF!</v>
      </c>
      <c r="U166" s="103" t="e">
        <f>#REF!</f>
        <v>#REF!</v>
      </c>
      <c r="V166" s="103" t="str">
        <f>IFERROR(VLOOKUP(#REF!,'Country &amp; Service Codes'!$B$4:$C$269,2,FALSE),"")</f>
        <v/>
      </c>
      <c r="W166" s="108" t="e">
        <f>#REF!</f>
        <v>#REF!</v>
      </c>
    </row>
    <row r="167" spans="6:23">
      <c r="F167" s="79"/>
      <c r="G167" s="71"/>
      <c r="H167" s="71"/>
      <c r="I167" s="72"/>
      <c r="J167" s="73"/>
      <c r="K167" s="73"/>
      <c r="L167" s="81"/>
      <c r="R167" s="78" t="s">
        <v>432</v>
      </c>
      <c r="S167" s="103" t="e">
        <f>#REF!</f>
        <v>#REF!</v>
      </c>
      <c r="T167" s="103" t="e">
        <f t="shared" si="6"/>
        <v>#REF!</v>
      </c>
      <c r="U167" s="103" t="e">
        <f>#REF!</f>
        <v>#REF!</v>
      </c>
      <c r="V167" s="103" t="str">
        <f>IFERROR(VLOOKUP(#REF!,'Country &amp; Service Codes'!$B$4:$C$269,2,FALSE),"")</f>
        <v/>
      </c>
      <c r="W167" s="108" t="e">
        <f>#REF!</f>
        <v>#REF!</v>
      </c>
    </row>
    <row r="168" spans="6:23">
      <c r="F168" s="79"/>
      <c r="G168" s="71"/>
      <c r="H168" s="71"/>
      <c r="I168" s="72"/>
      <c r="J168" s="73"/>
      <c r="K168" s="73"/>
      <c r="L168" s="81"/>
      <c r="R168" s="78" t="s">
        <v>433</v>
      </c>
      <c r="S168" s="103" t="e">
        <f>#REF!</f>
        <v>#REF!</v>
      </c>
      <c r="T168" s="103" t="e">
        <f t="shared" si="6"/>
        <v>#REF!</v>
      </c>
      <c r="U168" s="103" t="e">
        <f>#REF!</f>
        <v>#REF!</v>
      </c>
      <c r="V168" s="103" t="str">
        <f>IFERROR(VLOOKUP(#REF!,'Country &amp; Service Codes'!$B$4:$C$269,2,FALSE),"")</f>
        <v/>
      </c>
      <c r="W168" s="108" t="e">
        <f>#REF!</f>
        <v>#REF!</v>
      </c>
    </row>
    <row r="169" spans="6:23">
      <c r="F169" s="79"/>
      <c r="G169" s="71"/>
      <c r="H169" s="71"/>
      <c r="I169" s="72"/>
      <c r="J169" s="73"/>
      <c r="K169" s="73"/>
      <c r="L169" s="81"/>
      <c r="R169" s="78" t="s">
        <v>434</v>
      </c>
      <c r="S169" s="103" t="e">
        <f>#REF!</f>
        <v>#REF!</v>
      </c>
      <c r="T169" s="103" t="e">
        <f t="shared" si="6"/>
        <v>#REF!</v>
      </c>
      <c r="U169" s="103" t="e">
        <f>#REF!</f>
        <v>#REF!</v>
      </c>
      <c r="V169" s="103" t="str">
        <f>IFERROR(VLOOKUP(#REF!,'Country &amp; Service Codes'!$B$4:$C$269,2,FALSE),"")</f>
        <v/>
      </c>
      <c r="W169" s="108" t="e">
        <f>#REF!</f>
        <v>#REF!</v>
      </c>
    </row>
    <row r="170" spans="6:23">
      <c r="F170" s="79"/>
      <c r="G170" s="71"/>
      <c r="H170" s="71"/>
      <c r="I170" s="72"/>
      <c r="J170" s="73"/>
      <c r="K170" s="73"/>
      <c r="L170" s="81"/>
      <c r="R170" s="78" t="s">
        <v>435</v>
      </c>
      <c r="S170" s="103" t="e">
        <f>#REF!</f>
        <v>#REF!</v>
      </c>
      <c r="T170" s="103" t="e">
        <f t="shared" si="6"/>
        <v>#REF!</v>
      </c>
      <c r="U170" s="103" t="e">
        <f>#REF!</f>
        <v>#REF!</v>
      </c>
      <c r="V170" s="103" t="str">
        <f>IFERROR(VLOOKUP(#REF!,'Country &amp; Service Codes'!$B$4:$C$269,2,FALSE),"")</f>
        <v/>
      </c>
      <c r="W170" s="108" t="e">
        <f>#REF!</f>
        <v>#REF!</v>
      </c>
    </row>
    <row r="171" spans="6:23">
      <c r="F171" s="79"/>
      <c r="G171" s="71"/>
      <c r="H171" s="71"/>
      <c r="I171" s="72"/>
      <c r="J171" s="73"/>
      <c r="K171" s="73"/>
      <c r="L171" s="81"/>
      <c r="R171" s="78" t="s">
        <v>436</v>
      </c>
      <c r="S171" s="103" t="e">
        <f>#REF!</f>
        <v>#REF!</v>
      </c>
      <c r="T171" s="103" t="e">
        <f t="shared" si="6"/>
        <v>#REF!</v>
      </c>
      <c r="U171" s="103" t="e">
        <f>#REF!</f>
        <v>#REF!</v>
      </c>
      <c r="V171" s="103" t="str">
        <f>IFERROR(VLOOKUP(#REF!,'Country &amp; Service Codes'!$B$4:$C$269,2,FALSE),"")</f>
        <v/>
      </c>
      <c r="W171" s="108" t="e">
        <f>#REF!</f>
        <v>#REF!</v>
      </c>
    </row>
    <row r="172" spans="6:23">
      <c r="F172" s="79"/>
      <c r="G172" s="71"/>
      <c r="H172" s="71"/>
      <c r="I172" s="72"/>
      <c r="J172" s="73"/>
      <c r="K172" s="73"/>
      <c r="L172" s="81"/>
      <c r="R172" s="78" t="s">
        <v>437</v>
      </c>
      <c r="S172" s="103" t="e">
        <f>#REF!</f>
        <v>#REF!</v>
      </c>
      <c r="T172" s="103" t="e">
        <f t="shared" si="6"/>
        <v>#REF!</v>
      </c>
      <c r="U172" s="103" t="e">
        <f>#REF!</f>
        <v>#REF!</v>
      </c>
      <c r="V172" s="103" t="str">
        <f>IFERROR(VLOOKUP(#REF!,'Country &amp; Service Codes'!$B$4:$C$269,2,FALSE),"")</f>
        <v/>
      </c>
      <c r="W172" s="108" t="e">
        <f>#REF!</f>
        <v>#REF!</v>
      </c>
    </row>
    <row r="173" spans="6:23">
      <c r="F173" s="79"/>
      <c r="G173" s="71"/>
      <c r="H173" s="71"/>
      <c r="I173" s="72"/>
      <c r="J173" s="73"/>
      <c r="K173" s="73"/>
      <c r="L173" s="81"/>
      <c r="R173" s="78" t="s">
        <v>438</v>
      </c>
      <c r="S173" s="103" t="e">
        <f>#REF!</f>
        <v>#REF!</v>
      </c>
      <c r="T173" s="103" t="e">
        <f t="shared" si="6"/>
        <v>#REF!</v>
      </c>
      <c r="U173" s="103" t="e">
        <f>#REF!</f>
        <v>#REF!</v>
      </c>
      <c r="V173" s="103" t="str">
        <f>IFERROR(VLOOKUP(#REF!,'Country &amp; Service Codes'!$B$4:$C$269,2,FALSE),"")</f>
        <v/>
      </c>
      <c r="W173" s="108" t="e">
        <f>#REF!</f>
        <v>#REF!</v>
      </c>
    </row>
    <row r="174" spans="6:23">
      <c r="F174" s="79"/>
      <c r="G174" s="71"/>
      <c r="H174" s="71"/>
      <c r="I174" s="72"/>
      <c r="J174" s="73"/>
      <c r="K174" s="73"/>
      <c r="L174" s="81"/>
      <c r="R174" s="78" t="s">
        <v>439</v>
      </c>
      <c r="S174" s="103" t="e">
        <f>#REF!</f>
        <v>#REF!</v>
      </c>
      <c r="T174" s="103" t="e">
        <f t="shared" si="6"/>
        <v>#REF!</v>
      </c>
      <c r="U174" s="103" t="e">
        <f>#REF!</f>
        <v>#REF!</v>
      </c>
      <c r="V174" s="103" t="str">
        <f>IFERROR(VLOOKUP(#REF!,'Country &amp; Service Codes'!$B$4:$C$269,2,FALSE),"")</f>
        <v/>
      </c>
      <c r="W174" s="108" t="e">
        <f>#REF!</f>
        <v>#REF!</v>
      </c>
    </row>
    <row r="175" spans="6:23">
      <c r="F175" s="79"/>
      <c r="G175" s="71"/>
      <c r="H175" s="71"/>
      <c r="I175" s="72"/>
      <c r="J175" s="73"/>
      <c r="K175" s="73"/>
      <c r="L175" s="81"/>
      <c r="R175" s="78" t="s">
        <v>440</v>
      </c>
      <c r="S175" s="103" t="e">
        <f>#REF!</f>
        <v>#REF!</v>
      </c>
      <c r="T175" s="103" t="e">
        <f t="shared" si="6"/>
        <v>#REF!</v>
      </c>
      <c r="U175" s="103" t="e">
        <f>#REF!</f>
        <v>#REF!</v>
      </c>
      <c r="V175" s="103" t="str">
        <f>IFERROR(VLOOKUP(#REF!,'Country &amp; Service Codes'!$B$4:$C$269,2,FALSE),"")</f>
        <v/>
      </c>
      <c r="W175" s="108" t="e">
        <f>#REF!</f>
        <v>#REF!</v>
      </c>
    </row>
    <row r="176" spans="6:23">
      <c r="F176" s="79"/>
      <c r="G176" s="71"/>
      <c r="H176" s="71"/>
      <c r="I176" s="72"/>
      <c r="J176" s="73"/>
      <c r="K176" s="73"/>
      <c r="L176" s="81"/>
      <c r="R176" s="78" t="s">
        <v>441</v>
      </c>
      <c r="S176" s="103" t="e">
        <f>#REF!</f>
        <v>#REF!</v>
      </c>
      <c r="T176" s="103" t="e">
        <f t="shared" si="6"/>
        <v>#REF!</v>
      </c>
      <c r="U176" s="103" t="e">
        <f>#REF!</f>
        <v>#REF!</v>
      </c>
      <c r="V176" s="103" t="str">
        <f>IFERROR(VLOOKUP(#REF!,'Country &amp; Service Codes'!$B$4:$C$269,2,FALSE),"")</f>
        <v/>
      </c>
      <c r="W176" s="108" t="e">
        <f>#REF!</f>
        <v>#REF!</v>
      </c>
    </row>
    <row r="177" spans="6:23">
      <c r="F177" s="79"/>
      <c r="G177" s="99"/>
      <c r="H177" s="71"/>
      <c r="I177" s="72"/>
      <c r="J177" s="73"/>
      <c r="K177" s="73"/>
      <c r="L177" s="81"/>
      <c r="R177" s="78" t="s">
        <v>442</v>
      </c>
      <c r="S177" s="103" t="e">
        <f>#REF!</f>
        <v>#REF!</v>
      </c>
      <c r="T177" s="103" t="e">
        <f t="shared" si="6"/>
        <v>#REF!</v>
      </c>
      <c r="U177" s="103" t="e">
        <f>#REF!</f>
        <v>#REF!</v>
      </c>
      <c r="V177" s="103" t="str">
        <f>IFERROR(VLOOKUP(#REF!,'Country &amp; Service Codes'!$B$4:$C$269,2,FALSE),"")</f>
        <v/>
      </c>
      <c r="W177" s="108" t="e">
        <f>#REF!</f>
        <v>#REF!</v>
      </c>
    </row>
    <row r="178" spans="6:23">
      <c r="F178" s="79"/>
      <c r="G178" s="99"/>
      <c r="H178" s="71"/>
      <c r="I178" s="72"/>
      <c r="J178" s="73"/>
      <c r="K178" s="73"/>
      <c r="L178" s="81"/>
      <c r="R178" s="78" t="s">
        <v>443</v>
      </c>
      <c r="S178" s="103" t="e">
        <f>#REF!</f>
        <v>#REF!</v>
      </c>
      <c r="T178" s="103" t="e">
        <f t="shared" si="6"/>
        <v>#REF!</v>
      </c>
      <c r="U178" s="103" t="e">
        <f>#REF!</f>
        <v>#REF!</v>
      </c>
      <c r="V178" s="103" t="str">
        <f>IFERROR(VLOOKUP(#REF!,'Country &amp; Service Codes'!$B$4:$C$269,2,FALSE),"")</f>
        <v/>
      </c>
      <c r="W178" s="108" t="e">
        <f>#REF!</f>
        <v>#REF!</v>
      </c>
    </row>
    <row r="179" spans="6:23">
      <c r="F179" s="79"/>
      <c r="G179" s="99"/>
      <c r="H179" s="71"/>
      <c r="I179" s="72"/>
      <c r="J179" s="73"/>
      <c r="K179" s="73"/>
      <c r="L179" s="81"/>
      <c r="R179" s="78" t="s">
        <v>444</v>
      </c>
      <c r="S179" s="103" t="e">
        <f>#REF!</f>
        <v>#REF!</v>
      </c>
      <c r="T179" s="103" t="e">
        <f t="shared" si="6"/>
        <v>#REF!</v>
      </c>
      <c r="U179" s="103" t="e">
        <f>#REF!</f>
        <v>#REF!</v>
      </c>
      <c r="V179" s="103" t="str">
        <f>IFERROR(VLOOKUP(#REF!,'Country &amp; Service Codes'!$B$4:$C$269,2,FALSE),"")</f>
        <v/>
      </c>
      <c r="W179" s="108" t="e">
        <f>#REF!</f>
        <v>#REF!</v>
      </c>
    </row>
    <row r="180" spans="6:23">
      <c r="F180" s="79"/>
      <c r="G180" s="99"/>
      <c r="H180" s="71"/>
      <c r="I180" s="72"/>
      <c r="J180" s="73"/>
      <c r="K180" s="73"/>
      <c r="L180" s="81"/>
      <c r="R180" s="78" t="s">
        <v>445</v>
      </c>
      <c r="S180" s="103" t="e">
        <f>#REF!</f>
        <v>#REF!</v>
      </c>
      <c r="T180" s="103" t="e">
        <f t="shared" si="6"/>
        <v>#REF!</v>
      </c>
      <c r="U180" s="103" t="e">
        <f>#REF!</f>
        <v>#REF!</v>
      </c>
      <c r="V180" s="103" t="str">
        <f>IFERROR(VLOOKUP(#REF!,'Country &amp; Service Codes'!$B$4:$C$269,2,FALSE),"")</f>
        <v/>
      </c>
      <c r="W180" s="108" t="e">
        <f>#REF!</f>
        <v>#REF!</v>
      </c>
    </row>
    <row r="181" spans="6:23">
      <c r="F181" s="79"/>
      <c r="G181" s="99"/>
      <c r="H181" s="71"/>
      <c r="I181" s="72"/>
      <c r="J181" s="73"/>
      <c r="K181" s="73"/>
      <c r="L181" s="81"/>
      <c r="R181" s="78" t="s">
        <v>446</v>
      </c>
      <c r="S181" s="103" t="e">
        <f>#REF!</f>
        <v>#REF!</v>
      </c>
      <c r="T181" s="103" t="e">
        <f t="shared" si="6"/>
        <v>#REF!</v>
      </c>
      <c r="U181" s="103" t="e">
        <f>#REF!</f>
        <v>#REF!</v>
      </c>
      <c r="V181" s="103" t="str">
        <f>IFERROR(VLOOKUP(#REF!,'Country &amp; Service Codes'!$B$4:$C$269,2,FALSE),"")</f>
        <v/>
      </c>
      <c r="W181" s="108" t="e">
        <f>#REF!</f>
        <v>#REF!</v>
      </c>
    </row>
    <row r="182" spans="6:23">
      <c r="F182" s="79"/>
      <c r="G182" s="99"/>
      <c r="H182" s="71"/>
      <c r="I182" s="72"/>
      <c r="J182" s="73"/>
      <c r="K182" s="73"/>
      <c r="L182" s="81"/>
      <c r="R182" s="78" t="s">
        <v>447</v>
      </c>
      <c r="S182" s="103" t="e">
        <f>#REF!</f>
        <v>#REF!</v>
      </c>
      <c r="T182" s="103" t="e">
        <f t="shared" si="6"/>
        <v>#REF!</v>
      </c>
      <c r="U182" s="103" t="e">
        <f>#REF!</f>
        <v>#REF!</v>
      </c>
      <c r="V182" s="103" t="str">
        <f>IFERROR(VLOOKUP(#REF!,'Country &amp; Service Codes'!$B$4:$C$269,2,FALSE),"")</f>
        <v/>
      </c>
      <c r="W182" s="108" t="e">
        <f>#REF!</f>
        <v>#REF!</v>
      </c>
    </row>
    <row r="183" spans="6:23">
      <c r="F183" s="79"/>
      <c r="G183" s="99"/>
      <c r="H183" s="71"/>
      <c r="I183" s="72"/>
      <c r="J183" s="73"/>
      <c r="K183" s="73"/>
      <c r="L183" s="81"/>
      <c r="R183" s="78" t="s">
        <v>448</v>
      </c>
      <c r="S183" s="103" t="e">
        <f>#REF!</f>
        <v>#REF!</v>
      </c>
      <c r="T183" s="103" t="e">
        <f t="shared" si="6"/>
        <v>#REF!</v>
      </c>
      <c r="U183" s="103" t="e">
        <f>#REF!</f>
        <v>#REF!</v>
      </c>
      <c r="V183" s="103" t="str">
        <f>IFERROR(VLOOKUP(#REF!,'Country &amp; Service Codes'!$B$4:$C$269,2,FALSE),"")</f>
        <v/>
      </c>
      <c r="W183" s="108" t="e">
        <f>#REF!</f>
        <v>#REF!</v>
      </c>
    </row>
    <row r="184" spans="6:23">
      <c r="F184" s="79"/>
      <c r="G184" s="99"/>
      <c r="H184" s="71"/>
      <c r="I184" s="72"/>
      <c r="J184" s="73"/>
      <c r="K184" s="73"/>
      <c r="L184" s="81"/>
      <c r="R184" s="78" t="s">
        <v>449</v>
      </c>
      <c r="S184" s="103" t="e">
        <f>#REF!</f>
        <v>#REF!</v>
      </c>
      <c r="T184" s="103" t="e">
        <f t="shared" si="6"/>
        <v>#REF!</v>
      </c>
      <c r="U184" s="103" t="e">
        <f>#REF!</f>
        <v>#REF!</v>
      </c>
      <c r="V184" s="103" t="str">
        <f>IFERROR(VLOOKUP(#REF!,'Country &amp; Service Codes'!$B$4:$C$269,2,FALSE),"")</f>
        <v/>
      </c>
      <c r="W184" s="108" t="e">
        <f>#REF!</f>
        <v>#REF!</v>
      </c>
    </row>
    <row r="185" spans="6:23">
      <c r="F185" s="79"/>
      <c r="G185" s="99"/>
      <c r="H185" s="71"/>
      <c r="I185" s="72"/>
      <c r="J185" s="73"/>
      <c r="K185" s="73"/>
      <c r="L185" s="81"/>
      <c r="R185" s="78" t="s">
        <v>450</v>
      </c>
      <c r="S185" s="103" t="e">
        <f>#REF!</f>
        <v>#REF!</v>
      </c>
      <c r="T185" s="103" t="e">
        <f t="shared" si="6"/>
        <v>#REF!</v>
      </c>
      <c r="U185" s="103" t="e">
        <f>#REF!</f>
        <v>#REF!</v>
      </c>
      <c r="V185" s="103" t="str">
        <f>IFERROR(VLOOKUP(#REF!,'Country &amp; Service Codes'!$B$4:$C$269,2,FALSE),"")</f>
        <v/>
      </c>
      <c r="W185" s="108" t="e">
        <f>#REF!</f>
        <v>#REF!</v>
      </c>
    </row>
    <row r="186" spans="6:23">
      <c r="F186" s="79"/>
      <c r="G186" s="99"/>
      <c r="H186" s="71"/>
      <c r="I186" s="72"/>
      <c r="J186" s="73"/>
      <c r="K186" s="73"/>
      <c r="L186" s="81"/>
      <c r="R186" s="78" t="s">
        <v>451</v>
      </c>
      <c r="S186" s="103" t="e">
        <f>#REF!</f>
        <v>#REF!</v>
      </c>
      <c r="T186" s="103" t="e">
        <f t="shared" si="6"/>
        <v>#REF!</v>
      </c>
      <c r="U186" s="103" t="e">
        <f>#REF!</f>
        <v>#REF!</v>
      </c>
      <c r="V186" s="103" t="str">
        <f>IFERROR(VLOOKUP(#REF!,'Country &amp; Service Codes'!$B$4:$C$269,2,FALSE),"")</f>
        <v/>
      </c>
      <c r="W186" s="108" t="e">
        <f>#REF!</f>
        <v>#REF!</v>
      </c>
    </row>
    <row r="187" spans="6:23">
      <c r="F187" s="79"/>
      <c r="G187" s="99"/>
      <c r="H187" s="71"/>
      <c r="I187" s="72"/>
      <c r="J187" s="73"/>
      <c r="K187" s="73"/>
      <c r="L187" s="81"/>
      <c r="R187" s="78" t="s">
        <v>452</v>
      </c>
      <c r="S187" s="103" t="e">
        <f>#REF!</f>
        <v>#REF!</v>
      </c>
      <c r="T187" s="103" t="e">
        <f t="shared" si="6"/>
        <v>#REF!</v>
      </c>
      <c r="U187" s="103" t="e">
        <f>#REF!</f>
        <v>#REF!</v>
      </c>
      <c r="V187" s="103" t="str">
        <f>IFERROR(VLOOKUP(#REF!,'Country &amp; Service Codes'!$B$4:$C$269,2,FALSE),"")</f>
        <v/>
      </c>
      <c r="W187" s="108" t="e">
        <f>#REF!</f>
        <v>#REF!</v>
      </c>
    </row>
    <row r="188" spans="6:23">
      <c r="F188" s="79"/>
      <c r="G188" s="99"/>
      <c r="H188" s="71"/>
      <c r="I188" s="72"/>
      <c r="J188" s="73"/>
      <c r="K188" s="73"/>
      <c r="L188" s="81"/>
      <c r="R188" s="78" t="s">
        <v>453</v>
      </c>
      <c r="S188" s="103" t="e">
        <f>#REF!</f>
        <v>#REF!</v>
      </c>
      <c r="T188" s="103" t="e">
        <f t="shared" si="6"/>
        <v>#REF!</v>
      </c>
      <c r="U188" s="103" t="e">
        <f>#REF!</f>
        <v>#REF!</v>
      </c>
      <c r="V188" s="103" t="str">
        <f>IFERROR(VLOOKUP(#REF!,'Country &amp; Service Codes'!$B$4:$C$269,2,FALSE),"")</f>
        <v/>
      </c>
      <c r="W188" s="108" t="e">
        <f>#REF!</f>
        <v>#REF!</v>
      </c>
    </row>
    <row r="189" spans="6:23">
      <c r="F189" s="79"/>
      <c r="G189" s="99"/>
      <c r="H189" s="71"/>
      <c r="I189" s="72"/>
      <c r="J189" s="73"/>
      <c r="K189" s="73"/>
      <c r="L189" s="81"/>
      <c r="R189" s="78" t="s">
        <v>454</v>
      </c>
      <c r="S189" s="103" t="e">
        <f>#REF!</f>
        <v>#REF!</v>
      </c>
      <c r="T189" s="103" t="e">
        <f t="shared" si="6"/>
        <v>#REF!</v>
      </c>
      <c r="U189" s="103" t="e">
        <f>#REF!</f>
        <v>#REF!</v>
      </c>
      <c r="V189" s="103" t="str">
        <f>IFERROR(VLOOKUP(#REF!,'Country &amp; Service Codes'!$B$4:$C$269,2,FALSE),"")</f>
        <v/>
      </c>
      <c r="W189" s="108" t="e">
        <f>#REF!</f>
        <v>#REF!</v>
      </c>
    </row>
    <row r="190" spans="6:23">
      <c r="F190" s="79"/>
      <c r="G190" s="99"/>
      <c r="H190" s="71"/>
      <c r="I190" s="72"/>
      <c r="J190" s="73"/>
      <c r="K190" s="73"/>
      <c r="L190" s="81"/>
      <c r="R190" s="78" t="s">
        <v>455</v>
      </c>
      <c r="S190" s="103" t="e">
        <f>#REF!</f>
        <v>#REF!</v>
      </c>
      <c r="T190" s="103" t="e">
        <f t="shared" si="6"/>
        <v>#REF!</v>
      </c>
      <c r="U190" s="103" t="e">
        <f>#REF!</f>
        <v>#REF!</v>
      </c>
      <c r="V190" s="103" t="str">
        <f>IFERROR(VLOOKUP(#REF!,'Country &amp; Service Codes'!$B$4:$C$269,2,FALSE),"")</f>
        <v/>
      </c>
      <c r="W190" s="108" t="e">
        <f>#REF!</f>
        <v>#REF!</v>
      </c>
    </row>
    <row r="191" spans="6:23">
      <c r="F191" s="79"/>
      <c r="G191" s="99"/>
      <c r="H191" s="71"/>
      <c r="I191" s="72"/>
      <c r="J191" s="73"/>
      <c r="K191" s="73"/>
      <c r="L191" s="81"/>
      <c r="R191" s="78" t="s">
        <v>456</v>
      </c>
      <c r="S191" s="103" t="e">
        <f>#REF!</f>
        <v>#REF!</v>
      </c>
      <c r="T191" s="103" t="e">
        <f t="shared" si="6"/>
        <v>#REF!</v>
      </c>
      <c r="U191" s="103" t="e">
        <f>#REF!</f>
        <v>#REF!</v>
      </c>
      <c r="V191" s="103" t="str">
        <f>IFERROR(VLOOKUP(#REF!,'Country &amp; Service Codes'!$B$4:$C$269,2,FALSE),"")</f>
        <v/>
      </c>
      <c r="W191" s="108" t="e">
        <f>#REF!</f>
        <v>#REF!</v>
      </c>
    </row>
    <row r="192" spans="6:23">
      <c r="F192" s="79"/>
      <c r="G192" s="99"/>
      <c r="H192" s="71"/>
      <c r="I192" s="72"/>
      <c r="J192" s="73"/>
      <c r="K192" s="73"/>
      <c r="L192" s="81"/>
      <c r="R192" s="78" t="s">
        <v>457</v>
      </c>
      <c r="S192" s="103" t="e">
        <f>#REF!</f>
        <v>#REF!</v>
      </c>
      <c r="T192" s="103" t="e">
        <f t="shared" si="6"/>
        <v>#REF!</v>
      </c>
      <c r="U192" s="103" t="e">
        <f>#REF!</f>
        <v>#REF!</v>
      </c>
      <c r="V192" s="103" t="str">
        <f>IFERROR(VLOOKUP(#REF!,'Country &amp; Service Codes'!$B$4:$C$269,2,FALSE),"")</f>
        <v/>
      </c>
      <c r="W192" s="108" t="e">
        <f>#REF!</f>
        <v>#REF!</v>
      </c>
    </row>
    <row r="193" spans="6:23">
      <c r="F193" s="79"/>
      <c r="G193" s="99"/>
      <c r="H193" s="71"/>
      <c r="I193" s="72"/>
      <c r="J193" s="73"/>
      <c r="K193" s="73"/>
      <c r="L193" s="81"/>
      <c r="R193" s="78" t="s">
        <v>458</v>
      </c>
      <c r="S193" s="103" t="e">
        <f>#REF!</f>
        <v>#REF!</v>
      </c>
      <c r="T193" s="103" t="e">
        <f t="shared" si="6"/>
        <v>#REF!</v>
      </c>
      <c r="U193" s="103" t="e">
        <f>#REF!</f>
        <v>#REF!</v>
      </c>
      <c r="V193" s="103" t="str">
        <f>IFERROR(VLOOKUP(#REF!,'Country &amp; Service Codes'!$B$4:$C$269,2,FALSE),"")</f>
        <v/>
      </c>
      <c r="W193" s="108" t="e">
        <f>#REF!</f>
        <v>#REF!</v>
      </c>
    </row>
    <row r="194" spans="6:23">
      <c r="F194" s="79"/>
      <c r="G194" s="99"/>
      <c r="H194" s="71"/>
      <c r="I194" s="72"/>
      <c r="J194" s="73"/>
      <c r="K194" s="73"/>
      <c r="L194" s="81"/>
      <c r="R194" s="78" t="s">
        <v>459</v>
      </c>
      <c r="S194" s="103" t="e">
        <f>#REF!</f>
        <v>#REF!</v>
      </c>
      <c r="T194" s="103" t="e">
        <f t="shared" si="6"/>
        <v>#REF!</v>
      </c>
      <c r="U194" s="103" t="e">
        <f>#REF!</f>
        <v>#REF!</v>
      </c>
      <c r="V194" s="103" t="str">
        <f>IFERROR(VLOOKUP(#REF!,'Country &amp; Service Codes'!$B$4:$C$269,2,FALSE),"")</f>
        <v/>
      </c>
      <c r="W194" s="108" t="e">
        <f>#REF!</f>
        <v>#REF!</v>
      </c>
    </row>
    <row r="195" spans="6:23">
      <c r="F195" s="79"/>
      <c r="G195" s="99"/>
      <c r="H195" s="71"/>
      <c r="I195" s="72"/>
      <c r="J195" s="73"/>
      <c r="K195" s="73"/>
      <c r="L195" s="81"/>
      <c r="R195" s="78" t="s">
        <v>460</v>
      </c>
      <c r="S195" s="103" t="e">
        <f>#REF!</f>
        <v>#REF!</v>
      </c>
      <c r="T195" s="103" t="e">
        <f t="shared" si="6"/>
        <v>#REF!</v>
      </c>
      <c r="U195" s="103" t="e">
        <f>#REF!</f>
        <v>#REF!</v>
      </c>
      <c r="V195" s="103" t="str">
        <f>IFERROR(VLOOKUP(#REF!,'Country &amp; Service Codes'!$B$4:$C$269,2,FALSE),"")</f>
        <v/>
      </c>
      <c r="W195" s="108" t="e">
        <f>#REF!</f>
        <v>#REF!</v>
      </c>
    </row>
    <row r="196" spans="6:23">
      <c r="F196" s="79"/>
      <c r="G196" s="99"/>
      <c r="H196" s="71"/>
      <c r="I196" s="72"/>
      <c r="J196" s="73"/>
      <c r="K196" s="73"/>
      <c r="L196" s="81"/>
      <c r="R196" s="78" t="s">
        <v>461</v>
      </c>
      <c r="S196" s="103" t="e">
        <f>#REF!</f>
        <v>#REF!</v>
      </c>
      <c r="T196" s="103" t="e">
        <f t="shared" si="6"/>
        <v>#REF!</v>
      </c>
      <c r="U196" s="103" t="e">
        <f>#REF!</f>
        <v>#REF!</v>
      </c>
      <c r="V196" s="103" t="str">
        <f>IFERROR(VLOOKUP(#REF!,'Country &amp; Service Codes'!$B$4:$C$269,2,FALSE),"")</f>
        <v/>
      </c>
      <c r="W196" s="108" t="e">
        <f>#REF!</f>
        <v>#REF!</v>
      </c>
    </row>
    <row r="197" spans="6:23">
      <c r="F197" s="79"/>
      <c r="G197" s="99"/>
      <c r="H197" s="71"/>
      <c r="I197" s="72"/>
      <c r="J197" s="73"/>
      <c r="K197" s="73"/>
      <c r="L197" s="81"/>
      <c r="R197" s="78" t="s">
        <v>462</v>
      </c>
      <c r="S197" s="103" t="e">
        <f>#REF!</f>
        <v>#REF!</v>
      </c>
      <c r="T197" s="103" t="e">
        <f t="shared" si="6"/>
        <v>#REF!</v>
      </c>
      <c r="U197" s="103" t="e">
        <f>#REF!</f>
        <v>#REF!</v>
      </c>
      <c r="V197" s="103" t="str">
        <f>IFERROR(VLOOKUP(#REF!,'Country &amp; Service Codes'!$B$4:$C$269,2,FALSE),"")</f>
        <v/>
      </c>
      <c r="W197" s="108" t="e">
        <f>#REF!</f>
        <v>#REF!</v>
      </c>
    </row>
    <row r="198" spans="6:23">
      <c r="F198" s="79"/>
      <c r="G198" s="99"/>
      <c r="H198" s="71"/>
      <c r="I198" s="72"/>
      <c r="J198" s="73"/>
      <c r="K198" s="73"/>
      <c r="L198" s="81"/>
      <c r="R198" s="78" t="s">
        <v>463</v>
      </c>
      <c r="S198" s="103" t="e">
        <f>#REF!</f>
        <v>#REF!</v>
      </c>
      <c r="T198" s="103" t="e">
        <f t="shared" si="6"/>
        <v>#REF!</v>
      </c>
      <c r="U198" s="103" t="e">
        <f>#REF!</f>
        <v>#REF!</v>
      </c>
      <c r="V198" s="103" t="str">
        <f>IFERROR(VLOOKUP(#REF!,'Country &amp; Service Codes'!$B$4:$C$269,2,FALSE),"")</f>
        <v/>
      </c>
      <c r="W198" s="108" t="e">
        <f>#REF!</f>
        <v>#REF!</v>
      </c>
    </row>
    <row r="199" spans="6:23">
      <c r="F199" s="79"/>
      <c r="G199" s="99"/>
      <c r="H199" s="71"/>
      <c r="I199" s="72"/>
      <c r="J199" s="73"/>
      <c r="K199" s="73"/>
      <c r="L199" s="81"/>
      <c r="R199" s="78" t="s">
        <v>464</v>
      </c>
      <c r="S199" s="103" t="e">
        <f>#REF!</f>
        <v>#REF!</v>
      </c>
      <c r="T199" s="103" t="e">
        <f t="shared" si="6"/>
        <v>#REF!</v>
      </c>
      <c r="U199" s="103" t="e">
        <f>#REF!</f>
        <v>#REF!</v>
      </c>
      <c r="V199" s="103" t="str">
        <f>IFERROR(VLOOKUP(#REF!,'Country &amp; Service Codes'!$B$4:$C$269,2,FALSE),"")</f>
        <v/>
      </c>
      <c r="W199" s="108" t="e">
        <f>#REF!</f>
        <v>#REF!</v>
      </c>
    </row>
    <row r="200" spans="6:23">
      <c r="F200" s="79"/>
      <c r="G200" s="99"/>
      <c r="H200" s="71"/>
      <c r="I200" s="72"/>
      <c r="J200" s="73"/>
      <c r="K200" s="73"/>
      <c r="L200" s="81"/>
      <c r="R200" s="78" t="s">
        <v>465</v>
      </c>
      <c r="S200" s="103" t="e">
        <f>#REF!</f>
        <v>#REF!</v>
      </c>
      <c r="T200" s="103" t="e">
        <f t="shared" si="6"/>
        <v>#REF!</v>
      </c>
      <c r="U200" s="103" t="e">
        <f>#REF!</f>
        <v>#REF!</v>
      </c>
      <c r="V200" s="103" t="str">
        <f>IFERROR(VLOOKUP(#REF!,'Country &amp; Service Codes'!$B$4:$C$269,2,FALSE),"")</f>
        <v/>
      </c>
      <c r="W200" s="108" t="e">
        <f>#REF!</f>
        <v>#REF!</v>
      </c>
    </row>
    <row r="201" spans="6:23">
      <c r="F201" s="79"/>
      <c r="G201" s="99"/>
      <c r="H201" s="71"/>
      <c r="I201" s="72"/>
      <c r="J201" s="73"/>
      <c r="K201" s="73"/>
      <c r="L201" s="81"/>
      <c r="R201" s="78" t="s">
        <v>466</v>
      </c>
      <c r="S201" s="103" t="e">
        <f>#REF!</f>
        <v>#REF!</v>
      </c>
      <c r="T201" s="103" t="e">
        <f t="shared" si="6"/>
        <v>#REF!</v>
      </c>
      <c r="U201" s="103" t="e">
        <f>#REF!</f>
        <v>#REF!</v>
      </c>
      <c r="V201" s="103" t="str">
        <f>IFERROR(VLOOKUP(#REF!,'Country &amp; Service Codes'!$B$4:$C$269,2,FALSE),"")</f>
        <v/>
      </c>
      <c r="W201" s="108" t="e">
        <f>#REF!</f>
        <v>#REF!</v>
      </c>
    </row>
    <row r="202" spans="6:23">
      <c r="F202" s="79"/>
      <c r="G202" s="99"/>
      <c r="H202" s="71"/>
      <c r="I202" s="72"/>
      <c r="J202" s="73"/>
      <c r="K202" s="73"/>
      <c r="L202" s="81"/>
      <c r="R202" s="78" t="s">
        <v>467</v>
      </c>
      <c r="S202" s="103" t="e">
        <f>#REF!</f>
        <v>#REF!</v>
      </c>
      <c r="T202" s="103" t="e">
        <f t="shared" si="6"/>
        <v>#REF!</v>
      </c>
      <c r="U202" s="103" t="e">
        <f>#REF!</f>
        <v>#REF!</v>
      </c>
      <c r="V202" s="103" t="str">
        <f>IFERROR(VLOOKUP(#REF!,'Country &amp; Service Codes'!$B$4:$C$269,2,FALSE),"")</f>
        <v/>
      </c>
      <c r="W202" s="108" t="e">
        <f>#REF!</f>
        <v>#REF!</v>
      </c>
    </row>
    <row r="203" spans="6:23">
      <c r="F203" s="79"/>
      <c r="G203" s="99"/>
      <c r="H203" s="71"/>
      <c r="I203" s="72"/>
      <c r="J203" s="73"/>
      <c r="K203" s="73"/>
      <c r="L203" s="81"/>
      <c r="R203" s="78" t="s">
        <v>468</v>
      </c>
      <c r="S203" s="103" t="e">
        <f>#REF!</f>
        <v>#REF!</v>
      </c>
      <c r="T203" s="103" t="e">
        <f t="shared" si="6"/>
        <v>#REF!</v>
      </c>
      <c r="U203" s="103" t="e">
        <f>#REF!</f>
        <v>#REF!</v>
      </c>
      <c r="V203" s="103" t="str">
        <f>IFERROR(VLOOKUP(#REF!,'Country &amp; Service Codes'!$B$4:$C$269,2,FALSE),"")</f>
        <v/>
      </c>
      <c r="W203" s="108" t="e">
        <f>#REF!</f>
        <v>#REF!</v>
      </c>
    </row>
    <row r="204" spans="6:23">
      <c r="F204" s="79"/>
      <c r="G204" s="99"/>
      <c r="H204" s="71"/>
      <c r="I204" s="72"/>
      <c r="J204" s="73"/>
      <c r="K204" s="73"/>
      <c r="L204" s="81"/>
      <c r="R204" s="78" t="s">
        <v>469</v>
      </c>
      <c r="S204" s="103" t="e">
        <f>#REF!</f>
        <v>#REF!</v>
      </c>
      <c r="T204" s="103" t="e">
        <f t="shared" si="6"/>
        <v>#REF!</v>
      </c>
      <c r="U204" s="103" t="e">
        <f>#REF!</f>
        <v>#REF!</v>
      </c>
      <c r="V204" s="103" t="str">
        <f>IFERROR(VLOOKUP(#REF!,'Country &amp; Service Codes'!$B$4:$C$269,2,FALSE),"")</f>
        <v/>
      </c>
      <c r="W204" s="108" t="e">
        <f>#REF!</f>
        <v>#REF!</v>
      </c>
    </row>
    <row r="205" spans="6:23">
      <c r="F205" s="79"/>
      <c r="G205" s="99"/>
      <c r="H205" s="71"/>
      <c r="I205" s="72"/>
      <c r="J205" s="73"/>
      <c r="K205" s="73"/>
      <c r="L205" s="81"/>
      <c r="R205" s="78" t="s">
        <v>470</v>
      </c>
      <c r="S205" s="103" t="e">
        <f>#REF!</f>
        <v>#REF!</v>
      </c>
      <c r="T205" s="103" t="e">
        <f t="shared" si="6"/>
        <v>#REF!</v>
      </c>
      <c r="U205" s="103" t="e">
        <f>#REF!</f>
        <v>#REF!</v>
      </c>
      <c r="V205" s="103" t="str">
        <f>IFERROR(VLOOKUP(#REF!,'Country &amp; Service Codes'!$B$4:$C$269,2,FALSE),"")</f>
        <v/>
      </c>
      <c r="W205" s="108" t="e">
        <f>#REF!</f>
        <v>#REF!</v>
      </c>
    </row>
    <row r="206" spans="6:23">
      <c r="F206" s="79"/>
      <c r="G206" s="99"/>
      <c r="H206" s="71"/>
      <c r="I206" s="72"/>
      <c r="J206" s="73"/>
      <c r="K206" s="73"/>
      <c r="L206" s="81"/>
      <c r="R206" s="78" t="s">
        <v>471</v>
      </c>
      <c r="S206" s="103" t="e">
        <f>#REF!</f>
        <v>#REF!</v>
      </c>
      <c r="T206" s="103" t="e">
        <f t="shared" si="6"/>
        <v>#REF!</v>
      </c>
      <c r="U206" s="103" t="e">
        <f>#REF!</f>
        <v>#REF!</v>
      </c>
      <c r="V206" s="103" t="str">
        <f>IFERROR(VLOOKUP(#REF!,'Country &amp; Service Codes'!$B$4:$C$269,2,FALSE),"")</f>
        <v/>
      </c>
      <c r="W206" s="108" t="e">
        <f>#REF!</f>
        <v>#REF!</v>
      </c>
    </row>
    <row r="207" spans="6:23">
      <c r="F207" s="79"/>
      <c r="G207" s="99"/>
      <c r="H207" s="71"/>
      <c r="I207" s="72"/>
      <c r="J207" s="73"/>
      <c r="K207" s="73"/>
      <c r="L207" s="81"/>
      <c r="R207" s="78" t="s">
        <v>472</v>
      </c>
      <c r="S207" s="103" t="e">
        <f>#REF!</f>
        <v>#REF!</v>
      </c>
      <c r="T207" s="103" t="e">
        <f t="shared" si="6"/>
        <v>#REF!</v>
      </c>
      <c r="U207" s="103" t="e">
        <f>#REF!</f>
        <v>#REF!</v>
      </c>
      <c r="V207" s="103" t="str">
        <f>IFERROR(VLOOKUP(#REF!,'Country &amp; Service Codes'!$B$4:$C$269,2,FALSE),"")</f>
        <v/>
      </c>
      <c r="W207" s="108" t="e">
        <f>#REF!</f>
        <v>#REF!</v>
      </c>
    </row>
    <row r="208" spans="6:23">
      <c r="F208" s="79"/>
      <c r="G208" s="99"/>
      <c r="H208" s="71"/>
      <c r="I208" s="72"/>
      <c r="J208" s="73"/>
      <c r="K208" s="73"/>
      <c r="L208" s="81"/>
      <c r="R208" s="78" t="s">
        <v>473</v>
      </c>
      <c r="S208" s="103" t="e">
        <f>#REF!</f>
        <v>#REF!</v>
      </c>
      <c r="T208" s="103" t="e">
        <f t="shared" si="6"/>
        <v>#REF!</v>
      </c>
      <c r="U208" s="103" t="e">
        <f>#REF!</f>
        <v>#REF!</v>
      </c>
      <c r="V208" s="103" t="str">
        <f>IFERROR(VLOOKUP(#REF!,'Country &amp; Service Codes'!$B$4:$C$269,2,FALSE),"")</f>
        <v/>
      </c>
      <c r="W208" s="108" t="e">
        <f>#REF!</f>
        <v>#REF!</v>
      </c>
    </row>
    <row r="209" spans="6:23">
      <c r="F209" s="79"/>
      <c r="G209" s="99"/>
      <c r="H209" s="71"/>
      <c r="I209" s="72"/>
      <c r="J209" s="73"/>
      <c r="K209" s="73"/>
      <c r="L209" s="81"/>
      <c r="R209" s="78" t="s">
        <v>474</v>
      </c>
      <c r="S209" s="103" t="e">
        <f>#REF!</f>
        <v>#REF!</v>
      </c>
      <c r="T209" s="103" t="e">
        <f t="shared" ref="T209:T272" si="7">IF(S209=0,"",IF(S209="I","R",IF(S209="E","P")))</f>
        <v>#REF!</v>
      </c>
      <c r="U209" s="103" t="e">
        <f>#REF!</f>
        <v>#REF!</v>
      </c>
      <c r="V209" s="103" t="str">
        <f>IFERROR(VLOOKUP(#REF!,'Country &amp; Service Codes'!$B$4:$C$269,2,FALSE),"")</f>
        <v/>
      </c>
      <c r="W209" s="108" t="e">
        <f>#REF!</f>
        <v>#REF!</v>
      </c>
    </row>
    <row r="210" spans="6:23">
      <c r="F210" s="79"/>
      <c r="G210" s="99"/>
      <c r="H210" s="71"/>
      <c r="I210" s="72"/>
      <c r="J210" s="73"/>
      <c r="K210" s="73"/>
      <c r="L210" s="81"/>
      <c r="R210" s="78" t="s">
        <v>475</v>
      </c>
      <c r="S210" s="103" t="e">
        <f>#REF!</f>
        <v>#REF!</v>
      </c>
      <c r="T210" s="103" t="e">
        <f t="shared" si="7"/>
        <v>#REF!</v>
      </c>
      <c r="U210" s="103" t="e">
        <f>#REF!</f>
        <v>#REF!</v>
      </c>
      <c r="V210" s="103" t="str">
        <f>IFERROR(VLOOKUP(#REF!,'Country &amp; Service Codes'!$B$4:$C$269,2,FALSE),"")</f>
        <v/>
      </c>
      <c r="W210" s="108" t="e">
        <f>#REF!</f>
        <v>#REF!</v>
      </c>
    </row>
    <row r="211" spans="6:23">
      <c r="F211" s="79"/>
      <c r="G211" s="99"/>
      <c r="H211" s="71"/>
      <c r="I211" s="72"/>
      <c r="J211" s="73"/>
      <c r="K211" s="73"/>
      <c r="L211" s="81"/>
      <c r="R211" s="78" t="s">
        <v>476</v>
      </c>
      <c r="S211" s="103" t="e">
        <f>#REF!</f>
        <v>#REF!</v>
      </c>
      <c r="T211" s="103" t="e">
        <f t="shared" si="7"/>
        <v>#REF!</v>
      </c>
      <c r="U211" s="103" t="e">
        <f>#REF!</f>
        <v>#REF!</v>
      </c>
      <c r="V211" s="103" t="str">
        <f>IFERROR(VLOOKUP(#REF!,'Country &amp; Service Codes'!$B$4:$C$269,2,FALSE),"")</f>
        <v/>
      </c>
      <c r="W211" s="108" t="e">
        <f>#REF!</f>
        <v>#REF!</v>
      </c>
    </row>
    <row r="212" spans="6:23">
      <c r="F212" s="79"/>
      <c r="G212" s="99"/>
      <c r="H212" s="71"/>
      <c r="I212" s="72"/>
      <c r="J212" s="73"/>
      <c r="K212" s="73"/>
      <c r="L212" s="81"/>
      <c r="R212" s="78" t="s">
        <v>477</v>
      </c>
      <c r="S212" s="103" t="e">
        <f>#REF!</f>
        <v>#REF!</v>
      </c>
      <c r="T212" s="103" t="e">
        <f t="shared" si="7"/>
        <v>#REF!</v>
      </c>
      <c r="U212" s="103" t="e">
        <f>#REF!</f>
        <v>#REF!</v>
      </c>
      <c r="V212" s="103" t="str">
        <f>IFERROR(VLOOKUP(#REF!,'Country &amp; Service Codes'!$B$4:$C$269,2,FALSE),"")</f>
        <v/>
      </c>
      <c r="W212" s="108" t="e">
        <f>#REF!</f>
        <v>#REF!</v>
      </c>
    </row>
    <row r="213" spans="6:23">
      <c r="F213" s="79"/>
      <c r="G213" s="99"/>
      <c r="H213" s="71"/>
      <c r="I213" s="72"/>
      <c r="J213" s="73"/>
      <c r="K213" s="73"/>
      <c r="L213" s="81"/>
      <c r="R213" s="78" t="s">
        <v>478</v>
      </c>
      <c r="S213" s="103" t="e">
        <f>#REF!</f>
        <v>#REF!</v>
      </c>
      <c r="T213" s="103" t="e">
        <f t="shared" si="7"/>
        <v>#REF!</v>
      </c>
      <c r="U213" s="103" t="e">
        <f>#REF!</f>
        <v>#REF!</v>
      </c>
      <c r="V213" s="103" t="str">
        <f>IFERROR(VLOOKUP(#REF!,'Country &amp; Service Codes'!$B$4:$C$269,2,FALSE),"")</f>
        <v/>
      </c>
      <c r="W213" s="108" t="e">
        <f>#REF!</f>
        <v>#REF!</v>
      </c>
    </row>
    <row r="214" spans="6:23">
      <c r="F214" s="79"/>
      <c r="G214" s="99"/>
      <c r="H214" s="71"/>
      <c r="I214" s="72"/>
      <c r="J214" s="73"/>
      <c r="K214" s="73"/>
      <c r="L214" s="81"/>
      <c r="R214" s="78" t="s">
        <v>479</v>
      </c>
      <c r="S214" s="103" t="e">
        <f>#REF!</f>
        <v>#REF!</v>
      </c>
      <c r="T214" s="103" t="e">
        <f t="shared" si="7"/>
        <v>#REF!</v>
      </c>
      <c r="U214" s="103" t="e">
        <f>#REF!</f>
        <v>#REF!</v>
      </c>
      <c r="V214" s="103" t="str">
        <f>IFERROR(VLOOKUP(#REF!,'Country &amp; Service Codes'!$B$4:$C$269,2,FALSE),"")</f>
        <v/>
      </c>
      <c r="W214" s="108" t="e">
        <f>#REF!</f>
        <v>#REF!</v>
      </c>
    </row>
    <row r="215" spans="6:23">
      <c r="F215" s="79"/>
      <c r="G215" s="99"/>
      <c r="H215" s="71"/>
      <c r="I215" s="72"/>
      <c r="J215" s="73"/>
      <c r="K215" s="73"/>
      <c r="L215" s="81"/>
      <c r="R215" s="78" t="s">
        <v>480</v>
      </c>
      <c r="S215" s="103" t="e">
        <f>#REF!</f>
        <v>#REF!</v>
      </c>
      <c r="T215" s="103" t="e">
        <f t="shared" si="7"/>
        <v>#REF!</v>
      </c>
      <c r="U215" s="103" t="e">
        <f>#REF!</f>
        <v>#REF!</v>
      </c>
      <c r="V215" s="103" t="str">
        <f>IFERROR(VLOOKUP(#REF!,'Country &amp; Service Codes'!$B$4:$C$269,2,FALSE),"")</f>
        <v/>
      </c>
      <c r="W215" s="108" t="e">
        <f>#REF!</f>
        <v>#REF!</v>
      </c>
    </row>
    <row r="216" spans="6:23">
      <c r="F216" s="79"/>
      <c r="G216" s="99"/>
      <c r="H216" s="71"/>
      <c r="I216" s="72"/>
      <c r="J216" s="73"/>
      <c r="K216" s="73"/>
      <c r="L216" s="81"/>
      <c r="R216" s="78" t="s">
        <v>481</v>
      </c>
      <c r="S216" s="103" t="e">
        <f>#REF!</f>
        <v>#REF!</v>
      </c>
      <c r="T216" s="103" t="e">
        <f t="shared" si="7"/>
        <v>#REF!</v>
      </c>
      <c r="U216" s="103" t="e">
        <f>#REF!</f>
        <v>#REF!</v>
      </c>
      <c r="V216" s="103" t="str">
        <f>IFERROR(VLOOKUP(#REF!,'Country &amp; Service Codes'!$B$4:$C$269,2,FALSE),"")</f>
        <v/>
      </c>
      <c r="W216" s="108" t="e">
        <f>#REF!</f>
        <v>#REF!</v>
      </c>
    </row>
    <row r="217" spans="6:23">
      <c r="F217" s="79"/>
      <c r="G217" s="99"/>
      <c r="H217" s="71"/>
      <c r="I217" s="72"/>
      <c r="J217" s="73"/>
      <c r="K217" s="73"/>
      <c r="L217" s="81"/>
      <c r="R217" s="78" t="s">
        <v>482</v>
      </c>
      <c r="S217" s="103" t="e">
        <f>#REF!</f>
        <v>#REF!</v>
      </c>
      <c r="T217" s="103" t="e">
        <f t="shared" si="7"/>
        <v>#REF!</v>
      </c>
      <c r="U217" s="103" t="e">
        <f>#REF!</f>
        <v>#REF!</v>
      </c>
      <c r="V217" s="103" t="str">
        <f>IFERROR(VLOOKUP(#REF!,'Country &amp; Service Codes'!$B$4:$C$269,2,FALSE),"")</f>
        <v/>
      </c>
      <c r="W217" s="108" t="e">
        <f>#REF!</f>
        <v>#REF!</v>
      </c>
    </row>
    <row r="218" spans="6:23">
      <c r="F218" s="79"/>
      <c r="G218" s="99"/>
      <c r="H218" s="71"/>
      <c r="I218" s="72"/>
      <c r="J218" s="73"/>
      <c r="K218" s="73"/>
      <c r="L218" s="81"/>
      <c r="R218" s="78" t="s">
        <v>483</v>
      </c>
      <c r="S218" s="103" t="e">
        <f>#REF!</f>
        <v>#REF!</v>
      </c>
      <c r="T218" s="103" t="e">
        <f t="shared" si="7"/>
        <v>#REF!</v>
      </c>
      <c r="U218" s="103" t="e">
        <f>#REF!</f>
        <v>#REF!</v>
      </c>
      <c r="V218" s="103" t="str">
        <f>IFERROR(VLOOKUP(#REF!,'Country &amp; Service Codes'!$B$4:$C$269,2,FALSE),"")</f>
        <v/>
      </c>
      <c r="W218" s="108" t="e">
        <f>#REF!</f>
        <v>#REF!</v>
      </c>
    </row>
    <row r="219" spans="6:23">
      <c r="F219" s="79"/>
      <c r="G219" s="99"/>
      <c r="H219" s="71"/>
      <c r="I219" s="72"/>
      <c r="J219" s="73"/>
      <c r="K219" s="73"/>
      <c r="L219" s="81"/>
      <c r="R219" s="78" t="s">
        <v>484</v>
      </c>
      <c r="S219" s="103" t="e">
        <f>#REF!</f>
        <v>#REF!</v>
      </c>
      <c r="T219" s="103" t="e">
        <f t="shared" si="7"/>
        <v>#REF!</v>
      </c>
      <c r="U219" s="103" t="e">
        <f>#REF!</f>
        <v>#REF!</v>
      </c>
      <c r="V219" s="103" t="str">
        <f>IFERROR(VLOOKUP(#REF!,'Country &amp; Service Codes'!$B$4:$C$269,2,FALSE),"")</f>
        <v/>
      </c>
      <c r="W219" s="108" t="e">
        <f>#REF!</f>
        <v>#REF!</v>
      </c>
    </row>
    <row r="220" spans="6:23">
      <c r="F220" s="79"/>
      <c r="G220" s="99"/>
      <c r="H220" s="71"/>
      <c r="I220" s="72"/>
      <c r="J220" s="73"/>
      <c r="K220" s="73"/>
      <c r="L220" s="81"/>
      <c r="R220" s="78" t="s">
        <v>485</v>
      </c>
      <c r="S220" s="103" t="e">
        <f>#REF!</f>
        <v>#REF!</v>
      </c>
      <c r="T220" s="103" t="e">
        <f t="shared" si="7"/>
        <v>#REF!</v>
      </c>
      <c r="U220" s="103" t="e">
        <f>#REF!</f>
        <v>#REF!</v>
      </c>
      <c r="V220" s="103" t="str">
        <f>IFERROR(VLOOKUP(#REF!,'Country &amp; Service Codes'!$B$4:$C$269,2,FALSE),"")</f>
        <v/>
      </c>
      <c r="W220" s="108" t="e">
        <f>#REF!</f>
        <v>#REF!</v>
      </c>
    </row>
    <row r="221" spans="6:23">
      <c r="F221" s="79"/>
      <c r="G221" s="99"/>
      <c r="H221" s="71"/>
      <c r="I221" s="72"/>
      <c r="J221" s="73"/>
      <c r="K221" s="73"/>
      <c r="L221" s="81"/>
      <c r="R221" s="78" t="s">
        <v>486</v>
      </c>
      <c r="S221" s="103" t="e">
        <f>#REF!</f>
        <v>#REF!</v>
      </c>
      <c r="T221" s="103" t="e">
        <f t="shared" si="7"/>
        <v>#REF!</v>
      </c>
      <c r="U221" s="103" t="e">
        <f>#REF!</f>
        <v>#REF!</v>
      </c>
      <c r="V221" s="103" t="str">
        <f>IFERROR(VLOOKUP(#REF!,'Country &amp; Service Codes'!$B$4:$C$269,2,FALSE),"")</f>
        <v/>
      </c>
      <c r="W221" s="108" t="e">
        <f>#REF!</f>
        <v>#REF!</v>
      </c>
    </row>
    <row r="222" spans="6:23">
      <c r="F222" s="79"/>
      <c r="G222" s="99"/>
      <c r="H222" s="71"/>
      <c r="I222" s="72"/>
      <c r="J222" s="73"/>
      <c r="K222" s="73"/>
      <c r="L222" s="81"/>
      <c r="R222" s="78" t="s">
        <v>487</v>
      </c>
      <c r="S222" s="103" t="e">
        <f>#REF!</f>
        <v>#REF!</v>
      </c>
      <c r="T222" s="103" t="e">
        <f t="shared" si="7"/>
        <v>#REF!</v>
      </c>
      <c r="U222" s="103" t="e">
        <f>#REF!</f>
        <v>#REF!</v>
      </c>
      <c r="V222" s="103" t="str">
        <f>IFERROR(VLOOKUP(#REF!,'Country &amp; Service Codes'!$B$4:$C$269,2,FALSE),"")</f>
        <v/>
      </c>
      <c r="W222" s="108" t="e">
        <f>#REF!</f>
        <v>#REF!</v>
      </c>
    </row>
    <row r="223" spans="6:23">
      <c r="F223" s="79"/>
      <c r="G223" s="99"/>
      <c r="H223" s="71"/>
      <c r="I223" s="72"/>
      <c r="J223" s="73"/>
      <c r="K223" s="73"/>
      <c r="L223" s="81"/>
      <c r="R223" s="78" t="s">
        <v>488</v>
      </c>
      <c r="S223" s="103" t="e">
        <f>#REF!</f>
        <v>#REF!</v>
      </c>
      <c r="T223" s="103" t="e">
        <f t="shared" si="7"/>
        <v>#REF!</v>
      </c>
      <c r="U223" s="103" t="e">
        <f>#REF!</f>
        <v>#REF!</v>
      </c>
      <c r="V223" s="103" t="str">
        <f>IFERROR(VLOOKUP(#REF!,'Country &amp; Service Codes'!$B$4:$C$269,2,FALSE),"")</f>
        <v/>
      </c>
      <c r="W223" s="108" t="e">
        <f>#REF!</f>
        <v>#REF!</v>
      </c>
    </row>
    <row r="224" spans="6:23">
      <c r="F224" s="79"/>
      <c r="G224" s="99"/>
      <c r="H224" s="71"/>
      <c r="I224" s="72"/>
      <c r="J224" s="73"/>
      <c r="K224" s="73"/>
      <c r="L224" s="81"/>
      <c r="R224" s="78" t="s">
        <v>489</v>
      </c>
      <c r="S224" s="103" t="e">
        <f>#REF!</f>
        <v>#REF!</v>
      </c>
      <c r="T224" s="103" t="e">
        <f t="shared" si="7"/>
        <v>#REF!</v>
      </c>
      <c r="U224" s="103" t="e">
        <f>#REF!</f>
        <v>#REF!</v>
      </c>
      <c r="V224" s="103" t="str">
        <f>IFERROR(VLOOKUP(#REF!,'Country &amp; Service Codes'!$B$4:$C$269,2,FALSE),"")</f>
        <v/>
      </c>
      <c r="W224" s="108" t="e">
        <f>#REF!</f>
        <v>#REF!</v>
      </c>
    </row>
    <row r="225" spans="6:23">
      <c r="F225" s="79"/>
      <c r="G225" s="99"/>
      <c r="H225" s="71"/>
      <c r="I225" s="72"/>
      <c r="J225" s="73"/>
      <c r="K225" s="73"/>
      <c r="L225" s="81"/>
      <c r="R225" s="78" t="s">
        <v>490</v>
      </c>
      <c r="S225" s="103" t="e">
        <f>#REF!</f>
        <v>#REF!</v>
      </c>
      <c r="T225" s="103" t="e">
        <f t="shared" si="7"/>
        <v>#REF!</v>
      </c>
      <c r="U225" s="103" t="e">
        <f>#REF!</f>
        <v>#REF!</v>
      </c>
      <c r="V225" s="103" t="str">
        <f>IFERROR(VLOOKUP(#REF!,'Country &amp; Service Codes'!$B$4:$C$269,2,FALSE),"")</f>
        <v/>
      </c>
      <c r="W225" s="108" t="e">
        <f>#REF!</f>
        <v>#REF!</v>
      </c>
    </row>
    <row r="226" spans="6:23">
      <c r="F226" s="79"/>
      <c r="G226" s="99"/>
      <c r="H226" s="71"/>
      <c r="I226" s="72"/>
      <c r="J226" s="73"/>
      <c r="K226" s="73"/>
      <c r="L226" s="81"/>
      <c r="R226" s="78" t="s">
        <v>491</v>
      </c>
      <c r="S226" s="103" t="e">
        <f>#REF!</f>
        <v>#REF!</v>
      </c>
      <c r="T226" s="103" t="e">
        <f t="shared" si="7"/>
        <v>#REF!</v>
      </c>
      <c r="U226" s="103" t="e">
        <f>#REF!</f>
        <v>#REF!</v>
      </c>
      <c r="V226" s="103" t="str">
        <f>IFERROR(VLOOKUP(#REF!,'Country &amp; Service Codes'!$B$4:$C$269,2,FALSE),"")</f>
        <v/>
      </c>
      <c r="W226" s="108" t="e">
        <f>#REF!</f>
        <v>#REF!</v>
      </c>
    </row>
    <row r="227" spans="6:23">
      <c r="F227" s="79"/>
      <c r="G227" s="99"/>
      <c r="H227" s="71"/>
      <c r="I227" s="72"/>
      <c r="J227" s="73"/>
      <c r="K227" s="73"/>
      <c r="L227" s="81"/>
      <c r="R227" s="78" t="s">
        <v>492</v>
      </c>
      <c r="S227" s="103" t="e">
        <f>#REF!</f>
        <v>#REF!</v>
      </c>
      <c r="T227" s="103" t="e">
        <f t="shared" si="7"/>
        <v>#REF!</v>
      </c>
      <c r="U227" s="103" t="e">
        <f>#REF!</f>
        <v>#REF!</v>
      </c>
      <c r="V227" s="103" t="str">
        <f>IFERROR(VLOOKUP(#REF!,'Country &amp; Service Codes'!$B$4:$C$269,2,FALSE),"")</f>
        <v/>
      </c>
      <c r="W227" s="108" t="e">
        <f>#REF!</f>
        <v>#REF!</v>
      </c>
    </row>
    <row r="228" spans="6:23">
      <c r="F228" s="79"/>
      <c r="G228" s="99"/>
      <c r="H228" s="71"/>
      <c r="I228" s="72"/>
      <c r="J228" s="73"/>
      <c r="K228" s="73"/>
      <c r="L228" s="81"/>
      <c r="R228" s="78" t="s">
        <v>493</v>
      </c>
      <c r="S228" s="103" t="e">
        <f>#REF!</f>
        <v>#REF!</v>
      </c>
      <c r="T228" s="103" t="e">
        <f t="shared" si="7"/>
        <v>#REF!</v>
      </c>
      <c r="U228" s="103" t="e">
        <f>#REF!</f>
        <v>#REF!</v>
      </c>
      <c r="V228" s="103" t="str">
        <f>IFERROR(VLOOKUP(#REF!,'Country &amp; Service Codes'!$B$4:$C$269,2,FALSE),"")</f>
        <v/>
      </c>
      <c r="W228" s="108" t="e">
        <f>#REF!</f>
        <v>#REF!</v>
      </c>
    </row>
    <row r="229" spans="6:23">
      <c r="F229" s="79"/>
      <c r="G229" s="99"/>
      <c r="H229" s="71"/>
      <c r="I229" s="72"/>
      <c r="J229" s="73"/>
      <c r="K229" s="73"/>
      <c r="L229" s="81"/>
      <c r="R229" s="78" t="s">
        <v>494</v>
      </c>
      <c r="S229" s="103" t="e">
        <f>#REF!</f>
        <v>#REF!</v>
      </c>
      <c r="T229" s="103" t="e">
        <f t="shared" si="7"/>
        <v>#REF!</v>
      </c>
      <c r="U229" s="103" t="e">
        <f>#REF!</f>
        <v>#REF!</v>
      </c>
      <c r="V229" s="103" t="str">
        <f>IFERROR(VLOOKUP(#REF!,'Country &amp; Service Codes'!$B$4:$C$269,2,FALSE),"")</f>
        <v/>
      </c>
      <c r="W229" s="108" t="e">
        <f>#REF!</f>
        <v>#REF!</v>
      </c>
    </row>
    <row r="230" spans="6:23">
      <c r="F230" s="79"/>
      <c r="G230" s="99"/>
      <c r="H230" s="71"/>
      <c r="I230" s="72"/>
      <c r="J230" s="73"/>
      <c r="K230" s="73"/>
      <c r="L230" s="81"/>
      <c r="R230" s="78" t="s">
        <v>495</v>
      </c>
      <c r="S230" s="103" t="e">
        <f>#REF!</f>
        <v>#REF!</v>
      </c>
      <c r="T230" s="103" t="e">
        <f t="shared" si="7"/>
        <v>#REF!</v>
      </c>
      <c r="U230" s="103" t="e">
        <f>#REF!</f>
        <v>#REF!</v>
      </c>
      <c r="V230" s="103" t="str">
        <f>IFERROR(VLOOKUP(#REF!,'Country &amp; Service Codes'!$B$4:$C$269,2,FALSE),"")</f>
        <v/>
      </c>
      <c r="W230" s="108" t="e">
        <f>#REF!</f>
        <v>#REF!</v>
      </c>
    </row>
    <row r="231" spans="6:23">
      <c r="F231" s="79"/>
      <c r="G231" s="99"/>
      <c r="H231" s="71"/>
      <c r="I231" s="72"/>
      <c r="J231" s="73"/>
      <c r="K231" s="73"/>
      <c r="L231" s="81"/>
      <c r="R231" s="78" t="s">
        <v>496</v>
      </c>
      <c r="S231" s="103" t="e">
        <f>#REF!</f>
        <v>#REF!</v>
      </c>
      <c r="T231" s="103" t="e">
        <f t="shared" si="7"/>
        <v>#REF!</v>
      </c>
      <c r="U231" s="103" t="e">
        <f>#REF!</f>
        <v>#REF!</v>
      </c>
      <c r="V231" s="103" t="str">
        <f>IFERROR(VLOOKUP(#REF!,'Country &amp; Service Codes'!$B$4:$C$269,2,FALSE),"")</f>
        <v/>
      </c>
      <c r="W231" s="108" t="e">
        <f>#REF!</f>
        <v>#REF!</v>
      </c>
    </row>
    <row r="232" spans="6:23">
      <c r="F232" s="79"/>
      <c r="G232" s="99"/>
      <c r="H232" s="71"/>
      <c r="I232" s="72"/>
      <c r="J232" s="73"/>
      <c r="K232" s="73"/>
      <c r="L232" s="81"/>
      <c r="R232" s="78" t="s">
        <v>497</v>
      </c>
      <c r="S232" s="103" t="e">
        <f>#REF!</f>
        <v>#REF!</v>
      </c>
      <c r="T232" s="103" t="e">
        <f t="shared" si="7"/>
        <v>#REF!</v>
      </c>
      <c r="U232" s="103" t="e">
        <f>#REF!</f>
        <v>#REF!</v>
      </c>
      <c r="V232" s="103" t="str">
        <f>IFERROR(VLOOKUP(#REF!,'Country &amp; Service Codes'!$B$4:$C$269,2,FALSE),"")</f>
        <v/>
      </c>
      <c r="W232" s="108" t="e">
        <f>#REF!</f>
        <v>#REF!</v>
      </c>
    </row>
    <row r="233" spans="6:23">
      <c r="F233" s="79"/>
      <c r="G233" s="99"/>
      <c r="H233" s="71"/>
      <c r="I233" s="72"/>
      <c r="J233" s="73"/>
      <c r="K233" s="73"/>
      <c r="L233" s="81"/>
      <c r="R233" s="78" t="s">
        <v>498</v>
      </c>
      <c r="S233" s="103" t="e">
        <f>#REF!</f>
        <v>#REF!</v>
      </c>
      <c r="T233" s="103" t="e">
        <f t="shared" si="7"/>
        <v>#REF!</v>
      </c>
      <c r="U233" s="103" t="e">
        <f>#REF!</f>
        <v>#REF!</v>
      </c>
      <c r="V233" s="103" t="str">
        <f>IFERROR(VLOOKUP(#REF!,'Country &amp; Service Codes'!$B$4:$C$269,2,FALSE),"")</f>
        <v/>
      </c>
      <c r="W233" s="108" t="e">
        <f>#REF!</f>
        <v>#REF!</v>
      </c>
    </row>
    <row r="234" spans="6:23">
      <c r="F234" s="79"/>
      <c r="G234" s="99"/>
      <c r="H234" s="71"/>
      <c r="I234" s="72"/>
      <c r="J234" s="73"/>
      <c r="K234" s="73"/>
      <c r="L234" s="81"/>
      <c r="R234" s="78" t="s">
        <v>499</v>
      </c>
      <c r="S234" s="103" t="e">
        <f>#REF!</f>
        <v>#REF!</v>
      </c>
      <c r="T234" s="103" t="e">
        <f t="shared" si="7"/>
        <v>#REF!</v>
      </c>
      <c r="U234" s="103" t="e">
        <f>#REF!</f>
        <v>#REF!</v>
      </c>
      <c r="V234" s="103" t="str">
        <f>IFERROR(VLOOKUP(#REF!,'Country &amp; Service Codes'!$B$4:$C$269,2,FALSE),"")</f>
        <v/>
      </c>
      <c r="W234" s="108" t="e">
        <f>#REF!</f>
        <v>#REF!</v>
      </c>
    </row>
    <row r="235" spans="6:23">
      <c r="F235" s="79"/>
      <c r="G235" s="99"/>
      <c r="H235" s="71"/>
      <c r="I235" s="72"/>
      <c r="J235" s="73"/>
      <c r="K235" s="73"/>
      <c r="L235" s="81"/>
      <c r="R235" s="78" t="s">
        <v>500</v>
      </c>
      <c r="S235" s="103" t="e">
        <f>#REF!</f>
        <v>#REF!</v>
      </c>
      <c r="T235" s="103" t="e">
        <f t="shared" si="7"/>
        <v>#REF!</v>
      </c>
      <c r="U235" s="103" t="e">
        <f>#REF!</f>
        <v>#REF!</v>
      </c>
      <c r="V235" s="103" t="str">
        <f>IFERROR(VLOOKUP(#REF!,'Country &amp; Service Codes'!$B$4:$C$269,2,FALSE),"")</f>
        <v/>
      </c>
      <c r="W235" s="108" t="e">
        <f>#REF!</f>
        <v>#REF!</v>
      </c>
    </row>
    <row r="236" spans="6:23">
      <c r="F236" s="79"/>
      <c r="G236" s="99"/>
      <c r="H236" s="71"/>
      <c r="I236" s="72"/>
      <c r="J236" s="73"/>
      <c r="K236" s="73"/>
      <c r="L236" s="81"/>
      <c r="R236" s="78" t="s">
        <v>501</v>
      </c>
      <c r="S236" s="103" t="e">
        <f>#REF!</f>
        <v>#REF!</v>
      </c>
      <c r="T236" s="103" t="e">
        <f t="shared" si="7"/>
        <v>#REF!</v>
      </c>
      <c r="U236" s="103" t="e">
        <f>#REF!</f>
        <v>#REF!</v>
      </c>
      <c r="V236" s="103" t="str">
        <f>IFERROR(VLOOKUP(#REF!,'Country &amp; Service Codes'!$B$4:$C$269,2,FALSE),"")</f>
        <v/>
      </c>
      <c r="W236" s="108" t="e">
        <f>#REF!</f>
        <v>#REF!</v>
      </c>
    </row>
    <row r="237" spans="6:23">
      <c r="F237" s="79"/>
      <c r="G237" s="99"/>
      <c r="H237" s="71"/>
      <c r="I237" s="72"/>
      <c r="J237" s="73"/>
      <c r="K237" s="73"/>
      <c r="L237" s="81"/>
      <c r="R237" s="78" t="s">
        <v>502</v>
      </c>
      <c r="S237" s="103" t="e">
        <f>#REF!</f>
        <v>#REF!</v>
      </c>
      <c r="T237" s="103" t="e">
        <f t="shared" si="7"/>
        <v>#REF!</v>
      </c>
      <c r="U237" s="103" t="e">
        <f>#REF!</f>
        <v>#REF!</v>
      </c>
      <c r="V237" s="103" t="str">
        <f>IFERROR(VLOOKUP(#REF!,'Country &amp; Service Codes'!$B$4:$C$269,2,FALSE),"")</f>
        <v/>
      </c>
      <c r="W237" s="108" t="e">
        <f>#REF!</f>
        <v>#REF!</v>
      </c>
    </row>
    <row r="238" spans="6:23">
      <c r="F238" s="79"/>
      <c r="G238" s="99"/>
      <c r="H238" s="71"/>
      <c r="I238" s="72"/>
      <c r="J238" s="73"/>
      <c r="K238" s="73"/>
      <c r="L238" s="81"/>
      <c r="R238" s="78" t="s">
        <v>503</v>
      </c>
      <c r="S238" s="103" t="e">
        <f>#REF!</f>
        <v>#REF!</v>
      </c>
      <c r="T238" s="103" t="e">
        <f t="shared" si="7"/>
        <v>#REF!</v>
      </c>
      <c r="U238" s="103" t="e">
        <f>#REF!</f>
        <v>#REF!</v>
      </c>
      <c r="V238" s="103" t="str">
        <f>IFERROR(VLOOKUP(#REF!,'Country &amp; Service Codes'!$B$4:$C$269,2,FALSE),"")</f>
        <v/>
      </c>
      <c r="W238" s="108" t="e">
        <f>#REF!</f>
        <v>#REF!</v>
      </c>
    </row>
    <row r="239" spans="6:23">
      <c r="F239" s="79"/>
      <c r="G239" s="99"/>
      <c r="H239" s="71"/>
      <c r="I239" s="72"/>
      <c r="J239" s="73"/>
      <c r="K239" s="73"/>
      <c r="L239" s="81"/>
      <c r="R239" s="78" t="s">
        <v>504</v>
      </c>
      <c r="S239" s="103" t="e">
        <f>#REF!</f>
        <v>#REF!</v>
      </c>
      <c r="T239" s="103" t="e">
        <f t="shared" si="7"/>
        <v>#REF!</v>
      </c>
      <c r="U239" s="103" t="e">
        <f>#REF!</f>
        <v>#REF!</v>
      </c>
      <c r="V239" s="103" t="str">
        <f>IFERROR(VLOOKUP(#REF!,'Country &amp; Service Codes'!$B$4:$C$269,2,FALSE),"")</f>
        <v/>
      </c>
      <c r="W239" s="108" t="e">
        <f>#REF!</f>
        <v>#REF!</v>
      </c>
    </row>
    <row r="240" spans="6:23">
      <c r="F240" s="79"/>
      <c r="G240" s="99"/>
      <c r="H240" s="71"/>
      <c r="I240" s="72"/>
      <c r="J240" s="73"/>
      <c r="K240" s="73"/>
      <c r="L240" s="81"/>
      <c r="R240" s="78" t="s">
        <v>505</v>
      </c>
      <c r="S240" s="103" t="e">
        <f>#REF!</f>
        <v>#REF!</v>
      </c>
      <c r="T240" s="103" t="e">
        <f t="shared" si="7"/>
        <v>#REF!</v>
      </c>
      <c r="U240" s="103" t="e">
        <f>#REF!</f>
        <v>#REF!</v>
      </c>
      <c r="V240" s="103" t="str">
        <f>IFERROR(VLOOKUP(#REF!,'Country &amp; Service Codes'!$B$4:$C$269,2,FALSE),"")</f>
        <v/>
      </c>
      <c r="W240" s="108" t="e">
        <f>#REF!</f>
        <v>#REF!</v>
      </c>
    </row>
    <row r="241" spans="6:23">
      <c r="F241" s="79"/>
      <c r="G241" s="99"/>
      <c r="H241" s="71"/>
      <c r="I241" s="72"/>
      <c r="J241" s="73"/>
      <c r="K241" s="73"/>
      <c r="L241" s="81"/>
      <c r="R241" s="78" t="s">
        <v>506</v>
      </c>
      <c r="S241" s="103" t="e">
        <f>#REF!</f>
        <v>#REF!</v>
      </c>
      <c r="T241" s="103" t="e">
        <f t="shared" si="7"/>
        <v>#REF!</v>
      </c>
      <c r="U241" s="103" t="e">
        <f>#REF!</f>
        <v>#REF!</v>
      </c>
      <c r="V241" s="103" t="str">
        <f>IFERROR(VLOOKUP(#REF!,'Country &amp; Service Codes'!$B$4:$C$269,2,FALSE),"")</f>
        <v/>
      </c>
      <c r="W241" s="108" t="e">
        <f>#REF!</f>
        <v>#REF!</v>
      </c>
    </row>
    <row r="242" spans="6:23">
      <c r="F242" s="79"/>
      <c r="G242" s="99"/>
      <c r="H242" s="71"/>
      <c r="I242" s="72"/>
      <c r="J242" s="73"/>
      <c r="K242" s="73"/>
      <c r="L242" s="81"/>
      <c r="R242" s="78" t="s">
        <v>507</v>
      </c>
      <c r="S242" s="103" t="e">
        <f>#REF!</f>
        <v>#REF!</v>
      </c>
      <c r="T242" s="103" t="e">
        <f t="shared" si="7"/>
        <v>#REF!</v>
      </c>
      <c r="U242" s="103" t="e">
        <f>#REF!</f>
        <v>#REF!</v>
      </c>
      <c r="V242" s="103" t="str">
        <f>IFERROR(VLOOKUP(#REF!,'Country &amp; Service Codes'!$B$4:$C$269,2,FALSE),"")</f>
        <v/>
      </c>
      <c r="W242" s="108" t="e">
        <f>#REF!</f>
        <v>#REF!</v>
      </c>
    </row>
    <row r="243" spans="6:23">
      <c r="F243" s="79"/>
      <c r="G243" s="99"/>
      <c r="H243" s="71"/>
      <c r="I243" s="72"/>
      <c r="J243" s="73"/>
      <c r="K243" s="73"/>
      <c r="L243" s="81"/>
      <c r="R243" s="78" t="s">
        <v>508</v>
      </c>
      <c r="S243" s="103" t="e">
        <f>#REF!</f>
        <v>#REF!</v>
      </c>
      <c r="T243" s="103" t="e">
        <f t="shared" si="7"/>
        <v>#REF!</v>
      </c>
      <c r="U243" s="103" t="e">
        <f>#REF!</f>
        <v>#REF!</v>
      </c>
      <c r="V243" s="103" t="str">
        <f>IFERROR(VLOOKUP(#REF!,'Country &amp; Service Codes'!$B$4:$C$269,2,FALSE),"")</f>
        <v/>
      </c>
      <c r="W243" s="108" t="e">
        <f>#REF!</f>
        <v>#REF!</v>
      </c>
    </row>
    <row r="244" spans="6:23">
      <c r="F244" s="79"/>
      <c r="G244" s="99"/>
      <c r="H244" s="71"/>
      <c r="I244" s="72"/>
      <c r="J244" s="73"/>
      <c r="K244" s="73"/>
      <c r="L244" s="81"/>
      <c r="R244" s="78" t="s">
        <v>509</v>
      </c>
      <c r="S244" s="103" t="e">
        <f>#REF!</f>
        <v>#REF!</v>
      </c>
      <c r="T244" s="103" t="e">
        <f t="shared" si="7"/>
        <v>#REF!</v>
      </c>
      <c r="U244" s="103" t="e">
        <f>#REF!</f>
        <v>#REF!</v>
      </c>
      <c r="V244" s="103" t="str">
        <f>IFERROR(VLOOKUP(#REF!,'Country &amp; Service Codes'!$B$4:$C$269,2,FALSE),"")</f>
        <v/>
      </c>
      <c r="W244" s="108" t="e">
        <f>#REF!</f>
        <v>#REF!</v>
      </c>
    </row>
    <row r="245" spans="6:23">
      <c r="F245" s="79"/>
      <c r="G245" s="99"/>
      <c r="H245" s="71"/>
      <c r="I245" s="72"/>
      <c r="J245" s="73"/>
      <c r="K245" s="73"/>
      <c r="L245" s="81"/>
      <c r="R245" s="78" t="s">
        <v>510</v>
      </c>
      <c r="S245" s="103" t="e">
        <f>#REF!</f>
        <v>#REF!</v>
      </c>
      <c r="T245" s="103" t="e">
        <f t="shared" si="7"/>
        <v>#REF!</v>
      </c>
      <c r="U245" s="103" t="e">
        <f>#REF!</f>
        <v>#REF!</v>
      </c>
      <c r="V245" s="103" t="str">
        <f>IFERROR(VLOOKUP(#REF!,'Country &amp; Service Codes'!$B$4:$C$269,2,FALSE),"")</f>
        <v/>
      </c>
      <c r="W245" s="108" t="e">
        <f>#REF!</f>
        <v>#REF!</v>
      </c>
    </row>
    <row r="246" spans="6:23">
      <c r="F246" s="79"/>
      <c r="G246" s="99"/>
      <c r="H246" s="71"/>
      <c r="I246" s="72"/>
      <c r="J246" s="73"/>
      <c r="K246" s="73"/>
      <c r="L246" s="81"/>
      <c r="R246" s="78" t="s">
        <v>511</v>
      </c>
      <c r="S246" s="103" t="e">
        <f>#REF!</f>
        <v>#REF!</v>
      </c>
      <c r="T246" s="103" t="e">
        <f t="shared" si="7"/>
        <v>#REF!</v>
      </c>
      <c r="U246" s="103" t="e">
        <f>#REF!</f>
        <v>#REF!</v>
      </c>
      <c r="V246" s="103" t="str">
        <f>IFERROR(VLOOKUP(#REF!,'Country &amp; Service Codes'!$B$4:$C$269,2,FALSE),"")</f>
        <v/>
      </c>
      <c r="W246" s="108" t="e">
        <f>#REF!</f>
        <v>#REF!</v>
      </c>
    </row>
    <row r="247" spans="6:23">
      <c r="F247" s="79"/>
      <c r="G247" s="99"/>
      <c r="H247" s="71"/>
      <c r="I247" s="72"/>
      <c r="J247" s="73"/>
      <c r="K247" s="73"/>
      <c r="L247" s="81"/>
      <c r="R247" s="78" t="s">
        <v>512</v>
      </c>
      <c r="S247" s="103" t="e">
        <f>#REF!</f>
        <v>#REF!</v>
      </c>
      <c r="T247" s="103" t="e">
        <f t="shared" si="7"/>
        <v>#REF!</v>
      </c>
      <c r="U247" s="103" t="e">
        <f>#REF!</f>
        <v>#REF!</v>
      </c>
      <c r="V247" s="103" t="str">
        <f>IFERROR(VLOOKUP(#REF!,'Country &amp; Service Codes'!$B$4:$C$269,2,FALSE),"")</f>
        <v/>
      </c>
      <c r="W247" s="108" t="e">
        <f>#REF!</f>
        <v>#REF!</v>
      </c>
    </row>
    <row r="248" spans="6:23">
      <c r="F248" s="79"/>
      <c r="G248" s="99"/>
      <c r="H248" s="71"/>
      <c r="I248" s="72"/>
      <c r="J248" s="73"/>
      <c r="K248" s="73"/>
      <c r="L248" s="81"/>
      <c r="R248" s="78" t="s">
        <v>513</v>
      </c>
      <c r="S248" s="103" t="e">
        <f>#REF!</f>
        <v>#REF!</v>
      </c>
      <c r="T248" s="103" t="e">
        <f t="shared" si="7"/>
        <v>#REF!</v>
      </c>
      <c r="U248" s="103" t="e">
        <f>#REF!</f>
        <v>#REF!</v>
      </c>
      <c r="V248" s="103" t="str">
        <f>IFERROR(VLOOKUP(#REF!,'Country &amp; Service Codes'!$B$4:$C$269,2,FALSE),"")</f>
        <v/>
      </c>
      <c r="W248" s="108" t="e">
        <f>#REF!</f>
        <v>#REF!</v>
      </c>
    </row>
    <row r="249" spans="6:23">
      <c r="F249" s="79"/>
      <c r="G249" s="99"/>
      <c r="H249" s="71"/>
      <c r="I249" s="72"/>
      <c r="J249" s="73"/>
      <c r="K249" s="73"/>
      <c r="L249" s="81"/>
      <c r="R249" s="78" t="s">
        <v>514</v>
      </c>
      <c r="S249" s="103" t="e">
        <f>#REF!</f>
        <v>#REF!</v>
      </c>
      <c r="T249" s="103" t="e">
        <f t="shared" si="7"/>
        <v>#REF!</v>
      </c>
      <c r="U249" s="103" t="e">
        <f>#REF!</f>
        <v>#REF!</v>
      </c>
      <c r="V249" s="103" t="str">
        <f>IFERROR(VLOOKUP(#REF!,'Country &amp; Service Codes'!$B$4:$C$269,2,FALSE),"")</f>
        <v/>
      </c>
      <c r="W249" s="108" t="e">
        <f>#REF!</f>
        <v>#REF!</v>
      </c>
    </row>
    <row r="250" spans="6:23">
      <c r="F250" s="79"/>
      <c r="G250" s="99"/>
      <c r="H250" s="71"/>
      <c r="I250" s="72"/>
      <c r="J250" s="73"/>
      <c r="K250" s="73"/>
      <c r="L250" s="81"/>
      <c r="R250" s="78" t="s">
        <v>515</v>
      </c>
      <c r="S250" s="103" t="e">
        <f>#REF!</f>
        <v>#REF!</v>
      </c>
      <c r="T250" s="103" t="e">
        <f t="shared" si="7"/>
        <v>#REF!</v>
      </c>
      <c r="U250" s="103" t="e">
        <f>#REF!</f>
        <v>#REF!</v>
      </c>
      <c r="V250" s="103" t="str">
        <f>IFERROR(VLOOKUP(#REF!,'Country &amp; Service Codes'!$B$4:$C$269,2,FALSE),"")</f>
        <v/>
      </c>
      <c r="W250" s="108" t="e">
        <f>#REF!</f>
        <v>#REF!</v>
      </c>
    </row>
    <row r="251" spans="6:23">
      <c r="F251" s="79"/>
      <c r="G251" s="99"/>
      <c r="H251" s="71"/>
      <c r="I251" s="72"/>
      <c r="J251" s="73"/>
      <c r="K251" s="73"/>
      <c r="L251" s="81"/>
      <c r="R251" s="78" t="s">
        <v>516</v>
      </c>
      <c r="S251" s="103" t="e">
        <f>#REF!</f>
        <v>#REF!</v>
      </c>
      <c r="T251" s="103" t="e">
        <f t="shared" si="7"/>
        <v>#REF!</v>
      </c>
      <c r="U251" s="103" t="e">
        <f>#REF!</f>
        <v>#REF!</v>
      </c>
      <c r="V251" s="103" t="str">
        <f>IFERROR(VLOOKUP(#REF!,'Country &amp; Service Codes'!$B$4:$C$269,2,FALSE),"")</f>
        <v/>
      </c>
      <c r="W251" s="108" t="e">
        <f>#REF!</f>
        <v>#REF!</v>
      </c>
    </row>
    <row r="252" spans="6:23">
      <c r="F252" s="79"/>
      <c r="G252" s="99"/>
      <c r="H252" s="71"/>
      <c r="I252" s="72"/>
      <c r="J252" s="73"/>
      <c r="K252" s="73"/>
      <c r="L252" s="81"/>
      <c r="R252" s="78" t="s">
        <v>517</v>
      </c>
      <c r="S252" s="103" t="e">
        <f>#REF!</f>
        <v>#REF!</v>
      </c>
      <c r="T252" s="103" t="e">
        <f t="shared" si="7"/>
        <v>#REF!</v>
      </c>
      <c r="U252" s="103" t="e">
        <f>#REF!</f>
        <v>#REF!</v>
      </c>
      <c r="V252" s="103" t="str">
        <f>IFERROR(VLOOKUP(#REF!,'Country &amp; Service Codes'!$B$4:$C$269,2,FALSE),"")</f>
        <v/>
      </c>
      <c r="W252" s="108" t="e">
        <f>#REF!</f>
        <v>#REF!</v>
      </c>
    </row>
    <row r="253" spans="6:23">
      <c r="F253" s="79"/>
      <c r="G253" s="99"/>
      <c r="H253" s="71"/>
      <c r="I253" s="72"/>
      <c r="J253" s="73"/>
      <c r="K253" s="73"/>
      <c r="L253" s="81"/>
      <c r="R253" s="78" t="s">
        <v>518</v>
      </c>
      <c r="S253" s="103" t="e">
        <f>#REF!</f>
        <v>#REF!</v>
      </c>
      <c r="T253" s="103" t="e">
        <f t="shared" si="7"/>
        <v>#REF!</v>
      </c>
      <c r="U253" s="103" t="e">
        <f>#REF!</f>
        <v>#REF!</v>
      </c>
      <c r="V253" s="103" t="str">
        <f>IFERROR(VLOOKUP(#REF!,'Country &amp; Service Codes'!$B$4:$C$269,2,FALSE),"")</f>
        <v/>
      </c>
      <c r="W253" s="108" t="e">
        <f>#REF!</f>
        <v>#REF!</v>
      </c>
    </row>
    <row r="254" spans="6:23">
      <c r="F254" s="79"/>
      <c r="G254" s="99"/>
      <c r="H254" s="71"/>
      <c r="I254" s="72"/>
      <c r="J254" s="73"/>
      <c r="K254" s="73"/>
      <c r="L254" s="81"/>
      <c r="R254" s="78" t="s">
        <v>519</v>
      </c>
      <c r="S254" s="103" t="e">
        <f>#REF!</f>
        <v>#REF!</v>
      </c>
      <c r="T254" s="103" t="e">
        <f t="shared" si="7"/>
        <v>#REF!</v>
      </c>
      <c r="U254" s="103" t="e">
        <f>#REF!</f>
        <v>#REF!</v>
      </c>
      <c r="V254" s="103" t="str">
        <f>IFERROR(VLOOKUP(#REF!,'Country &amp; Service Codes'!$B$4:$C$269,2,FALSE),"")</f>
        <v/>
      </c>
      <c r="W254" s="108" t="e">
        <f>#REF!</f>
        <v>#REF!</v>
      </c>
    </row>
    <row r="255" spans="6:23">
      <c r="F255" s="79"/>
      <c r="G255" s="99"/>
      <c r="H255" s="71"/>
      <c r="I255" s="72"/>
      <c r="J255" s="73"/>
      <c r="K255" s="73"/>
      <c r="L255" s="81"/>
      <c r="R255" s="78" t="s">
        <v>520</v>
      </c>
      <c r="S255" s="103" t="e">
        <f>#REF!</f>
        <v>#REF!</v>
      </c>
      <c r="T255" s="103" t="e">
        <f t="shared" si="7"/>
        <v>#REF!</v>
      </c>
      <c r="U255" s="103" t="e">
        <f>#REF!</f>
        <v>#REF!</v>
      </c>
      <c r="V255" s="103" t="str">
        <f>IFERROR(VLOOKUP(#REF!,'Country &amp; Service Codes'!$B$4:$C$269,2,FALSE),"")</f>
        <v/>
      </c>
      <c r="W255" s="108" t="e">
        <f>#REF!</f>
        <v>#REF!</v>
      </c>
    </row>
    <row r="256" spans="6:23">
      <c r="F256" s="79"/>
      <c r="G256" s="99"/>
      <c r="H256" s="71"/>
      <c r="I256" s="72"/>
      <c r="J256" s="73"/>
      <c r="K256" s="73"/>
      <c r="L256" s="81"/>
      <c r="R256" s="78" t="s">
        <v>521</v>
      </c>
      <c r="S256" s="103" t="e">
        <f>#REF!</f>
        <v>#REF!</v>
      </c>
      <c r="T256" s="103" t="e">
        <f t="shared" si="7"/>
        <v>#REF!</v>
      </c>
      <c r="U256" s="103" t="e">
        <f>#REF!</f>
        <v>#REF!</v>
      </c>
      <c r="V256" s="103" t="str">
        <f>IFERROR(VLOOKUP(#REF!,'Country &amp; Service Codes'!$B$4:$C$269,2,FALSE),"")</f>
        <v/>
      </c>
      <c r="W256" s="108" t="e">
        <f>#REF!</f>
        <v>#REF!</v>
      </c>
    </row>
    <row r="257" spans="6:23">
      <c r="F257" s="79"/>
      <c r="G257" s="99"/>
      <c r="H257" s="71"/>
      <c r="I257" s="72"/>
      <c r="J257" s="73"/>
      <c r="K257" s="73"/>
      <c r="L257" s="81"/>
      <c r="R257" s="78" t="s">
        <v>522</v>
      </c>
      <c r="S257" s="103" t="e">
        <f>#REF!</f>
        <v>#REF!</v>
      </c>
      <c r="T257" s="103" t="e">
        <f t="shared" si="7"/>
        <v>#REF!</v>
      </c>
      <c r="U257" s="103" t="e">
        <f>#REF!</f>
        <v>#REF!</v>
      </c>
      <c r="V257" s="103" t="str">
        <f>IFERROR(VLOOKUP(#REF!,'Country &amp; Service Codes'!$B$4:$C$269,2,FALSE),"")</f>
        <v/>
      </c>
      <c r="W257" s="108" t="e">
        <f>#REF!</f>
        <v>#REF!</v>
      </c>
    </row>
    <row r="258" spans="6:23">
      <c r="F258" s="79"/>
      <c r="G258" s="99"/>
      <c r="H258" s="71"/>
      <c r="I258" s="72"/>
      <c r="J258" s="73"/>
      <c r="K258" s="73"/>
      <c r="L258" s="81"/>
      <c r="R258" s="78" t="s">
        <v>523</v>
      </c>
      <c r="S258" s="103" t="e">
        <f>#REF!</f>
        <v>#REF!</v>
      </c>
      <c r="T258" s="103" t="e">
        <f t="shared" si="7"/>
        <v>#REF!</v>
      </c>
      <c r="U258" s="103" t="e">
        <f>#REF!</f>
        <v>#REF!</v>
      </c>
      <c r="V258" s="103" t="str">
        <f>IFERROR(VLOOKUP(#REF!,'Country &amp; Service Codes'!$B$4:$C$269,2,FALSE),"")</f>
        <v/>
      </c>
      <c r="W258" s="108" t="e">
        <f>#REF!</f>
        <v>#REF!</v>
      </c>
    </row>
    <row r="259" spans="6:23">
      <c r="F259" s="79"/>
      <c r="G259" s="99"/>
      <c r="H259" s="71"/>
      <c r="I259" s="72"/>
      <c r="J259" s="73"/>
      <c r="K259" s="73"/>
      <c r="L259" s="81"/>
      <c r="R259" s="78" t="s">
        <v>524</v>
      </c>
      <c r="S259" s="103" t="e">
        <f>#REF!</f>
        <v>#REF!</v>
      </c>
      <c r="T259" s="103" t="e">
        <f t="shared" si="7"/>
        <v>#REF!</v>
      </c>
      <c r="U259" s="103" t="e">
        <f>#REF!</f>
        <v>#REF!</v>
      </c>
      <c r="V259" s="103" t="str">
        <f>IFERROR(VLOOKUP(#REF!,'Country &amp; Service Codes'!$B$4:$C$269,2,FALSE),"")</f>
        <v/>
      </c>
      <c r="W259" s="108" t="e">
        <f>#REF!</f>
        <v>#REF!</v>
      </c>
    </row>
    <row r="260" spans="6:23">
      <c r="F260" s="79"/>
      <c r="G260" s="99"/>
      <c r="H260" s="71"/>
      <c r="I260" s="72"/>
      <c r="J260" s="73"/>
      <c r="K260" s="73"/>
      <c r="L260" s="81"/>
      <c r="R260" s="78" t="s">
        <v>525</v>
      </c>
      <c r="S260" s="103" t="e">
        <f>#REF!</f>
        <v>#REF!</v>
      </c>
      <c r="T260" s="103" t="e">
        <f t="shared" si="7"/>
        <v>#REF!</v>
      </c>
      <c r="U260" s="103" t="e">
        <f>#REF!</f>
        <v>#REF!</v>
      </c>
      <c r="V260" s="103" t="str">
        <f>IFERROR(VLOOKUP(#REF!,'Country &amp; Service Codes'!$B$4:$C$269,2,FALSE),"")</f>
        <v/>
      </c>
      <c r="W260" s="108" t="e">
        <f>#REF!</f>
        <v>#REF!</v>
      </c>
    </row>
    <row r="261" spans="6:23">
      <c r="F261" s="79"/>
      <c r="G261" s="99"/>
      <c r="H261" s="71"/>
      <c r="I261" s="72"/>
      <c r="J261" s="73"/>
      <c r="K261" s="73"/>
      <c r="L261" s="81"/>
      <c r="R261" s="78" t="s">
        <v>526</v>
      </c>
      <c r="S261" s="103" t="e">
        <f>#REF!</f>
        <v>#REF!</v>
      </c>
      <c r="T261" s="103" t="e">
        <f t="shared" si="7"/>
        <v>#REF!</v>
      </c>
      <c r="U261" s="103" t="e">
        <f>#REF!</f>
        <v>#REF!</v>
      </c>
      <c r="V261" s="103" t="str">
        <f>IFERROR(VLOOKUP(#REF!,'Country &amp; Service Codes'!$B$4:$C$269,2,FALSE),"")</f>
        <v/>
      </c>
      <c r="W261" s="108" t="e">
        <f>#REF!</f>
        <v>#REF!</v>
      </c>
    </row>
    <row r="262" spans="6:23">
      <c r="F262" s="79"/>
      <c r="G262" s="99"/>
      <c r="H262" s="71"/>
      <c r="I262" s="72"/>
      <c r="J262" s="73"/>
      <c r="K262" s="73"/>
      <c r="L262" s="81"/>
      <c r="R262" s="78" t="s">
        <v>527</v>
      </c>
      <c r="S262" s="103" t="e">
        <f>#REF!</f>
        <v>#REF!</v>
      </c>
      <c r="T262" s="103" t="e">
        <f t="shared" si="7"/>
        <v>#REF!</v>
      </c>
      <c r="U262" s="103" t="e">
        <f>#REF!</f>
        <v>#REF!</v>
      </c>
      <c r="V262" s="103" t="str">
        <f>IFERROR(VLOOKUP(#REF!,'Country &amp; Service Codes'!$B$4:$C$269,2,FALSE),"")</f>
        <v/>
      </c>
      <c r="W262" s="108" t="e">
        <f>#REF!</f>
        <v>#REF!</v>
      </c>
    </row>
    <row r="263" spans="6:23">
      <c r="F263" s="79"/>
      <c r="G263" s="99"/>
      <c r="H263" s="71"/>
      <c r="I263" s="72"/>
      <c r="J263" s="73"/>
      <c r="K263" s="73"/>
      <c r="L263" s="81"/>
      <c r="R263" s="78" t="s">
        <v>528</v>
      </c>
      <c r="S263" s="103" t="e">
        <f>#REF!</f>
        <v>#REF!</v>
      </c>
      <c r="T263" s="103" t="e">
        <f t="shared" si="7"/>
        <v>#REF!</v>
      </c>
      <c r="U263" s="103" t="e">
        <f>#REF!</f>
        <v>#REF!</v>
      </c>
      <c r="V263" s="103" t="str">
        <f>IFERROR(VLOOKUP(#REF!,'Country &amp; Service Codes'!$B$4:$C$269,2,FALSE),"")</f>
        <v/>
      </c>
      <c r="W263" s="108" t="e">
        <f>#REF!</f>
        <v>#REF!</v>
      </c>
    </row>
    <row r="264" spans="6:23">
      <c r="F264" s="79"/>
      <c r="G264" s="99"/>
      <c r="H264" s="71"/>
      <c r="I264" s="72"/>
      <c r="J264" s="73"/>
      <c r="K264" s="73"/>
      <c r="L264" s="81"/>
      <c r="R264" s="78" t="s">
        <v>529</v>
      </c>
      <c r="S264" s="103" t="e">
        <f>#REF!</f>
        <v>#REF!</v>
      </c>
      <c r="T264" s="103" t="e">
        <f t="shared" si="7"/>
        <v>#REF!</v>
      </c>
      <c r="U264" s="103" t="e">
        <f>#REF!</f>
        <v>#REF!</v>
      </c>
      <c r="V264" s="103" t="str">
        <f>IFERROR(VLOOKUP(#REF!,'Country &amp; Service Codes'!$B$4:$C$269,2,FALSE),"")</f>
        <v/>
      </c>
      <c r="W264" s="108" t="e">
        <f>#REF!</f>
        <v>#REF!</v>
      </c>
    </row>
    <row r="265" spans="6:23">
      <c r="F265" s="79"/>
      <c r="G265" s="99"/>
      <c r="H265" s="71"/>
      <c r="I265" s="72"/>
      <c r="J265" s="73"/>
      <c r="K265" s="73"/>
      <c r="L265" s="81"/>
      <c r="R265" s="78" t="s">
        <v>530</v>
      </c>
      <c r="S265" s="103" t="e">
        <f>#REF!</f>
        <v>#REF!</v>
      </c>
      <c r="T265" s="103" t="e">
        <f t="shared" si="7"/>
        <v>#REF!</v>
      </c>
      <c r="U265" s="103" t="e">
        <f>#REF!</f>
        <v>#REF!</v>
      </c>
      <c r="V265" s="103" t="str">
        <f>IFERROR(VLOOKUP(#REF!,'Country &amp; Service Codes'!$B$4:$C$269,2,FALSE),"")</f>
        <v/>
      </c>
      <c r="W265" s="108" t="e">
        <f>#REF!</f>
        <v>#REF!</v>
      </c>
    </row>
    <row r="266" spans="6:23">
      <c r="F266" s="79"/>
      <c r="G266" s="99"/>
      <c r="H266" s="71"/>
      <c r="I266" s="72"/>
      <c r="J266" s="73"/>
      <c r="K266" s="73"/>
      <c r="L266" s="81"/>
      <c r="R266" s="78" t="s">
        <v>531</v>
      </c>
      <c r="S266" s="103" t="e">
        <f>#REF!</f>
        <v>#REF!</v>
      </c>
      <c r="T266" s="103" t="e">
        <f t="shared" si="7"/>
        <v>#REF!</v>
      </c>
      <c r="U266" s="103" t="e">
        <f>#REF!</f>
        <v>#REF!</v>
      </c>
      <c r="V266" s="103" t="str">
        <f>IFERROR(VLOOKUP(#REF!,'Country &amp; Service Codes'!$B$4:$C$269,2,FALSE),"")</f>
        <v/>
      </c>
      <c r="W266" s="108" t="e">
        <f>#REF!</f>
        <v>#REF!</v>
      </c>
    </row>
    <row r="267" spans="6:23">
      <c r="F267" s="79"/>
      <c r="G267" s="99"/>
      <c r="H267" s="71"/>
      <c r="I267" s="72"/>
      <c r="J267" s="73"/>
      <c r="K267" s="73"/>
      <c r="L267" s="81"/>
      <c r="R267" s="78" t="s">
        <v>532</v>
      </c>
      <c r="S267" s="103" t="e">
        <f>#REF!</f>
        <v>#REF!</v>
      </c>
      <c r="T267" s="103" t="e">
        <f t="shared" si="7"/>
        <v>#REF!</v>
      </c>
      <c r="U267" s="103" t="e">
        <f>#REF!</f>
        <v>#REF!</v>
      </c>
      <c r="V267" s="103" t="str">
        <f>IFERROR(VLOOKUP(#REF!,'Country &amp; Service Codes'!$B$4:$C$269,2,FALSE),"")</f>
        <v/>
      </c>
      <c r="W267" s="108" t="e">
        <f>#REF!</f>
        <v>#REF!</v>
      </c>
    </row>
    <row r="268" spans="6:23">
      <c r="F268" s="79"/>
      <c r="G268" s="99"/>
      <c r="H268" s="71"/>
      <c r="I268" s="72"/>
      <c r="J268" s="73"/>
      <c r="K268" s="73"/>
      <c r="L268" s="81"/>
      <c r="R268" s="78" t="s">
        <v>533</v>
      </c>
      <c r="S268" s="103" t="e">
        <f>#REF!</f>
        <v>#REF!</v>
      </c>
      <c r="T268" s="103" t="e">
        <f t="shared" si="7"/>
        <v>#REF!</v>
      </c>
      <c r="U268" s="103" t="e">
        <f>#REF!</f>
        <v>#REF!</v>
      </c>
      <c r="V268" s="103" t="str">
        <f>IFERROR(VLOOKUP(#REF!,'Country &amp; Service Codes'!$B$4:$C$269,2,FALSE),"")</f>
        <v/>
      </c>
      <c r="W268" s="108" t="e">
        <f>#REF!</f>
        <v>#REF!</v>
      </c>
    </row>
    <row r="269" spans="6:23">
      <c r="F269" s="79"/>
      <c r="G269" s="99"/>
      <c r="H269" s="71"/>
      <c r="I269" s="72"/>
      <c r="J269" s="73"/>
      <c r="K269" s="73"/>
      <c r="L269" s="81"/>
      <c r="R269" s="78" t="s">
        <v>534</v>
      </c>
      <c r="S269" s="103" t="e">
        <f>#REF!</f>
        <v>#REF!</v>
      </c>
      <c r="T269" s="103" t="e">
        <f t="shared" si="7"/>
        <v>#REF!</v>
      </c>
      <c r="U269" s="103" t="e">
        <f>#REF!</f>
        <v>#REF!</v>
      </c>
      <c r="V269" s="103" t="str">
        <f>IFERROR(VLOOKUP(#REF!,'Country &amp; Service Codes'!$B$4:$C$269,2,FALSE),"")</f>
        <v/>
      </c>
      <c r="W269" s="108" t="e">
        <f>#REF!</f>
        <v>#REF!</v>
      </c>
    </row>
    <row r="270" spans="6:23">
      <c r="F270" s="79"/>
      <c r="G270" s="99"/>
      <c r="H270" s="71"/>
      <c r="I270" s="72"/>
      <c r="J270" s="73"/>
      <c r="K270" s="73"/>
      <c r="L270" s="81"/>
      <c r="R270" s="78" t="s">
        <v>535</v>
      </c>
      <c r="S270" s="103" t="e">
        <f>#REF!</f>
        <v>#REF!</v>
      </c>
      <c r="T270" s="103" t="e">
        <f t="shared" si="7"/>
        <v>#REF!</v>
      </c>
      <c r="U270" s="103" t="e">
        <f>#REF!</f>
        <v>#REF!</v>
      </c>
      <c r="V270" s="103" t="str">
        <f>IFERROR(VLOOKUP(#REF!,'Country &amp; Service Codes'!$B$4:$C$269,2,FALSE),"")</f>
        <v/>
      </c>
      <c r="W270" s="108" t="e">
        <f>#REF!</f>
        <v>#REF!</v>
      </c>
    </row>
    <row r="271" spans="6:23">
      <c r="F271" s="79"/>
      <c r="G271" s="99"/>
      <c r="H271" s="71"/>
      <c r="I271" s="72"/>
      <c r="J271" s="73"/>
      <c r="K271" s="73"/>
      <c r="L271" s="81"/>
      <c r="R271" s="78" t="s">
        <v>536</v>
      </c>
      <c r="S271" s="103" t="e">
        <f>#REF!</f>
        <v>#REF!</v>
      </c>
      <c r="T271" s="103" t="e">
        <f t="shared" si="7"/>
        <v>#REF!</v>
      </c>
      <c r="U271" s="103" t="e">
        <f>#REF!</f>
        <v>#REF!</v>
      </c>
      <c r="V271" s="103" t="str">
        <f>IFERROR(VLOOKUP(#REF!,'Country &amp; Service Codes'!$B$4:$C$269,2,FALSE),"")</f>
        <v/>
      </c>
      <c r="W271" s="108" t="e">
        <f>#REF!</f>
        <v>#REF!</v>
      </c>
    </row>
    <row r="272" spans="6:23">
      <c r="F272" s="79"/>
      <c r="G272" s="99"/>
      <c r="H272" s="71"/>
      <c r="I272" s="72"/>
      <c r="J272" s="73"/>
      <c r="K272" s="73"/>
      <c r="L272" s="81"/>
      <c r="R272" s="78" t="s">
        <v>537</v>
      </c>
      <c r="S272" s="103" t="e">
        <f>#REF!</f>
        <v>#REF!</v>
      </c>
      <c r="T272" s="103" t="e">
        <f t="shared" si="7"/>
        <v>#REF!</v>
      </c>
      <c r="U272" s="103" t="e">
        <f>#REF!</f>
        <v>#REF!</v>
      </c>
      <c r="V272" s="103" t="str">
        <f>IFERROR(VLOOKUP(#REF!,'Country &amp; Service Codes'!$B$4:$C$269,2,FALSE),"")</f>
        <v/>
      </c>
      <c r="W272" s="108" t="e">
        <f>#REF!</f>
        <v>#REF!</v>
      </c>
    </row>
    <row r="273" spans="6:23">
      <c r="F273" s="79"/>
      <c r="G273" s="99"/>
      <c r="H273" s="71"/>
      <c r="I273" s="72"/>
      <c r="J273" s="73"/>
      <c r="K273" s="73"/>
      <c r="L273" s="81"/>
      <c r="R273" s="78" t="s">
        <v>538</v>
      </c>
      <c r="S273" s="103" t="e">
        <f>#REF!</f>
        <v>#REF!</v>
      </c>
      <c r="T273" s="103" t="e">
        <f t="shared" ref="T273:T336" si="8">IF(S273=0,"",IF(S273="I","R",IF(S273="E","P")))</f>
        <v>#REF!</v>
      </c>
      <c r="U273" s="103" t="e">
        <f>#REF!</f>
        <v>#REF!</v>
      </c>
      <c r="V273" s="103" t="str">
        <f>IFERROR(VLOOKUP(#REF!,'Country &amp; Service Codes'!$B$4:$C$269,2,FALSE),"")</f>
        <v/>
      </c>
      <c r="W273" s="108" t="e">
        <f>#REF!</f>
        <v>#REF!</v>
      </c>
    </row>
    <row r="274" spans="6:23">
      <c r="F274" s="79"/>
      <c r="G274" s="99"/>
      <c r="H274" s="71"/>
      <c r="I274" s="72"/>
      <c r="J274" s="73"/>
      <c r="K274" s="73"/>
      <c r="L274" s="81"/>
      <c r="R274" s="78" t="s">
        <v>539</v>
      </c>
      <c r="S274" s="103" t="e">
        <f>#REF!</f>
        <v>#REF!</v>
      </c>
      <c r="T274" s="103" t="e">
        <f t="shared" si="8"/>
        <v>#REF!</v>
      </c>
      <c r="U274" s="103" t="e">
        <f>#REF!</f>
        <v>#REF!</v>
      </c>
      <c r="V274" s="103" t="str">
        <f>IFERROR(VLOOKUP(#REF!,'Country &amp; Service Codes'!$B$4:$C$269,2,FALSE),"")</f>
        <v/>
      </c>
      <c r="W274" s="108" t="e">
        <f>#REF!</f>
        <v>#REF!</v>
      </c>
    </row>
    <row r="275" spans="6:23">
      <c r="F275" s="79"/>
      <c r="G275" s="99"/>
      <c r="H275" s="71"/>
      <c r="I275" s="72"/>
      <c r="J275" s="73"/>
      <c r="K275" s="73"/>
      <c r="L275" s="81"/>
      <c r="R275" s="78" t="s">
        <v>540</v>
      </c>
      <c r="S275" s="103" t="e">
        <f>#REF!</f>
        <v>#REF!</v>
      </c>
      <c r="T275" s="103" t="e">
        <f t="shared" si="8"/>
        <v>#REF!</v>
      </c>
      <c r="U275" s="103" t="e">
        <f>#REF!</f>
        <v>#REF!</v>
      </c>
      <c r="V275" s="103" t="str">
        <f>IFERROR(VLOOKUP(#REF!,'Country &amp; Service Codes'!$B$4:$C$269,2,FALSE),"")</f>
        <v/>
      </c>
      <c r="W275" s="108" t="e">
        <f>#REF!</f>
        <v>#REF!</v>
      </c>
    </row>
    <row r="276" spans="6:23">
      <c r="F276" s="79"/>
      <c r="G276" s="99"/>
      <c r="H276" s="71"/>
      <c r="I276" s="72"/>
      <c r="J276" s="73"/>
      <c r="K276" s="73"/>
      <c r="L276" s="81"/>
      <c r="R276" s="78" t="s">
        <v>541</v>
      </c>
      <c r="S276" s="103" t="e">
        <f>#REF!</f>
        <v>#REF!</v>
      </c>
      <c r="T276" s="103" t="e">
        <f t="shared" si="8"/>
        <v>#REF!</v>
      </c>
      <c r="U276" s="103" t="e">
        <f>#REF!</f>
        <v>#REF!</v>
      </c>
      <c r="V276" s="103" t="str">
        <f>IFERROR(VLOOKUP(#REF!,'Country &amp; Service Codes'!$B$4:$C$269,2,FALSE),"")</f>
        <v/>
      </c>
      <c r="W276" s="108" t="e">
        <f>#REF!</f>
        <v>#REF!</v>
      </c>
    </row>
    <row r="277" spans="6:23">
      <c r="F277" s="79"/>
      <c r="G277" s="99"/>
      <c r="H277" s="71"/>
      <c r="I277" s="72"/>
      <c r="J277" s="73"/>
      <c r="K277" s="73"/>
      <c r="L277" s="81"/>
      <c r="R277" s="78" t="s">
        <v>542</v>
      </c>
      <c r="S277" s="103" t="e">
        <f>#REF!</f>
        <v>#REF!</v>
      </c>
      <c r="T277" s="103" t="e">
        <f t="shared" si="8"/>
        <v>#REF!</v>
      </c>
      <c r="U277" s="103" t="e">
        <f>#REF!</f>
        <v>#REF!</v>
      </c>
      <c r="V277" s="103" t="str">
        <f>IFERROR(VLOOKUP(#REF!,'Country &amp; Service Codes'!$B$4:$C$269,2,FALSE),"")</f>
        <v/>
      </c>
      <c r="W277" s="108" t="e">
        <f>#REF!</f>
        <v>#REF!</v>
      </c>
    </row>
    <row r="278" spans="6:23">
      <c r="F278" s="79"/>
      <c r="G278" s="99"/>
      <c r="H278" s="71"/>
      <c r="I278" s="72"/>
      <c r="J278" s="73"/>
      <c r="K278" s="73"/>
      <c r="L278" s="81"/>
      <c r="R278" s="78" t="s">
        <v>543</v>
      </c>
      <c r="S278" s="103" t="e">
        <f>#REF!</f>
        <v>#REF!</v>
      </c>
      <c r="T278" s="103" t="e">
        <f t="shared" si="8"/>
        <v>#REF!</v>
      </c>
      <c r="U278" s="103" t="e">
        <f>#REF!</f>
        <v>#REF!</v>
      </c>
      <c r="V278" s="103" t="str">
        <f>IFERROR(VLOOKUP(#REF!,'Country &amp; Service Codes'!$B$4:$C$269,2,FALSE),"")</f>
        <v/>
      </c>
      <c r="W278" s="108" t="e">
        <f>#REF!</f>
        <v>#REF!</v>
      </c>
    </row>
    <row r="279" spans="6:23">
      <c r="F279" s="79"/>
      <c r="G279" s="99"/>
      <c r="H279" s="71"/>
      <c r="I279" s="72"/>
      <c r="J279" s="73"/>
      <c r="K279" s="73"/>
      <c r="L279" s="81"/>
      <c r="R279" s="78" t="s">
        <v>544</v>
      </c>
      <c r="S279" s="103" t="e">
        <f>#REF!</f>
        <v>#REF!</v>
      </c>
      <c r="T279" s="103" t="e">
        <f t="shared" si="8"/>
        <v>#REF!</v>
      </c>
      <c r="U279" s="103" t="e">
        <f>#REF!</f>
        <v>#REF!</v>
      </c>
      <c r="V279" s="103" t="str">
        <f>IFERROR(VLOOKUP(#REF!,'Country &amp; Service Codes'!$B$4:$C$269,2,FALSE),"")</f>
        <v/>
      </c>
      <c r="W279" s="108" t="e">
        <f>#REF!</f>
        <v>#REF!</v>
      </c>
    </row>
    <row r="280" spans="6:23">
      <c r="F280" s="79"/>
      <c r="G280" s="99"/>
      <c r="H280" s="71"/>
      <c r="I280" s="72"/>
      <c r="J280" s="73"/>
      <c r="K280" s="73"/>
      <c r="L280" s="81"/>
      <c r="R280" s="78" t="s">
        <v>545</v>
      </c>
      <c r="S280" s="103" t="e">
        <f>#REF!</f>
        <v>#REF!</v>
      </c>
      <c r="T280" s="103" t="e">
        <f t="shared" si="8"/>
        <v>#REF!</v>
      </c>
      <c r="U280" s="103" t="e">
        <f>#REF!</f>
        <v>#REF!</v>
      </c>
      <c r="V280" s="103" t="str">
        <f>IFERROR(VLOOKUP(#REF!,'Country &amp; Service Codes'!$B$4:$C$269,2,FALSE),"")</f>
        <v/>
      </c>
      <c r="W280" s="108" t="e">
        <f>#REF!</f>
        <v>#REF!</v>
      </c>
    </row>
    <row r="281" spans="6:23">
      <c r="F281" s="79"/>
      <c r="G281" s="99"/>
      <c r="H281" s="71"/>
      <c r="I281" s="72"/>
      <c r="J281" s="73"/>
      <c r="K281" s="73"/>
      <c r="L281" s="81"/>
      <c r="R281" s="78" t="s">
        <v>546</v>
      </c>
      <c r="S281" s="103" t="e">
        <f>#REF!</f>
        <v>#REF!</v>
      </c>
      <c r="T281" s="103" t="e">
        <f t="shared" si="8"/>
        <v>#REF!</v>
      </c>
      <c r="U281" s="103" t="e">
        <f>#REF!</f>
        <v>#REF!</v>
      </c>
      <c r="V281" s="103" t="str">
        <f>IFERROR(VLOOKUP(#REF!,'Country &amp; Service Codes'!$B$4:$C$269,2,FALSE),"")</f>
        <v/>
      </c>
      <c r="W281" s="108" t="e">
        <f>#REF!</f>
        <v>#REF!</v>
      </c>
    </row>
    <row r="282" spans="6:23">
      <c r="F282" s="79"/>
      <c r="G282" s="99"/>
      <c r="H282" s="71"/>
      <c r="I282" s="72"/>
      <c r="J282" s="73"/>
      <c r="K282" s="73"/>
      <c r="L282" s="81"/>
      <c r="R282" s="78" t="s">
        <v>547</v>
      </c>
      <c r="S282" s="103" t="e">
        <f>#REF!</f>
        <v>#REF!</v>
      </c>
      <c r="T282" s="103" t="e">
        <f t="shared" si="8"/>
        <v>#REF!</v>
      </c>
      <c r="U282" s="103" t="e">
        <f>#REF!</f>
        <v>#REF!</v>
      </c>
      <c r="V282" s="103" t="str">
        <f>IFERROR(VLOOKUP(#REF!,'Country &amp; Service Codes'!$B$4:$C$269,2,FALSE),"")</f>
        <v/>
      </c>
      <c r="W282" s="108" t="e">
        <f>#REF!</f>
        <v>#REF!</v>
      </c>
    </row>
    <row r="283" spans="6:23">
      <c r="F283" s="79"/>
      <c r="G283" s="99"/>
      <c r="H283" s="71"/>
      <c r="I283" s="72"/>
      <c r="J283" s="73"/>
      <c r="K283" s="73"/>
      <c r="L283" s="81"/>
      <c r="R283" s="78" t="s">
        <v>548</v>
      </c>
      <c r="S283" s="103" t="e">
        <f>#REF!</f>
        <v>#REF!</v>
      </c>
      <c r="T283" s="103" t="e">
        <f t="shared" si="8"/>
        <v>#REF!</v>
      </c>
      <c r="U283" s="103" t="e">
        <f>#REF!</f>
        <v>#REF!</v>
      </c>
      <c r="V283" s="103" t="str">
        <f>IFERROR(VLOOKUP(#REF!,'Country &amp; Service Codes'!$B$4:$C$269,2,FALSE),"")</f>
        <v/>
      </c>
      <c r="W283" s="108" t="e">
        <f>#REF!</f>
        <v>#REF!</v>
      </c>
    </row>
    <row r="284" spans="6:23">
      <c r="F284" s="79"/>
      <c r="G284" s="99"/>
      <c r="H284" s="71"/>
      <c r="I284" s="72"/>
      <c r="J284" s="73"/>
      <c r="K284" s="73"/>
      <c r="L284" s="81"/>
      <c r="R284" s="78" t="s">
        <v>549</v>
      </c>
      <c r="S284" s="103" t="e">
        <f>#REF!</f>
        <v>#REF!</v>
      </c>
      <c r="T284" s="103" t="e">
        <f t="shared" si="8"/>
        <v>#REF!</v>
      </c>
      <c r="U284" s="103" t="e">
        <f>#REF!</f>
        <v>#REF!</v>
      </c>
      <c r="V284" s="103" t="str">
        <f>IFERROR(VLOOKUP(#REF!,'Country &amp; Service Codes'!$B$4:$C$269,2,FALSE),"")</f>
        <v/>
      </c>
      <c r="W284" s="108" t="e">
        <f>#REF!</f>
        <v>#REF!</v>
      </c>
    </row>
    <row r="285" spans="6:23">
      <c r="F285" s="79"/>
      <c r="G285" s="99"/>
      <c r="H285" s="71"/>
      <c r="I285" s="72"/>
      <c r="J285" s="73"/>
      <c r="K285" s="73"/>
      <c r="L285" s="81"/>
      <c r="R285" s="78" t="s">
        <v>550</v>
      </c>
      <c r="S285" s="103" t="e">
        <f>#REF!</f>
        <v>#REF!</v>
      </c>
      <c r="T285" s="103" t="e">
        <f t="shared" si="8"/>
        <v>#REF!</v>
      </c>
      <c r="U285" s="103" t="e">
        <f>#REF!</f>
        <v>#REF!</v>
      </c>
      <c r="V285" s="103" t="str">
        <f>IFERROR(VLOOKUP(#REF!,'Country &amp; Service Codes'!$B$4:$C$269,2,FALSE),"")</f>
        <v/>
      </c>
      <c r="W285" s="108" t="e">
        <f>#REF!</f>
        <v>#REF!</v>
      </c>
    </row>
    <row r="286" spans="6:23">
      <c r="F286" s="79"/>
      <c r="G286" s="99"/>
      <c r="H286" s="71"/>
      <c r="I286" s="72"/>
      <c r="J286" s="73"/>
      <c r="K286" s="73"/>
      <c r="L286" s="81"/>
      <c r="R286" s="78" t="s">
        <v>551</v>
      </c>
      <c r="S286" s="103" t="e">
        <f>#REF!</f>
        <v>#REF!</v>
      </c>
      <c r="T286" s="103" t="e">
        <f t="shared" si="8"/>
        <v>#REF!</v>
      </c>
      <c r="U286" s="103" t="e">
        <f>#REF!</f>
        <v>#REF!</v>
      </c>
      <c r="V286" s="103" t="str">
        <f>IFERROR(VLOOKUP(#REF!,'Country &amp; Service Codes'!$B$4:$C$269,2,FALSE),"")</f>
        <v/>
      </c>
      <c r="W286" s="108" t="e">
        <f>#REF!</f>
        <v>#REF!</v>
      </c>
    </row>
    <row r="287" spans="6:23">
      <c r="F287" s="79"/>
      <c r="G287" s="99"/>
      <c r="H287" s="71"/>
      <c r="I287" s="72"/>
      <c r="J287" s="73"/>
      <c r="K287" s="73"/>
      <c r="L287" s="81"/>
      <c r="R287" s="78" t="s">
        <v>552</v>
      </c>
      <c r="S287" s="103" t="e">
        <f>#REF!</f>
        <v>#REF!</v>
      </c>
      <c r="T287" s="103" t="e">
        <f t="shared" si="8"/>
        <v>#REF!</v>
      </c>
      <c r="U287" s="103" t="e">
        <f>#REF!</f>
        <v>#REF!</v>
      </c>
      <c r="V287" s="103" t="str">
        <f>IFERROR(VLOOKUP(#REF!,'Country &amp; Service Codes'!$B$4:$C$269,2,FALSE),"")</f>
        <v/>
      </c>
      <c r="W287" s="108" t="e">
        <f>#REF!</f>
        <v>#REF!</v>
      </c>
    </row>
    <row r="288" spans="6:23">
      <c r="F288" s="79"/>
      <c r="G288" s="99"/>
      <c r="H288" s="71"/>
      <c r="I288" s="72"/>
      <c r="J288" s="73"/>
      <c r="K288" s="73"/>
      <c r="L288" s="81"/>
      <c r="R288" s="78" t="s">
        <v>553</v>
      </c>
      <c r="S288" s="103" t="e">
        <f>#REF!</f>
        <v>#REF!</v>
      </c>
      <c r="T288" s="103" t="e">
        <f t="shared" si="8"/>
        <v>#REF!</v>
      </c>
      <c r="U288" s="103" t="e">
        <f>#REF!</f>
        <v>#REF!</v>
      </c>
      <c r="V288" s="103" t="str">
        <f>IFERROR(VLOOKUP(#REF!,'Country &amp; Service Codes'!$B$4:$C$269,2,FALSE),"")</f>
        <v/>
      </c>
      <c r="W288" s="108" t="e">
        <f>#REF!</f>
        <v>#REF!</v>
      </c>
    </row>
    <row r="289" spans="6:23">
      <c r="F289" s="79"/>
      <c r="G289" s="99"/>
      <c r="H289" s="71"/>
      <c r="I289" s="72"/>
      <c r="J289" s="73"/>
      <c r="K289" s="73"/>
      <c r="L289" s="81"/>
      <c r="R289" s="78" t="s">
        <v>554</v>
      </c>
      <c r="S289" s="103" t="e">
        <f>#REF!</f>
        <v>#REF!</v>
      </c>
      <c r="T289" s="103" t="e">
        <f t="shared" si="8"/>
        <v>#REF!</v>
      </c>
      <c r="U289" s="103" t="e">
        <f>#REF!</f>
        <v>#REF!</v>
      </c>
      <c r="V289" s="103" t="str">
        <f>IFERROR(VLOOKUP(#REF!,'Country &amp; Service Codes'!$B$4:$C$269,2,FALSE),"")</f>
        <v/>
      </c>
      <c r="W289" s="108" t="e">
        <f>#REF!</f>
        <v>#REF!</v>
      </c>
    </row>
    <row r="290" spans="6:23">
      <c r="F290" s="79"/>
      <c r="G290" s="99"/>
      <c r="H290" s="71"/>
      <c r="I290" s="72"/>
      <c r="J290" s="73"/>
      <c r="K290" s="73"/>
      <c r="L290" s="81"/>
      <c r="R290" s="78" t="s">
        <v>555</v>
      </c>
      <c r="S290" s="103" t="e">
        <f>#REF!</f>
        <v>#REF!</v>
      </c>
      <c r="T290" s="103" t="e">
        <f t="shared" si="8"/>
        <v>#REF!</v>
      </c>
      <c r="U290" s="103" t="e">
        <f>#REF!</f>
        <v>#REF!</v>
      </c>
      <c r="V290" s="103" t="str">
        <f>IFERROR(VLOOKUP(#REF!,'Country &amp; Service Codes'!$B$4:$C$269,2,FALSE),"")</f>
        <v/>
      </c>
      <c r="W290" s="108" t="e">
        <f>#REF!</f>
        <v>#REF!</v>
      </c>
    </row>
    <row r="291" spans="6:23">
      <c r="F291" s="79"/>
      <c r="G291" s="99"/>
      <c r="H291" s="71"/>
      <c r="I291" s="72"/>
      <c r="J291" s="73"/>
      <c r="K291" s="73"/>
      <c r="L291" s="81"/>
      <c r="R291" s="78" t="s">
        <v>556</v>
      </c>
      <c r="S291" s="103" t="e">
        <f>#REF!</f>
        <v>#REF!</v>
      </c>
      <c r="T291" s="103" t="e">
        <f t="shared" si="8"/>
        <v>#REF!</v>
      </c>
      <c r="U291" s="103" t="e">
        <f>#REF!</f>
        <v>#REF!</v>
      </c>
      <c r="V291" s="103" t="str">
        <f>IFERROR(VLOOKUP(#REF!,'Country &amp; Service Codes'!$B$4:$C$269,2,FALSE),"")</f>
        <v/>
      </c>
      <c r="W291" s="108" t="e">
        <f>#REF!</f>
        <v>#REF!</v>
      </c>
    </row>
    <row r="292" spans="6:23">
      <c r="F292" s="79"/>
      <c r="G292" s="99"/>
      <c r="H292" s="71"/>
      <c r="I292" s="72"/>
      <c r="J292" s="73"/>
      <c r="K292" s="73"/>
      <c r="L292" s="81"/>
      <c r="R292" s="78" t="s">
        <v>557</v>
      </c>
      <c r="S292" s="103" t="e">
        <f>#REF!</f>
        <v>#REF!</v>
      </c>
      <c r="T292" s="103" t="e">
        <f t="shared" si="8"/>
        <v>#REF!</v>
      </c>
      <c r="U292" s="103" t="e">
        <f>#REF!</f>
        <v>#REF!</v>
      </c>
      <c r="V292" s="103" t="str">
        <f>IFERROR(VLOOKUP(#REF!,'Country &amp; Service Codes'!$B$4:$C$269,2,FALSE),"")</f>
        <v/>
      </c>
      <c r="W292" s="108" t="e">
        <f>#REF!</f>
        <v>#REF!</v>
      </c>
    </row>
    <row r="293" spans="6:23">
      <c r="F293" s="79"/>
      <c r="G293" s="99"/>
      <c r="H293" s="71"/>
      <c r="I293" s="72"/>
      <c r="J293" s="73"/>
      <c r="K293" s="73"/>
      <c r="L293" s="81"/>
      <c r="R293" s="78" t="s">
        <v>558</v>
      </c>
      <c r="S293" s="103" t="e">
        <f>#REF!</f>
        <v>#REF!</v>
      </c>
      <c r="T293" s="103" t="e">
        <f t="shared" si="8"/>
        <v>#REF!</v>
      </c>
      <c r="U293" s="103" t="e">
        <f>#REF!</f>
        <v>#REF!</v>
      </c>
      <c r="V293" s="103" t="str">
        <f>IFERROR(VLOOKUP(#REF!,'Country &amp; Service Codes'!$B$4:$C$269,2,FALSE),"")</f>
        <v/>
      </c>
      <c r="W293" s="108" t="e">
        <f>#REF!</f>
        <v>#REF!</v>
      </c>
    </row>
    <row r="294" spans="6:23">
      <c r="F294" s="79"/>
      <c r="G294" s="99"/>
      <c r="H294" s="71"/>
      <c r="I294" s="72"/>
      <c r="J294" s="73"/>
      <c r="K294" s="73"/>
      <c r="L294" s="81"/>
      <c r="R294" s="78" t="s">
        <v>559</v>
      </c>
      <c r="S294" s="103" t="e">
        <f>#REF!</f>
        <v>#REF!</v>
      </c>
      <c r="T294" s="103" t="e">
        <f t="shared" si="8"/>
        <v>#REF!</v>
      </c>
      <c r="U294" s="103" t="e">
        <f>#REF!</f>
        <v>#REF!</v>
      </c>
      <c r="V294" s="103" t="str">
        <f>IFERROR(VLOOKUP(#REF!,'Country &amp; Service Codes'!$B$4:$C$269,2,FALSE),"")</f>
        <v/>
      </c>
      <c r="W294" s="108" t="e">
        <f>#REF!</f>
        <v>#REF!</v>
      </c>
    </row>
    <row r="295" spans="6:23">
      <c r="F295" s="79"/>
      <c r="G295" s="99"/>
      <c r="H295" s="71"/>
      <c r="I295" s="72"/>
      <c r="J295" s="73"/>
      <c r="K295" s="73"/>
      <c r="L295" s="81"/>
      <c r="R295" s="78" t="s">
        <v>560</v>
      </c>
      <c r="S295" s="103" t="e">
        <f>#REF!</f>
        <v>#REF!</v>
      </c>
      <c r="T295" s="103" t="e">
        <f t="shared" si="8"/>
        <v>#REF!</v>
      </c>
      <c r="U295" s="103" t="e">
        <f>#REF!</f>
        <v>#REF!</v>
      </c>
      <c r="V295" s="103" t="str">
        <f>IFERROR(VLOOKUP(#REF!,'Country &amp; Service Codes'!$B$4:$C$269,2,FALSE),"")</f>
        <v/>
      </c>
      <c r="W295" s="108" t="e">
        <f>#REF!</f>
        <v>#REF!</v>
      </c>
    </row>
    <row r="296" spans="6:23">
      <c r="F296" s="79"/>
      <c r="G296" s="99"/>
      <c r="H296" s="71"/>
      <c r="I296" s="72"/>
      <c r="J296" s="73"/>
      <c r="K296" s="73"/>
      <c r="L296" s="81"/>
      <c r="R296" s="78" t="s">
        <v>561</v>
      </c>
      <c r="S296" s="103" t="e">
        <f>#REF!</f>
        <v>#REF!</v>
      </c>
      <c r="T296" s="103" t="e">
        <f t="shared" si="8"/>
        <v>#REF!</v>
      </c>
      <c r="U296" s="103" t="e">
        <f>#REF!</f>
        <v>#REF!</v>
      </c>
      <c r="V296" s="103" t="str">
        <f>IFERROR(VLOOKUP(#REF!,'Country &amp; Service Codes'!$B$4:$C$269,2,FALSE),"")</f>
        <v/>
      </c>
      <c r="W296" s="108" t="e">
        <f>#REF!</f>
        <v>#REF!</v>
      </c>
    </row>
    <row r="297" spans="6:23">
      <c r="F297" s="79"/>
      <c r="G297" s="99"/>
      <c r="H297" s="71"/>
      <c r="I297" s="72"/>
      <c r="J297" s="73"/>
      <c r="K297" s="73"/>
      <c r="L297" s="81"/>
      <c r="R297" s="78" t="s">
        <v>562</v>
      </c>
      <c r="S297" s="103" t="e">
        <f>#REF!</f>
        <v>#REF!</v>
      </c>
      <c r="T297" s="103" t="e">
        <f t="shared" si="8"/>
        <v>#REF!</v>
      </c>
      <c r="U297" s="103" t="e">
        <f>#REF!</f>
        <v>#REF!</v>
      </c>
      <c r="V297" s="103" t="str">
        <f>IFERROR(VLOOKUP(#REF!,'Country &amp; Service Codes'!$B$4:$C$269,2,FALSE),"")</f>
        <v/>
      </c>
      <c r="W297" s="108" t="e">
        <f>#REF!</f>
        <v>#REF!</v>
      </c>
    </row>
    <row r="298" spans="6:23">
      <c r="F298" s="79"/>
      <c r="G298" s="99"/>
      <c r="H298" s="71"/>
      <c r="I298" s="72"/>
      <c r="J298" s="73"/>
      <c r="K298" s="73"/>
      <c r="L298" s="81"/>
      <c r="R298" s="78" t="s">
        <v>563</v>
      </c>
      <c r="S298" s="103" t="e">
        <f>#REF!</f>
        <v>#REF!</v>
      </c>
      <c r="T298" s="103" t="e">
        <f t="shared" si="8"/>
        <v>#REF!</v>
      </c>
      <c r="U298" s="103" t="e">
        <f>#REF!</f>
        <v>#REF!</v>
      </c>
      <c r="V298" s="103" t="str">
        <f>IFERROR(VLOOKUP(#REF!,'Country &amp; Service Codes'!$B$4:$C$269,2,FALSE),"")</f>
        <v/>
      </c>
      <c r="W298" s="108" t="e">
        <f>#REF!</f>
        <v>#REF!</v>
      </c>
    </row>
    <row r="299" spans="6:23">
      <c r="F299" s="79"/>
      <c r="G299" s="99"/>
      <c r="H299" s="71"/>
      <c r="I299" s="72"/>
      <c r="J299" s="73"/>
      <c r="K299" s="73"/>
      <c r="L299" s="81"/>
      <c r="R299" s="78" t="s">
        <v>564</v>
      </c>
      <c r="S299" s="103" t="e">
        <f>#REF!</f>
        <v>#REF!</v>
      </c>
      <c r="T299" s="103" t="e">
        <f t="shared" si="8"/>
        <v>#REF!</v>
      </c>
      <c r="U299" s="103" t="e">
        <f>#REF!</f>
        <v>#REF!</v>
      </c>
      <c r="V299" s="103" t="str">
        <f>IFERROR(VLOOKUP(#REF!,'Country &amp; Service Codes'!$B$4:$C$269,2,FALSE),"")</f>
        <v/>
      </c>
      <c r="W299" s="108" t="e">
        <f>#REF!</f>
        <v>#REF!</v>
      </c>
    </row>
    <row r="300" spans="6:23">
      <c r="F300" s="79"/>
      <c r="G300" s="99"/>
      <c r="H300" s="71"/>
      <c r="I300" s="72"/>
      <c r="J300" s="73"/>
      <c r="K300" s="73"/>
      <c r="L300" s="81"/>
      <c r="R300" s="78" t="s">
        <v>565</v>
      </c>
      <c r="S300" s="103" t="e">
        <f>#REF!</f>
        <v>#REF!</v>
      </c>
      <c r="T300" s="103" t="e">
        <f t="shared" si="8"/>
        <v>#REF!</v>
      </c>
      <c r="U300" s="103" t="e">
        <f>#REF!</f>
        <v>#REF!</v>
      </c>
      <c r="V300" s="103" t="str">
        <f>IFERROR(VLOOKUP(#REF!,'Country &amp; Service Codes'!$B$4:$C$269,2,FALSE),"")</f>
        <v/>
      </c>
      <c r="W300" s="108" t="e">
        <f>#REF!</f>
        <v>#REF!</v>
      </c>
    </row>
    <row r="301" spans="6:23">
      <c r="F301" s="79"/>
      <c r="G301" s="99"/>
      <c r="H301" s="71"/>
      <c r="I301" s="72"/>
      <c r="J301" s="73"/>
      <c r="K301" s="73"/>
      <c r="L301" s="81"/>
      <c r="R301" s="78" t="s">
        <v>566</v>
      </c>
      <c r="S301" s="103" t="e">
        <f>#REF!</f>
        <v>#REF!</v>
      </c>
      <c r="T301" s="103" t="e">
        <f t="shared" si="8"/>
        <v>#REF!</v>
      </c>
      <c r="U301" s="103" t="e">
        <f>#REF!</f>
        <v>#REF!</v>
      </c>
      <c r="V301" s="103" t="str">
        <f>IFERROR(VLOOKUP(#REF!,'Country &amp; Service Codes'!$B$4:$C$269,2,FALSE),"")</f>
        <v/>
      </c>
      <c r="W301" s="108" t="e">
        <f>#REF!</f>
        <v>#REF!</v>
      </c>
    </row>
    <row r="302" spans="6:23">
      <c r="F302" s="79"/>
      <c r="G302" s="99"/>
      <c r="H302" s="71"/>
      <c r="I302" s="72"/>
      <c r="J302" s="73"/>
      <c r="K302" s="73"/>
      <c r="L302" s="81"/>
      <c r="R302" s="78" t="s">
        <v>567</v>
      </c>
      <c r="S302" s="103" t="e">
        <f>#REF!</f>
        <v>#REF!</v>
      </c>
      <c r="T302" s="103" t="e">
        <f t="shared" si="8"/>
        <v>#REF!</v>
      </c>
      <c r="U302" s="103" t="e">
        <f>#REF!</f>
        <v>#REF!</v>
      </c>
      <c r="V302" s="103" t="str">
        <f>IFERROR(VLOOKUP(#REF!,'Country &amp; Service Codes'!$B$4:$C$269,2,FALSE),"")</f>
        <v/>
      </c>
      <c r="W302" s="108" t="e">
        <f>#REF!</f>
        <v>#REF!</v>
      </c>
    </row>
    <row r="303" spans="6:23">
      <c r="F303" s="79"/>
      <c r="G303" s="99"/>
      <c r="H303" s="71"/>
      <c r="I303" s="72"/>
      <c r="J303" s="73"/>
      <c r="K303" s="73"/>
      <c r="L303" s="81"/>
      <c r="R303" s="78" t="s">
        <v>568</v>
      </c>
      <c r="S303" s="103" t="e">
        <f>#REF!</f>
        <v>#REF!</v>
      </c>
      <c r="T303" s="103" t="e">
        <f t="shared" si="8"/>
        <v>#REF!</v>
      </c>
      <c r="U303" s="103" t="e">
        <f>#REF!</f>
        <v>#REF!</v>
      </c>
      <c r="V303" s="103" t="str">
        <f>IFERROR(VLOOKUP(#REF!,'Country &amp; Service Codes'!$B$4:$C$269,2,FALSE),"")</f>
        <v/>
      </c>
      <c r="W303" s="108" t="e">
        <f>#REF!</f>
        <v>#REF!</v>
      </c>
    </row>
    <row r="304" spans="6:23">
      <c r="F304" s="79"/>
      <c r="G304" s="99"/>
      <c r="H304" s="71"/>
      <c r="I304" s="72"/>
      <c r="J304" s="73"/>
      <c r="K304" s="73"/>
      <c r="L304" s="81"/>
      <c r="R304" s="78" t="s">
        <v>569</v>
      </c>
      <c r="S304" s="103" t="e">
        <f>#REF!</f>
        <v>#REF!</v>
      </c>
      <c r="T304" s="103" t="e">
        <f t="shared" si="8"/>
        <v>#REF!</v>
      </c>
      <c r="U304" s="103" t="e">
        <f>#REF!</f>
        <v>#REF!</v>
      </c>
      <c r="V304" s="103" t="str">
        <f>IFERROR(VLOOKUP(#REF!,'Country &amp; Service Codes'!$B$4:$C$269,2,FALSE),"")</f>
        <v/>
      </c>
      <c r="W304" s="108" t="e">
        <f>#REF!</f>
        <v>#REF!</v>
      </c>
    </row>
    <row r="305" spans="6:23">
      <c r="F305" s="79"/>
      <c r="G305" s="99"/>
      <c r="H305" s="71"/>
      <c r="I305" s="72"/>
      <c r="J305" s="73"/>
      <c r="K305" s="73"/>
      <c r="L305" s="81"/>
      <c r="R305" s="78" t="s">
        <v>570</v>
      </c>
      <c r="S305" s="103" t="e">
        <f>#REF!</f>
        <v>#REF!</v>
      </c>
      <c r="T305" s="103" t="e">
        <f t="shared" si="8"/>
        <v>#REF!</v>
      </c>
      <c r="U305" s="103" t="e">
        <f>#REF!</f>
        <v>#REF!</v>
      </c>
      <c r="V305" s="103" t="str">
        <f>IFERROR(VLOOKUP(#REF!,'Country &amp; Service Codes'!$B$4:$C$269,2,FALSE),"")</f>
        <v/>
      </c>
      <c r="W305" s="108" t="e">
        <f>#REF!</f>
        <v>#REF!</v>
      </c>
    </row>
    <row r="306" spans="6:23">
      <c r="F306" s="79"/>
      <c r="G306" s="99"/>
      <c r="H306" s="71"/>
      <c r="I306" s="72"/>
      <c r="J306" s="73"/>
      <c r="K306" s="73"/>
      <c r="L306" s="81"/>
      <c r="R306" s="78" t="s">
        <v>571</v>
      </c>
      <c r="S306" s="103" t="e">
        <f>#REF!</f>
        <v>#REF!</v>
      </c>
      <c r="T306" s="103" t="e">
        <f t="shared" si="8"/>
        <v>#REF!</v>
      </c>
      <c r="U306" s="103" t="e">
        <f>#REF!</f>
        <v>#REF!</v>
      </c>
      <c r="V306" s="103" t="str">
        <f>IFERROR(VLOOKUP(#REF!,'Country &amp; Service Codes'!$B$4:$C$269,2,FALSE),"")</f>
        <v/>
      </c>
      <c r="W306" s="108" t="e">
        <f>#REF!</f>
        <v>#REF!</v>
      </c>
    </row>
    <row r="307" spans="6:23">
      <c r="F307" s="79"/>
      <c r="G307" s="99"/>
      <c r="H307" s="71"/>
      <c r="I307" s="72"/>
      <c r="J307" s="73"/>
      <c r="K307" s="73"/>
      <c r="L307" s="81"/>
      <c r="R307" s="78" t="s">
        <v>572</v>
      </c>
      <c r="S307" s="103" t="e">
        <f>#REF!</f>
        <v>#REF!</v>
      </c>
      <c r="T307" s="103" t="e">
        <f t="shared" si="8"/>
        <v>#REF!</v>
      </c>
      <c r="U307" s="103" t="e">
        <f>#REF!</f>
        <v>#REF!</v>
      </c>
      <c r="V307" s="103" t="str">
        <f>IFERROR(VLOOKUP(#REF!,'Country &amp; Service Codes'!$B$4:$C$269,2,FALSE),"")</f>
        <v/>
      </c>
      <c r="W307" s="108" t="e">
        <f>#REF!</f>
        <v>#REF!</v>
      </c>
    </row>
    <row r="308" spans="6:23">
      <c r="F308" s="79"/>
      <c r="G308" s="99"/>
      <c r="H308" s="71"/>
      <c r="I308" s="72"/>
      <c r="J308" s="73"/>
      <c r="K308" s="73"/>
      <c r="L308" s="81"/>
      <c r="R308" s="78" t="s">
        <v>573</v>
      </c>
      <c r="S308" s="103" t="e">
        <f>#REF!</f>
        <v>#REF!</v>
      </c>
      <c r="T308" s="103" t="e">
        <f t="shared" si="8"/>
        <v>#REF!</v>
      </c>
      <c r="U308" s="103" t="e">
        <f>#REF!</f>
        <v>#REF!</v>
      </c>
      <c r="V308" s="103" t="str">
        <f>IFERROR(VLOOKUP(#REF!,'Country &amp; Service Codes'!$B$4:$C$269,2,FALSE),"")</f>
        <v/>
      </c>
      <c r="W308" s="108" t="e">
        <f>#REF!</f>
        <v>#REF!</v>
      </c>
    </row>
    <row r="309" spans="6:23">
      <c r="F309" s="79"/>
      <c r="G309" s="99"/>
      <c r="H309" s="71"/>
      <c r="I309" s="72"/>
      <c r="J309" s="73"/>
      <c r="K309" s="73"/>
      <c r="L309" s="81"/>
      <c r="R309" s="78" t="s">
        <v>574</v>
      </c>
      <c r="S309" s="103" t="e">
        <f>#REF!</f>
        <v>#REF!</v>
      </c>
      <c r="T309" s="103" t="e">
        <f t="shared" si="8"/>
        <v>#REF!</v>
      </c>
      <c r="U309" s="103" t="e">
        <f>#REF!</f>
        <v>#REF!</v>
      </c>
      <c r="V309" s="103" t="str">
        <f>IFERROR(VLOOKUP(#REF!,'Country &amp; Service Codes'!$B$4:$C$269,2,FALSE),"")</f>
        <v/>
      </c>
      <c r="W309" s="108" t="e">
        <f>#REF!</f>
        <v>#REF!</v>
      </c>
    </row>
    <row r="310" spans="6:23">
      <c r="F310" s="79"/>
      <c r="G310" s="99"/>
      <c r="H310" s="71"/>
      <c r="I310" s="72"/>
      <c r="J310" s="73"/>
      <c r="K310" s="73"/>
      <c r="L310" s="81"/>
      <c r="R310" s="78" t="s">
        <v>575</v>
      </c>
      <c r="S310" s="103" t="e">
        <f>#REF!</f>
        <v>#REF!</v>
      </c>
      <c r="T310" s="103" t="e">
        <f t="shared" si="8"/>
        <v>#REF!</v>
      </c>
      <c r="U310" s="103" t="e">
        <f>#REF!</f>
        <v>#REF!</v>
      </c>
      <c r="V310" s="103" t="str">
        <f>IFERROR(VLOOKUP(#REF!,'Country &amp; Service Codes'!$B$4:$C$269,2,FALSE),"")</f>
        <v/>
      </c>
      <c r="W310" s="108" t="e">
        <f>#REF!</f>
        <v>#REF!</v>
      </c>
    </row>
    <row r="311" spans="6:23">
      <c r="F311" s="79"/>
      <c r="G311" s="99"/>
      <c r="H311" s="71"/>
      <c r="I311" s="72"/>
      <c r="J311" s="73"/>
      <c r="K311" s="73"/>
      <c r="L311" s="81"/>
      <c r="R311" s="78" t="s">
        <v>576</v>
      </c>
      <c r="S311" s="103" t="e">
        <f>#REF!</f>
        <v>#REF!</v>
      </c>
      <c r="T311" s="103" t="e">
        <f t="shared" si="8"/>
        <v>#REF!</v>
      </c>
      <c r="U311" s="103" t="e">
        <f>#REF!</f>
        <v>#REF!</v>
      </c>
      <c r="V311" s="103" t="str">
        <f>IFERROR(VLOOKUP(#REF!,'Country &amp; Service Codes'!$B$4:$C$269,2,FALSE),"")</f>
        <v/>
      </c>
      <c r="W311" s="108" t="e">
        <f>#REF!</f>
        <v>#REF!</v>
      </c>
    </row>
    <row r="312" spans="6:23">
      <c r="F312" s="79"/>
      <c r="G312" s="99"/>
      <c r="H312" s="71"/>
      <c r="I312" s="72"/>
      <c r="J312" s="73"/>
      <c r="K312" s="73"/>
      <c r="L312" s="81"/>
      <c r="R312" s="78" t="s">
        <v>577</v>
      </c>
      <c r="S312" s="103" t="e">
        <f>#REF!</f>
        <v>#REF!</v>
      </c>
      <c r="T312" s="103" t="e">
        <f t="shared" si="8"/>
        <v>#REF!</v>
      </c>
      <c r="U312" s="103" t="e">
        <f>#REF!</f>
        <v>#REF!</v>
      </c>
      <c r="V312" s="103" t="str">
        <f>IFERROR(VLOOKUP(#REF!,'Country &amp; Service Codes'!$B$4:$C$269,2,FALSE),"")</f>
        <v/>
      </c>
      <c r="W312" s="108" t="e">
        <f>#REF!</f>
        <v>#REF!</v>
      </c>
    </row>
    <row r="313" spans="6:23">
      <c r="F313" s="79"/>
      <c r="G313" s="99"/>
      <c r="H313" s="71"/>
      <c r="I313" s="72"/>
      <c r="J313" s="73"/>
      <c r="K313" s="73"/>
      <c r="L313" s="81"/>
      <c r="R313" s="78" t="s">
        <v>578</v>
      </c>
      <c r="S313" s="103" t="e">
        <f>#REF!</f>
        <v>#REF!</v>
      </c>
      <c r="T313" s="103" t="e">
        <f t="shared" si="8"/>
        <v>#REF!</v>
      </c>
      <c r="U313" s="103" t="e">
        <f>#REF!</f>
        <v>#REF!</v>
      </c>
      <c r="V313" s="103" t="str">
        <f>IFERROR(VLOOKUP(#REF!,'Country &amp; Service Codes'!$B$4:$C$269,2,FALSE),"")</f>
        <v/>
      </c>
      <c r="W313" s="108" t="e">
        <f>#REF!</f>
        <v>#REF!</v>
      </c>
    </row>
    <row r="314" spans="6:23">
      <c r="F314" s="79"/>
      <c r="G314" s="99"/>
      <c r="H314" s="71"/>
      <c r="I314" s="72"/>
      <c r="J314" s="73"/>
      <c r="K314" s="73"/>
      <c r="L314" s="81"/>
      <c r="R314" s="78" t="s">
        <v>579</v>
      </c>
      <c r="S314" s="103" t="e">
        <f>#REF!</f>
        <v>#REF!</v>
      </c>
      <c r="T314" s="103" t="e">
        <f t="shared" si="8"/>
        <v>#REF!</v>
      </c>
      <c r="U314" s="103" t="e">
        <f>#REF!</f>
        <v>#REF!</v>
      </c>
      <c r="V314" s="103" t="str">
        <f>IFERROR(VLOOKUP(#REF!,'Country &amp; Service Codes'!$B$4:$C$269,2,FALSE),"")</f>
        <v/>
      </c>
      <c r="W314" s="108" t="e">
        <f>#REF!</f>
        <v>#REF!</v>
      </c>
    </row>
    <row r="315" spans="6:23">
      <c r="F315" s="79"/>
      <c r="G315" s="99"/>
      <c r="H315" s="71"/>
      <c r="I315" s="72"/>
      <c r="J315" s="73"/>
      <c r="K315" s="73"/>
      <c r="L315" s="81"/>
      <c r="R315" s="78" t="s">
        <v>580</v>
      </c>
      <c r="S315" s="103" t="e">
        <f>#REF!</f>
        <v>#REF!</v>
      </c>
      <c r="T315" s="103" t="e">
        <f t="shared" si="8"/>
        <v>#REF!</v>
      </c>
      <c r="U315" s="103" t="e">
        <f>#REF!</f>
        <v>#REF!</v>
      </c>
      <c r="V315" s="103" t="str">
        <f>IFERROR(VLOOKUP(#REF!,'Country &amp; Service Codes'!$B$4:$C$269,2,FALSE),"")</f>
        <v/>
      </c>
      <c r="W315" s="108" t="e">
        <f>#REF!</f>
        <v>#REF!</v>
      </c>
    </row>
    <row r="316" spans="6:23">
      <c r="F316" s="79"/>
      <c r="G316" s="99"/>
      <c r="H316" s="71"/>
      <c r="I316" s="72"/>
      <c r="J316" s="73"/>
      <c r="K316" s="73"/>
      <c r="L316" s="81"/>
      <c r="R316" s="78" t="s">
        <v>581</v>
      </c>
      <c r="S316" s="103" t="e">
        <f>#REF!</f>
        <v>#REF!</v>
      </c>
      <c r="T316" s="103" t="e">
        <f t="shared" si="8"/>
        <v>#REF!</v>
      </c>
      <c r="U316" s="103" t="e">
        <f>#REF!</f>
        <v>#REF!</v>
      </c>
      <c r="V316" s="103" t="str">
        <f>IFERROR(VLOOKUP(#REF!,'Country &amp; Service Codes'!$B$4:$C$269,2,FALSE),"")</f>
        <v/>
      </c>
      <c r="W316" s="108" t="e">
        <f>#REF!</f>
        <v>#REF!</v>
      </c>
    </row>
    <row r="317" spans="6:23">
      <c r="F317" s="79"/>
      <c r="G317" s="99"/>
      <c r="H317" s="71"/>
      <c r="I317" s="72"/>
      <c r="J317" s="73"/>
      <c r="K317" s="73"/>
      <c r="L317" s="81"/>
      <c r="R317" s="78" t="s">
        <v>582</v>
      </c>
      <c r="S317" s="103" t="e">
        <f>#REF!</f>
        <v>#REF!</v>
      </c>
      <c r="T317" s="103" t="e">
        <f t="shared" si="8"/>
        <v>#REF!</v>
      </c>
      <c r="U317" s="103" t="e">
        <f>#REF!</f>
        <v>#REF!</v>
      </c>
      <c r="V317" s="103" t="str">
        <f>IFERROR(VLOOKUP(#REF!,'Country &amp; Service Codes'!$B$4:$C$269,2,FALSE),"")</f>
        <v/>
      </c>
      <c r="W317" s="108" t="e">
        <f>#REF!</f>
        <v>#REF!</v>
      </c>
    </row>
    <row r="318" spans="6:23">
      <c r="F318" s="79"/>
      <c r="G318" s="99"/>
      <c r="H318" s="71"/>
      <c r="I318" s="72"/>
      <c r="J318" s="73"/>
      <c r="K318" s="73"/>
      <c r="L318" s="81"/>
      <c r="R318" s="78" t="s">
        <v>583</v>
      </c>
      <c r="S318" s="103" t="e">
        <f>#REF!</f>
        <v>#REF!</v>
      </c>
      <c r="T318" s="103" t="e">
        <f t="shared" si="8"/>
        <v>#REF!</v>
      </c>
      <c r="U318" s="103" t="e">
        <f>#REF!</f>
        <v>#REF!</v>
      </c>
      <c r="V318" s="103" t="str">
        <f>IFERROR(VLOOKUP(#REF!,'Country &amp; Service Codes'!$B$4:$C$269,2,FALSE),"")</f>
        <v/>
      </c>
      <c r="W318" s="108" t="e">
        <f>#REF!</f>
        <v>#REF!</v>
      </c>
    </row>
    <row r="319" spans="6:23">
      <c r="F319" s="79"/>
      <c r="G319" s="99"/>
      <c r="H319" s="71"/>
      <c r="I319" s="72"/>
      <c r="J319" s="73"/>
      <c r="K319" s="73"/>
      <c r="L319" s="81"/>
      <c r="R319" s="78" t="s">
        <v>584</v>
      </c>
      <c r="S319" s="103" t="e">
        <f>#REF!</f>
        <v>#REF!</v>
      </c>
      <c r="T319" s="103" t="e">
        <f t="shared" si="8"/>
        <v>#REF!</v>
      </c>
      <c r="U319" s="103" t="e">
        <f>#REF!</f>
        <v>#REF!</v>
      </c>
      <c r="V319" s="103" t="str">
        <f>IFERROR(VLOOKUP(#REF!,'Country &amp; Service Codes'!$B$4:$C$269,2,FALSE),"")</f>
        <v/>
      </c>
      <c r="W319" s="108" t="e">
        <f>#REF!</f>
        <v>#REF!</v>
      </c>
    </row>
    <row r="320" spans="6:23">
      <c r="F320" s="79"/>
      <c r="G320" s="99"/>
      <c r="H320" s="71"/>
      <c r="I320" s="72"/>
      <c r="J320" s="73"/>
      <c r="K320" s="73"/>
      <c r="L320" s="81"/>
      <c r="R320" s="78" t="s">
        <v>585</v>
      </c>
      <c r="S320" s="103" t="e">
        <f>#REF!</f>
        <v>#REF!</v>
      </c>
      <c r="T320" s="103" t="e">
        <f t="shared" si="8"/>
        <v>#REF!</v>
      </c>
      <c r="U320" s="103" t="e">
        <f>#REF!</f>
        <v>#REF!</v>
      </c>
      <c r="V320" s="103" t="str">
        <f>IFERROR(VLOOKUP(#REF!,'Country &amp; Service Codes'!$B$4:$C$269,2,FALSE),"")</f>
        <v/>
      </c>
      <c r="W320" s="108" t="e">
        <f>#REF!</f>
        <v>#REF!</v>
      </c>
    </row>
    <row r="321" spans="6:23">
      <c r="F321" s="79"/>
      <c r="G321" s="99"/>
      <c r="H321" s="71"/>
      <c r="I321" s="72"/>
      <c r="J321" s="73"/>
      <c r="K321" s="73"/>
      <c r="L321" s="81"/>
      <c r="R321" s="78" t="s">
        <v>586</v>
      </c>
      <c r="S321" s="103" t="e">
        <f>#REF!</f>
        <v>#REF!</v>
      </c>
      <c r="T321" s="103" t="e">
        <f t="shared" si="8"/>
        <v>#REF!</v>
      </c>
      <c r="U321" s="103" t="e">
        <f>#REF!</f>
        <v>#REF!</v>
      </c>
      <c r="V321" s="103" t="str">
        <f>IFERROR(VLOOKUP(#REF!,'Country &amp; Service Codes'!$B$4:$C$269,2,FALSE),"")</f>
        <v/>
      </c>
      <c r="W321" s="108" t="e">
        <f>#REF!</f>
        <v>#REF!</v>
      </c>
    </row>
    <row r="322" spans="6:23">
      <c r="F322" s="79"/>
      <c r="G322" s="99"/>
      <c r="H322" s="71"/>
      <c r="I322" s="72"/>
      <c r="J322" s="73"/>
      <c r="K322" s="73"/>
      <c r="L322" s="81"/>
      <c r="R322" s="78" t="s">
        <v>587</v>
      </c>
      <c r="S322" s="103" t="e">
        <f>#REF!</f>
        <v>#REF!</v>
      </c>
      <c r="T322" s="103" t="e">
        <f t="shared" si="8"/>
        <v>#REF!</v>
      </c>
      <c r="U322" s="103" t="e">
        <f>#REF!</f>
        <v>#REF!</v>
      </c>
      <c r="V322" s="103" t="str">
        <f>IFERROR(VLOOKUP(#REF!,'Country &amp; Service Codes'!$B$4:$C$269,2,FALSE),"")</f>
        <v/>
      </c>
      <c r="W322" s="108" t="e">
        <f>#REF!</f>
        <v>#REF!</v>
      </c>
    </row>
    <row r="323" spans="6:23">
      <c r="F323" s="79"/>
      <c r="G323" s="99"/>
      <c r="H323" s="71"/>
      <c r="I323" s="72"/>
      <c r="J323" s="73"/>
      <c r="K323" s="73"/>
      <c r="L323" s="81"/>
      <c r="R323" s="78" t="s">
        <v>588</v>
      </c>
      <c r="S323" s="103" t="e">
        <f>#REF!</f>
        <v>#REF!</v>
      </c>
      <c r="T323" s="103" t="e">
        <f t="shared" si="8"/>
        <v>#REF!</v>
      </c>
      <c r="U323" s="103" t="e">
        <f>#REF!</f>
        <v>#REF!</v>
      </c>
      <c r="V323" s="103" t="str">
        <f>IFERROR(VLOOKUP(#REF!,'Country &amp; Service Codes'!$B$4:$C$269,2,FALSE),"")</f>
        <v/>
      </c>
      <c r="W323" s="108" t="e">
        <f>#REF!</f>
        <v>#REF!</v>
      </c>
    </row>
    <row r="324" spans="6:23">
      <c r="F324" s="79"/>
      <c r="G324" s="99"/>
      <c r="H324" s="71"/>
      <c r="I324" s="72"/>
      <c r="J324" s="73"/>
      <c r="K324" s="73"/>
      <c r="L324" s="81"/>
      <c r="R324" s="78" t="s">
        <v>589</v>
      </c>
      <c r="S324" s="103" t="e">
        <f>#REF!</f>
        <v>#REF!</v>
      </c>
      <c r="T324" s="103" t="e">
        <f t="shared" si="8"/>
        <v>#REF!</v>
      </c>
      <c r="U324" s="103" t="e">
        <f>#REF!</f>
        <v>#REF!</v>
      </c>
      <c r="V324" s="103" t="str">
        <f>IFERROR(VLOOKUP(#REF!,'Country &amp; Service Codes'!$B$4:$C$269,2,FALSE),"")</f>
        <v/>
      </c>
      <c r="W324" s="108" t="e">
        <f>#REF!</f>
        <v>#REF!</v>
      </c>
    </row>
    <row r="325" spans="6:23">
      <c r="F325" s="79"/>
      <c r="G325" s="99"/>
      <c r="H325" s="71"/>
      <c r="I325" s="72"/>
      <c r="J325" s="73"/>
      <c r="K325" s="73"/>
      <c r="L325" s="81"/>
      <c r="R325" s="78" t="s">
        <v>590</v>
      </c>
      <c r="S325" s="103" t="e">
        <f>#REF!</f>
        <v>#REF!</v>
      </c>
      <c r="T325" s="103" t="e">
        <f t="shared" si="8"/>
        <v>#REF!</v>
      </c>
      <c r="U325" s="103" t="e">
        <f>#REF!</f>
        <v>#REF!</v>
      </c>
      <c r="V325" s="103" t="str">
        <f>IFERROR(VLOOKUP(#REF!,'Country &amp; Service Codes'!$B$4:$C$269,2,FALSE),"")</f>
        <v/>
      </c>
      <c r="W325" s="108" t="e">
        <f>#REF!</f>
        <v>#REF!</v>
      </c>
    </row>
    <row r="326" spans="6:23">
      <c r="F326" s="79"/>
      <c r="G326" s="99"/>
      <c r="H326" s="71"/>
      <c r="I326" s="72"/>
      <c r="J326" s="73"/>
      <c r="K326" s="73"/>
      <c r="L326" s="81"/>
      <c r="R326" s="78" t="s">
        <v>591</v>
      </c>
      <c r="S326" s="103" t="e">
        <f>#REF!</f>
        <v>#REF!</v>
      </c>
      <c r="T326" s="103" t="e">
        <f t="shared" si="8"/>
        <v>#REF!</v>
      </c>
      <c r="U326" s="103" t="e">
        <f>#REF!</f>
        <v>#REF!</v>
      </c>
      <c r="V326" s="103" t="str">
        <f>IFERROR(VLOOKUP(#REF!,'Country &amp; Service Codes'!$B$4:$C$269,2,FALSE),"")</f>
        <v/>
      </c>
      <c r="W326" s="108" t="e">
        <f>#REF!</f>
        <v>#REF!</v>
      </c>
    </row>
    <row r="327" spans="6:23">
      <c r="F327" s="79"/>
      <c r="G327" s="99"/>
      <c r="H327" s="71"/>
      <c r="I327" s="72"/>
      <c r="J327" s="73"/>
      <c r="K327" s="73"/>
      <c r="L327" s="81"/>
      <c r="R327" s="78" t="s">
        <v>592</v>
      </c>
      <c r="S327" s="103" t="e">
        <f>#REF!</f>
        <v>#REF!</v>
      </c>
      <c r="T327" s="103" t="e">
        <f t="shared" si="8"/>
        <v>#REF!</v>
      </c>
      <c r="U327" s="103" t="e">
        <f>#REF!</f>
        <v>#REF!</v>
      </c>
      <c r="V327" s="103" t="str">
        <f>IFERROR(VLOOKUP(#REF!,'Country &amp; Service Codes'!$B$4:$C$269,2,FALSE),"")</f>
        <v/>
      </c>
      <c r="W327" s="108" t="e">
        <f>#REF!</f>
        <v>#REF!</v>
      </c>
    </row>
    <row r="328" spans="6:23">
      <c r="F328" s="79"/>
      <c r="G328" s="99"/>
      <c r="H328" s="71"/>
      <c r="I328" s="72"/>
      <c r="J328" s="73"/>
      <c r="K328" s="73"/>
      <c r="L328" s="81"/>
      <c r="R328" s="78" t="s">
        <v>593</v>
      </c>
      <c r="S328" s="103" t="e">
        <f>#REF!</f>
        <v>#REF!</v>
      </c>
      <c r="T328" s="103" t="e">
        <f t="shared" si="8"/>
        <v>#REF!</v>
      </c>
      <c r="U328" s="103" t="e">
        <f>#REF!</f>
        <v>#REF!</v>
      </c>
      <c r="V328" s="103" t="str">
        <f>IFERROR(VLOOKUP(#REF!,'Country &amp; Service Codes'!$B$4:$C$269,2,FALSE),"")</f>
        <v/>
      </c>
      <c r="W328" s="108" t="e">
        <f>#REF!</f>
        <v>#REF!</v>
      </c>
    </row>
    <row r="329" spans="6:23">
      <c r="F329" s="79"/>
      <c r="G329" s="99"/>
      <c r="H329" s="71"/>
      <c r="I329" s="72"/>
      <c r="J329" s="73"/>
      <c r="K329" s="73"/>
      <c r="L329" s="81"/>
      <c r="R329" s="78" t="s">
        <v>594</v>
      </c>
      <c r="S329" s="103" t="e">
        <f>#REF!</f>
        <v>#REF!</v>
      </c>
      <c r="T329" s="103" t="e">
        <f t="shared" si="8"/>
        <v>#REF!</v>
      </c>
      <c r="U329" s="103" t="e">
        <f>#REF!</f>
        <v>#REF!</v>
      </c>
      <c r="V329" s="103" t="str">
        <f>IFERROR(VLOOKUP(#REF!,'Country &amp; Service Codes'!$B$4:$C$269,2,FALSE),"")</f>
        <v/>
      </c>
      <c r="W329" s="108" t="e">
        <f>#REF!</f>
        <v>#REF!</v>
      </c>
    </row>
    <row r="330" spans="6:23">
      <c r="F330" s="79"/>
      <c r="G330" s="99"/>
      <c r="H330" s="71"/>
      <c r="I330" s="72"/>
      <c r="J330" s="73"/>
      <c r="K330" s="73"/>
      <c r="L330" s="81"/>
      <c r="R330" s="78" t="s">
        <v>595</v>
      </c>
      <c r="S330" s="103" t="e">
        <f>#REF!</f>
        <v>#REF!</v>
      </c>
      <c r="T330" s="103" t="e">
        <f t="shared" si="8"/>
        <v>#REF!</v>
      </c>
      <c r="U330" s="103" t="e">
        <f>#REF!</f>
        <v>#REF!</v>
      </c>
      <c r="V330" s="103" t="str">
        <f>IFERROR(VLOOKUP(#REF!,'Country &amp; Service Codes'!$B$4:$C$269,2,FALSE),"")</f>
        <v/>
      </c>
      <c r="W330" s="108" t="e">
        <f>#REF!</f>
        <v>#REF!</v>
      </c>
    </row>
    <row r="331" spans="6:23">
      <c r="F331" s="79"/>
      <c r="G331" s="99"/>
      <c r="H331" s="71"/>
      <c r="I331" s="72"/>
      <c r="J331" s="73"/>
      <c r="K331" s="73"/>
      <c r="L331" s="81"/>
      <c r="R331" s="78" t="s">
        <v>596</v>
      </c>
      <c r="S331" s="103" t="e">
        <f>#REF!</f>
        <v>#REF!</v>
      </c>
      <c r="T331" s="103" t="e">
        <f t="shared" si="8"/>
        <v>#REF!</v>
      </c>
      <c r="U331" s="103" t="e">
        <f>#REF!</f>
        <v>#REF!</v>
      </c>
      <c r="V331" s="103" t="str">
        <f>IFERROR(VLOOKUP(#REF!,'Country &amp; Service Codes'!$B$4:$C$269,2,FALSE),"")</f>
        <v/>
      </c>
      <c r="W331" s="108" t="e">
        <f>#REF!</f>
        <v>#REF!</v>
      </c>
    </row>
    <row r="332" spans="6:23">
      <c r="F332" s="79"/>
      <c r="G332" s="99"/>
      <c r="H332" s="71"/>
      <c r="I332" s="72"/>
      <c r="J332" s="73"/>
      <c r="K332" s="73"/>
      <c r="L332" s="81"/>
      <c r="R332" s="78" t="s">
        <v>597</v>
      </c>
      <c r="S332" s="103" t="e">
        <f>#REF!</f>
        <v>#REF!</v>
      </c>
      <c r="T332" s="103" t="e">
        <f t="shared" si="8"/>
        <v>#REF!</v>
      </c>
      <c r="U332" s="103" t="e">
        <f>#REF!</f>
        <v>#REF!</v>
      </c>
      <c r="V332" s="103" t="str">
        <f>IFERROR(VLOOKUP(#REF!,'Country &amp; Service Codes'!$B$4:$C$269,2,FALSE),"")</f>
        <v/>
      </c>
      <c r="W332" s="108" t="e">
        <f>#REF!</f>
        <v>#REF!</v>
      </c>
    </row>
    <row r="333" spans="6:23">
      <c r="F333" s="79"/>
      <c r="G333" s="99"/>
      <c r="H333" s="71"/>
      <c r="I333" s="72"/>
      <c r="J333" s="73"/>
      <c r="K333" s="73"/>
      <c r="L333" s="81"/>
      <c r="R333" s="78" t="s">
        <v>598</v>
      </c>
      <c r="S333" s="103" t="e">
        <f>#REF!</f>
        <v>#REF!</v>
      </c>
      <c r="T333" s="103" t="e">
        <f t="shared" si="8"/>
        <v>#REF!</v>
      </c>
      <c r="U333" s="103" t="e">
        <f>#REF!</f>
        <v>#REF!</v>
      </c>
      <c r="V333" s="103" t="str">
        <f>IFERROR(VLOOKUP(#REF!,'Country &amp; Service Codes'!$B$4:$C$269,2,FALSE),"")</f>
        <v/>
      </c>
      <c r="W333" s="108" t="e">
        <f>#REF!</f>
        <v>#REF!</v>
      </c>
    </row>
    <row r="334" spans="6:23">
      <c r="F334" s="79"/>
      <c r="G334" s="99"/>
      <c r="H334" s="71"/>
      <c r="I334" s="72"/>
      <c r="J334" s="73"/>
      <c r="K334" s="73"/>
      <c r="L334" s="81"/>
      <c r="R334" s="78" t="s">
        <v>599</v>
      </c>
      <c r="S334" s="103" t="e">
        <f>#REF!</f>
        <v>#REF!</v>
      </c>
      <c r="T334" s="103" t="e">
        <f t="shared" si="8"/>
        <v>#REF!</v>
      </c>
      <c r="U334" s="103" t="e">
        <f>#REF!</f>
        <v>#REF!</v>
      </c>
      <c r="V334" s="103" t="str">
        <f>IFERROR(VLOOKUP(#REF!,'Country &amp; Service Codes'!$B$4:$C$269,2,FALSE),"")</f>
        <v/>
      </c>
      <c r="W334" s="108" t="e">
        <f>#REF!</f>
        <v>#REF!</v>
      </c>
    </row>
    <row r="335" spans="6:23">
      <c r="F335" s="79"/>
      <c r="G335" s="99"/>
      <c r="H335" s="71"/>
      <c r="I335" s="72"/>
      <c r="J335" s="73"/>
      <c r="K335" s="73"/>
      <c r="L335" s="81"/>
      <c r="R335" s="78" t="s">
        <v>600</v>
      </c>
      <c r="S335" s="103" t="e">
        <f>#REF!</f>
        <v>#REF!</v>
      </c>
      <c r="T335" s="103" t="e">
        <f t="shared" si="8"/>
        <v>#REF!</v>
      </c>
      <c r="U335" s="103" t="e">
        <f>#REF!</f>
        <v>#REF!</v>
      </c>
      <c r="V335" s="103" t="str">
        <f>IFERROR(VLOOKUP(#REF!,'Country &amp; Service Codes'!$B$4:$C$269,2,FALSE),"")</f>
        <v/>
      </c>
      <c r="W335" s="108" t="e">
        <f>#REF!</f>
        <v>#REF!</v>
      </c>
    </row>
    <row r="336" spans="6:23">
      <c r="F336" s="79"/>
      <c r="G336" s="99"/>
      <c r="H336" s="71"/>
      <c r="I336" s="72"/>
      <c r="J336" s="73"/>
      <c r="K336" s="73"/>
      <c r="L336" s="81"/>
      <c r="R336" s="78" t="s">
        <v>601</v>
      </c>
      <c r="S336" s="103" t="e">
        <f>#REF!</f>
        <v>#REF!</v>
      </c>
      <c r="T336" s="103" t="e">
        <f t="shared" si="8"/>
        <v>#REF!</v>
      </c>
      <c r="U336" s="103" t="e">
        <f>#REF!</f>
        <v>#REF!</v>
      </c>
      <c r="V336" s="103" t="str">
        <f>IFERROR(VLOOKUP(#REF!,'Country &amp; Service Codes'!$B$4:$C$269,2,FALSE),"")</f>
        <v/>
      </c>
      <c r="W336" s="108" t="e">
        <f>#REF!</f>
        <v>#REF!</v>
      </c>
    </row>
    <row r="337" spans="6:23">
      <c r="F337" s="79"/>
      <c r="G337" s="99"/>
      <c r="H337" s="71"/>
      <c r="I337" s="72"/>
      <c r="J337" s="73"/>
      <c r="K337" s="73"/>
      <c r="L337" s="81"/>
      <c r="R337" s="78" t="s">
        <v>602</v>
      </c>
      <c r="S337" s="103" t="e">
        <f>#REF!</f>
        <v>#REF!</v>
      </c>
      <c r="T337" s="103" t="e">
        <f t="shared" ref="T337:T400" si="9">IF(S337=0,"",IF(S337="I","R",IF(S337="E","P")))</f>
        <v>#REF!</v>
      </c>
      <c r="U337" s="103" t="e">
        <f>#REF!</f>
        <v>#REF!</v>
      </c>
      <c r="V337" s="103" t="str">
        <f>IFERROR(VLOOKUP(#REF!,'Country &amp; Service Codes'!$B$4:$C$269,2,FALSE),"")</f>
        <v/>
      </c>
      <c r="W337" s="108" t="e">
        <f>#REF!</f>
        <v>#REF!</v>
      </c>
    </row>
    <row r="338" spans="6:23">
      <c r="F338" s="79"/>
      <c r="G338" s="99"/>
      <c r="H338" s="71"/>
      <c r="I338" s="72"/>
      <c r="J338" s="73"/>
      <c r="K338" s="73"/>
      <c r="L338" s="81"/>
      <c r="R338" s="78" t="s">
        <v>603</v>
      </c>
      <c r="S338" s="103" t="e">
        <f>#REF!</f>
        <v>#REF!</v>
      </c>
      <c r="T338" s="103" t="e">
        <f t="shared" si="9"/>
        <v>#REF!</v>
      </c>
      <c r="U338" s="103" t="e">
        <f>#REF!</f>
        <v>#REF!</v>
      </c>
      <c r="V338" s="103" t="str">
        <f>IFERROR(VLOOKUP(#REF!,'Country &amp; Service Codes'!$B$4:$C$269,2,FALSE),"")</f>
        <v/>
      </c>
      <c r="W338" s="108" t="e">
        <f>#REF!</f>
        <v>#REF!</v>
      </c>
    </row>
    <row r="339" spans="6:23">
      <c r="F339" s="79"/>
      <c r="G339" s="99"/>
      <c r="H339" s="71"/>
      <c r="I339" s="72"/>
      <c r="J339" s="73"/>
      <c r="K339" s="73"/>
      <c r="L339" s="81"/>
      <c r="R339" s="78" t="s">
        <v>604</v>
      </c>
      <c r="S339" s="103" t="e">
        <f>#REF!</f>
        <v>#REF!</v>
      </c>
      <c r="T339" s="103" t="e">
        <f t="shared" si="9"/>
        <v>#REF!</v>
      </c>
      <c r="U339" s="103" t="e">
        <f>#REF!</f>
        <v>#REF!</v>
      </c>
      <c r="V339" s="103" t="str">
        <f>IFERROR(VLOOKUP(#REF!,'Country &amp; Service Codes'!$B$4:$C$269,2,FALSE),"")</f>
        <v/>
      </c>
      <c r="W339" s="108" t="e">
        <f>#REF!</f>
        <v>#REF!</v>
      </c>
    </row>
    <row r="340" spans="6:23">
      <c r="F340" s="79"/>
      <c r="G340" s="99"/>
      <c r="H340" s="71"/>
      <c r="I340" s="72"/>
      <c r="J340" s="73"/>
      <c r="K340" s="73"/>
      <c r="L340" s="81"/>
      <c r="R340" s="78" t="s">
        <v>605</v>
      </c>
      <c r="S340" s="103" t="e">
        <f>#REF!</f>
        <v>#REF!</v>
      </c>
      <c r="T340" s="103" t="e">
        <f t="shared" si="9"/>
        <v>#REF!</v>
      </c>
      <c r="U340" s="103" t="e">
        <f>#REF!</f>
        <v>#REF!</v>
      </c>
      <c r="V340" s="103" t="str">
        <f>IFERROR(VLOOKUP(#REF!,'Country &amp; Service Codes'!$B$4:$C$269,2,FALSE),"")</f>
        <v/>
      </c>
      <c r="W340" s="108" t="e">
        <f>#REF!</f>
        <v>#REF!</v>
      </c>
    </row>
    <row r="341" spans="6:23">
      <c r="F341" s="79"/>
      <c r="G341" s="99"/>
      <c r="H341" s="71"/>
      <c r="I341" s="72"/>
      <c r="J341" s="73"/>
      <c r="K341" s="73"/>
      <c r="L341" s="81"/>
      <c r="R341" s="78" t="s">
        <v>606</v>
      </c>
      <c r="S341" s="103" t="e">
        <f>#REF!</f>
        <v>#REF!</v>
      </c>
      <c r="T341" s="103" t="e">
        <f t="shared" si="9"/>
        <v>#REF!</v>
      </c>
      <c r="U341" s="103" t="e">
        <f>#REF!</f>
        <v>#REF!</v>
      </c>
      <c r="V341" s="103" t="str">
        <f>IFERROR(VLOOKUP(#REF!,'Country &amp; Service Codes'!$B$4:$C$269,2,FALSE),"")</f>
        <v/>
      </c>
      <c r="W341" s="108" t="e">
        <f>#REF!</f>
        <v>#REF!</v>
      </c>
    </row>
    <row r="342" spans="6:23">
      <c r="F342" s="79"/>
      <c r="G342" s="99"/>
      <c r="H342" s="71"/>
      <c r="I342" s="72"/>
      <c r="J342" s="73"/>
      <c r="K342" s="73"/>
      <c r="L342" s="81"/>
      <c r="R342" s="78" t="s">
        <v>607</v>
      </c>
      <c r="S342" s="103" t="e">
        <f>#REF!</f>
        <v>#REF!</v>
      </c>
      <c r="T342" s="103" t="e">
        <f t="shared" si="9"/>
        <v>#REF!</v>
      </c>
      <c r="U342" s="103" t="e">
        <f>#REF!</f>
        <v>#REF!</v>
      </c>
      <c r="V342" s="103" t="str">
        <f>IFERROR(VLOOKUP(#REF!,'Country &amp; Service Codes'!$B$4:$C$269,2,FALSE),"")</f>
        <v/>
      </c>
      <c r="W342" s="108" t="e">
        <f>#REF!</f>
        <v>#REF!</v>
      </c>
    </row>
    <row r="343" spans="6:23">
      <c r="F343" s="79"/>
      <c r="G343" s="99"/>
      <c r="H343" s="71"/>
      <c r="I343" s="72"/>
      <c r="J343" s="73"/>
      <c r="K343" s="73"/>
      <c r="L343" s="81"/>
      <c r="R343" s="78" t="s">
        <v>608</v>
      </c>
      <c r="S343" s="103" t="e">
        <f>#REF!</f>
        <v>#REF!</v>
      </c>
      <c r="T343" s="103" t="e">
        <f t="shared" si="9"/>
        <v>#REF!</v>
      </c>
      <c r="U343" s="103" t="e">
        <f>#REF!</f>
        <v>#REF!</v>
      </c>
      <c r="V343" s="103" t="str">
        <f>IFERROR(VLOOKUP(#REF!,'Country &amp; Service Codes'!$B$4:$C$269,2,FALSE),"")</f>
        <v/>
      </c>
      <c r="W343" s="108" t="e">
        <f>#REF!</f>
        <v>#REF!</v>
      </c>
    </row>
    <row r="344" spans="6:23">
      <c r="F344" s="79"/>
      <c r="G344" s="99"/>
      <c r="H344" s="71"/>
      <c r="I344" s="72"/>
      <c r="J344" s="73"/>
      <c r="K344" s="73"/>
      <c r="L344" s="81"/>
      <c r="R344" s="78" t="s">
        <v>609</v>
      </c>
      <c r="S344" s="103" t="e">
        <f>#REF!</f>
        <v>#REF!</v>
      </c>
      <c r="T344" s="103" t="e">
        <f t="shared" si="9"/>
        <v>#REF!</v>
      </c>
      <c r="U344" s="103" t="e">
        <f>#REF!</f>
        <v>#REF!</v>
      </c>
      <c r="V344" s="103" t="str">
        <f>IFERROR(VLOOKUP(#REF!,'Country &amp; Service Codes'!$B$4:$C$269,2,FALSE),"")</f>
        <v/>
      </c>
      <c r="W344" s="108" t="e">
        <f>#REF!</f>
        <v>#REF!</v>
      </c>
    </row>
    <row r="345" spans="6:23">
      <c r="F345" s="79"/>
      <c r="G345" s="99"/>
      <c r="H345" s="71"/>
      <c r="I345" s="72"/>
      <c r="J345" s="73"/>
      <c r="K345" s="73"/>
      <c r="L345" s="81"/>
      <c r="R345" s="78" t="s">
        <v>610</v>
      </c>
      <c r="S345" s="103" t="e">
        <f>#REF!</f>
        <v>#REF!</v>
      </c>
      <c r="T345" s="103" t="e">
        <f t="shared" si="9"/>
        <v>#REF!</v>
      </c>
      <c r="U345" s="103" t="e">
        <f>#REF!</f>
        <v>#REF!</v>
      </c>
      <c r="V345" s="103" t="str">
        <f>IFERROR(VLOOKUP(#REF!,'Country &amp; Service Codes'!$B$4:$C$269,2,FALSE),"")</f>
        <v/>
      </c>
      <c r="W345" s="108" t="e">
        <f>#REF!</f>
        <v>#REF!</v>
      </c>
    </row>
    <row r="346" spans="6:23">
      <c r="F346" s="79"/>
      <c r="G346" s="99"/>
      <c r="H346" s="71"/>
      <c r="I346" s="72"/>
      <c r="J346" s="73"/>
      <c r="K346" s="73"/>
      <c r="L346" s="81"/>
      <c r="R346" s="78" t="s">
        <v>611</v>
      </c>
      <c r="S346" s="103" t="e">
        <f>#REF!</f>
        <v>#REF!</v>
      </c>
      <c r="T346" s="103" t="e">
        <f t="shared" si="9"/>
        <v>#REF!</v>
      </c>
      <c r="U346" s="103" t="e">
        <f>#REF!</f>
        <v>#REF!</v>
      </c>
      <c r="V346" s="103" t="str">
        <f>IFERROR(VLOOKUP(#REF!,'Country &amp; Service Codes'!$B$4:$C$269,2,FALSE),"")</f>
        <v/>
      </c>
      <c r="W346" s="108" t="e">
        <f>#REF!</f>
        <v>#REF!</v>
      </c>
    </row>
    <row r="347" spans="6:23">
      <c r="F347" s="79"/>
      <c r="G347" s="99"/>
      <c r="H347" s="71"/>
      <c r="I347" s="72"/>
      <c r="J347" s="73"/>
      <c r="K347" s="73"/>
      <c r="L347" s="81"/>
      <c r="R347" s="78" t="s">
        <v>612</v>
      </c>
      <c r="S347" s="103" t="e">
        <f>#REF!</f>
        <v>#REF!</v>
      </c>
      <c r="T347" s="103" t="e">
        <f t="shared" si="9"/>
        <v>#REF!</v>
      </c>
      <c r="U347" s="103" t="e">
        <f>#REF!</f>
        <v>#REF!</v>
      </c>
      <c r="V347" s="103" t="str">
        <f>IFERROR(VLOOKUP(#REF!,'Country &amp; Service Codes'!$B$4:$C$269,2,FALSE),"")</f>
        <v/>
      </c>
      <c r="W347" s="108" t="e">
        <f>#REF!</f>
        <v>#REF!</v>
      </c>
    </row>
    <row r="348" spans="6:23">
      <c r="F348" s="79"/>
      <c r="G348" s="99"/>
      <c r="H348" s="71"/>
      <c r="I348" s="72"/>
      <c r="J348" s="73"/>
      <c r="K348" s="73"/>
      <c r="L348" s="81"/>
      <c r="R348" s="78" t="s">
        <v>613</v>
      </c>
      <c r="S348" s="103" t="e">
        <f>#REF!</f>
        <v>#REF!</v>
      </c>
      <c r="T348" s="103" t="e">
        <f t="shared" si="9"/>
        <v>#REF!</v>
      </c>
      <c r="U348" s="103" t="e">
        <f>#REF!</f>
        <v>#REF!</v>
      </c>
      <c r="V348" s="103" t="str">
        <f>IFERROR(VLOOKUP(#REF!,'Country &amp; Service Codes'!$B$4:$C$269,2,FALSE),"")</f>
        <v/>
      </c>
      <c r="W348" s="108" t="e">
        <f>#REF!</f>
        <v>#REF!</v>
      </c>
    </row>
    <row r="349" spans="6:23">
      <c r="F349" s="79"/>
      <c r="G349" s="99"/>
      <c r="H349" s="71"/>
      <c r="I349" s="72"/>
      <c r="J349" s="73"/>
      <c r="K349" s="73"/>
      <c r="L349" s="81"/>
      <c r="R349" s="78" t="s">
        <v>614</v>
      </c>
      <c r="S349" s="103" t="e">
        <f>#REF!</f>
        <v>#REF!</v>
      </c>
      <c r="T349" s="103" t="e">
        <f t="shared" si="9"/>
        <v>#REF!</v>
      </c>
      <c r="U349" s="103" t="e">
        <f>#REF!</f>
        <v>#REF!</v>
      </c>
      <c r="V349" s="103" t="str">
        <f>IFERROR(VLOOKUP(#REF!,'Country &amp; Service Codes'!$B$4:$C$269,2,FALSE),"")</f>
        <v/>
      </c>
      <c r="W349" s="108" t="e">
        <f>#REF!</f>
        <v>#REF!</v>
      </c>
    </row>
    <row r="350" spans="6:23">
      <c r="F350" s="79"/>
      <c r="G350" s="99"/>
      <c r="H350" s="71"/>
      <c r="I350" s="72"/>
      <c r="J350" s="73"/>
      <c r="K350" s="73"/>
      <c r="L350" s="81"/>
      <c r="R350" s="78" t="s">
        <v>615</v>
      </c>
      <c r="S350" s="103" t="e">
        <f>#REF!</f>
        <v>#REF!</v>
      </c>
      <c r="T350" s="103" t="e">
        <f t="shared" si="9"/>
        <v>#REF!</v>
      </c>
      <c r="U350" s="103" t="e">
        <f>#REF!</f>
        <v>#REF!</v>
      </c>
      <c r="V350" s="103" t="str">
        <f>IFERROR(VLOOKUP(#REF!,'Country &amp; Service Codes'!$B$4:$C$269,2,FALSE),"")</f>
        <v/>
      </c>
      <c r="W350" s="108" t="e">
        <f>#REF!</f>
        <v>#REF!</v>
      </c>
    </row>
    <row r="351" spans="6:23">
      <c r="F351" s="79"/>
      <c r="G351" s="99"/>
      <c r="H351" s="71"/>
      <c r="I351" s="72"/>
      <c r="J351" s="73"/>
      <c r="K351" s="73"/>
      <c r="L351" s="81"/>
      <c r="R351" s="78" t="s">
        <v>616</v>
      </c>
      <c r="S351" s="103" t="e">
        <f>#REF!</f>
        <v>#REF!</v>
      </c>
      <c r="T351" s="103" t="e">
        <f t="shared" si="9"/>
        <v>#REF!</v>
      </c>
      <c r="U351" s="103" t="e">
        <f>#REF!</f>
        <v>#REF!</v>
      </c>
      <c r="V351" s="103" t="str">
        <f>IFERROR(VLOOKUP(#REF!,'Country &amp; Service Codes'!$B$4:$C$269,2,FALSE),"")</f>
        <v/>
      </c>
      <c r="W351" s="108" t="e">
        <f>#REF!</f>
        <v>#REF!</v>
      </c>
    </row>
    <row r="352" spans="6:23">
      <c r="F352" s="79"/>
      <c r="G352" s="99"/>
      <c r="H352" s="71"/>
      <c r="I352" s="72"/>
      <c r="J352" s="73"/>
      <c r="K352" s="73"/>
      <c r="L352" s="81"/>
      <c r="R352" s="78" t="s">
        <v>617</v>
      </c>
      <c r="S352" s="103" t="e">
        <f>#REF!</f>
        <v>#REF!</v>
      </c>
      <c r="T352" s="103" t="e">
        <f t="shared" si="9"/>
        <v>#REF!</v>
      </c>
      <c r="U352" s="103" t="e">
        <f>#REF!</f>
        <v>#REF!</v>
      </c>
      <c r="V352" s="103" t="str">
        <f>IFERROR(VLOOKUP(#REF!,'Country &amp; Service Codes'!$B$4:$C$269,2,FALSE),"")</f>
        <v/>
      </c>
      <c r="W352" s="108" t="e">
        <f>#REF!</f>
        <v>#REF!</v>
      </c>
    </row>
    <row r="353" spans="6:23">
      <c r="F353" s="79"/>
      <c r="G353" s="99"/>
      <c r="H353" s="71"/>
      <c r="I353" s="72"/>
      <c r="J353" s="73"/>
      <c r="K353" s="73"/>
      <c r="L353" s="81"/>
      <c r="R353" s="78" t="s">
        <v>618</v>
      </c>
      <c r="S353" s="103" t="e">
        <f>#REF!</f>
        <v>#REF!</v>
      </c>
      <c r="T353" s="103" t="e">
        <f t="shared" si="9"/>
        <v>#REF!</v>
      </c>
      <c r="U353" s="103" t="e">
        <f>#REF!</f>
        <v>#REF!</v>
      </c>
      <c r="V353" s="103" t="str">
        <f>IFERROR(VLOOKUP(#REF!,'Country &amp; Service Codes'!$B$4:$C$269,2,FALSE),"")</f>
        <v/>
      </c>
      <c r="W353" s="108" t="e">
        <f>#REF!</f>
        <v>#REF!</v>
      </c>
    </row>
    <row r="354" spans="6:23">
      <c r="F354" s="79"/>
      <c r="G354" s="99"/>
      <c r="H354" s="71"/>
      <c r="I354" s="72"/>
      <c r="J354" s="73"/>
      <c r="K354" s="73"/>
      <c r="L354" s="81"/>
      <c r="R354" s="78" t="s">
        <v>619</v>
      </c>
      <c r="S354" s="103" t="e">
        <f>#REF!</f>
        <v>#REF!</v>
      </c>
      <c r="T354" s="103" t="e">
        <f t="shared" si="9"/>
        <v>#REF!</v>
      </c>
      <c r="U354" s="103" t="e">
        <f>#REF!</f>
        <v>#REF!</v>
      </c>
      <c r="V354" s="103" t="str">
        <f>IFERROR(VLOOKUP(#REF!,'Country &amp; Service Codes'!$B$4:$C$269,2,FALSE),"")</f>
        <v/>
      </c>
      <c r="W354" s="108" t="e">
        <f>#REF!</f>
        <v>#REF!</v>
      </c>
    </row>
    <row r="355" spans="6:23">
      <c r="F355" s="79"/>
      <c r="G355" s="99"/>
      <c r="H355" s="71"/>
      <c r="I355" s="72"/>
      <c r="J355" s="73"/>
      <c r="K355" s="73"/>
      <c r="L355" s="81"/>
      <c r="R355" s="78" t="s">
        <v>620</v>
      </c>
      <c r="S355" s="103" t="e">
        <f>#REF!</f>
        <v>#REF!</v>
      </c>
      <c r="T355" s="103" t="e">
        <f t="shared" si="9"/>
        <v>#REF!</v>
      </c>
      <c r="U355" s="103" t="e">
        <f>#REF!</f>
        <v>#REF!</v>
      </c>
      <c r="V355" s="103" t="str">
        <f>IFERROR(VLOOKUP(#REF!,'Country &amp; Service Codes'!$B$4:$C$269,2,FALSE),"")</f>
        <v/>
      </c>
      <c r="W355" s="108" t="e">
        <f>#REF!</f>
        <v>#REF!</v>
      </c>
    </row>
    <row r="356" spans="6:23">
      <c r="F356" s="79"/>
      <c r="G356" s="99"/>
      <c r="H356" s="71"/>
      <c r="I356" s="72"/>
      <c r="J356" s="73"/>
      <c r="K356" s="73"/>
      <c r="L356" s="81"/>
      <c r="R356" s="78" t="s">
        <v>621</v>
      </c>
      <c r="S356" s="103" t="e">
        <f>#REF!</f>
        <v>#REF!</v>
      </c>
      <c r="T356" s="103" t="e">
        <f t="shared" si="9"/>
        <v>#REF!</v>
      </c>
      <c r="U356" s="103" t="e">
        <f>#REF!</f>
        <v>#REF!</v>
      </c>
      <c r="V356" s="103" t="str">
        <f>IFERROR(VLOOKUP(#REF!,'Country &amp; Service Codes'!$B$4:$C$269,2,FALSE),"")</f>
        <v/>
      </c>
      <c r="W356" s="108" t="e">
        <f>#REF!</f>
        <v>#REF!</v>
      </c>
    </row>
    <row r="357" spans="6:23">
      <c r="F357" s="79"/>
      <c r="G357" s="99"/>
      <c r="H357" s="71"/>
      <c r="I357" s="72"/>
      <c r="J357" s="73"/>
      <c r="K357" s="73"/>
      <c r="L357" s="81"/>
      <c r="R357" s="78" t="s">
        <v>622</v>
      </c>
      <c r="S357" s="103" t="e">
        <f>#REF!</f>
        <v>#REF!</v>
      </c>
      <c r="T357" s="103" t="e">
        <f t="shared" si="9"/>
        <v>#REF!</v>
      </c>
      <c r="U357" s="103" t="e">
        <f>#REF!</f>
        <v>#REF!</v>
      </c>
      <c r="V357" s="103" t="str">
        <f>IFERROR(VLOOKUP(#REF!,'Country &amp; Service Codes'!$B$4:$C$269,2,FALSE),"")</f>
        <v/>
      </c>
      <c r="W357" s="108" t="e">
        <f>#REF!</f>
        <v>#REF!</v>
      </c>
    </row>
    <row r="358" spans="6:23">
      <c r="F358" s="79"/>
      <c r="G358" s="99"/>
      <c r="H358" s="71"/>
      <c r="I358" s="72"/>
      <c r="J358" s="73"/>
      <c r="K358" s="73"/>
      <c r="L358" s="81"/>
      <c r="R358" s="78" t="s">
        <v>623</v>
      </c>
      <c r="S358" s="103" t="e">
        <f>#REF!</f>
        <v>#REF!</v>
      </c>
      <c r="T358" s="103" t="e">
        <f t="shared" si="9"/>
        <v>#REF!</v>
      </c>
      <c r="U358" s="103" t="e">
        <f>#REF!</f>
        <v>#REF!</v>
      </c>
      <c r="V358" s="103" t="str">
        <f>IFERROR(VLOOKUP(#REF!,'Country &amp; Service Codes'!$B$4:$C$269,2,FALSE),"")</f>
        <v/>
      </c>
      <c r="W358" s="108" t="e">
        <f>#REF!</f>
        <v>#REF!</v>
      </c>
    </row>
    <row r="359" spans="6:23">
      <c r="F359" s="79"/>
      <c r="G359" s="99"/>
      <c r="H359" s="71"/>
      <c r="I359" s="72"/>
      <c r="J359" s="73"/>
      <c r="K359" s="73"/>
      <c r="L359" s="81"/>
      <c r="R359" s="78" t="s">
        <v>624</v>
      </c>
      <c r="S359" s="103" t="e">
        <f>#REF!</f>
        <v>#REF!</v>
      </c>
      <c r="T359" s="103" t="e">
        <f t="shared" si="9"/>
        <v>#REF!</v>
      </c>
      <c r="U359" s="103" t="e">
        <f>#REF!</f>
        <v>#REF!</v>
      </c>
      <c r="V359" s="103" t="str">
        <f>IFERROR(VLOOKUP(#REF!,'Country &amp; Service Codes'!$B$4:$C$269,2,FALSE),"")</f>
        <v/>
      </c>
      <c r="W359" s="108" t="e">
        <f>#REF!</f>
        <v>#REF!</v>
      </c>
    </row>
    <row r="360" spans="6:23">
      <c r="F360" s="79"/>
      <c r="G360" s="99"/>
      <c r="H360" s="71"/>
      <c r="I360" s="72"/>
      <c r="J360" s="73"/>
      <c r="K360" s="73"/>
      <c r="L360" s="81"/>
      <c r="R360" s="78" t="s">
        <v>625</v>
      </c>
      <c r="S360" s="103" t="e">
        <f>#REF!</f>
        <v>#REF!</v>
      </c>
      <c r="T360" s="103" t="e">
        <f t="shared" si="9"/>
        <v>#REF!</v>
      </c>
      <c r="U360" s="103" t="e">
        <f>#REF!</f>
        <v>#REF!</v>
      </c>
      <c r="V360" s="103" t="str">
        <f>IFERROR(VLOOKUP(#REF!,'Country &amp; Service Codes'!$B$4:$C$269,2,FALSE),"")</f>
        <v/>
      </c>
      <c r="W360" s="108" t="e">
        <f>#REF!</f>
        <v>#REF!</v>
      </c>
    </row>
    <row r="361" spans="6:23">
      <c r="F361" s="79"/>
      <c r="G361" s="99"/>
      <c r="H361" s="71"/>
      <c r="I361" s="72"/>
      <c r="J361" s="73"/>
      <c r="K361" s="73"/>
      <c r="L361" s="81"/>
      <c r="R361" s="78" t="s">
        <v>626</v>
      </c>
      <c r="S361" s="103" t="e">
        <f>#REF!</f>
        <v>#REF!</v>
      </c>
      <c r="T361" s="103" t="e">
        <f t="shared" si="9"/>
        <v>#REF!</v>
      </c>
      <c r="U361" s="103" t="e">
        <f>#REF!</f>
        <v>#REF!</v>
      </c>
      <c r="V361" s="103" t="str">
        <f>IFERROR(VLOOKUP(#REF!,'Country &amp; Service Codes'!$B$4:$C$269,2,FALSE),"")</f>
        <v/>
      </c>
      <c r="W361" s="108" t="e">
        <f>#REF!</f>
        <v>#REF!</v>
      </c>
    </row>
    <row r="362" spans="6:23">
      <c r="F362" s="79"/>
      <c r="G362" s="99"/>
      <c r="H362" s="71"/>
      <c r="I362" s="72"/>
      <c r="J362" s="73"/>
      <c r="K362" s="73"/>
      <c r="L362" s="81"/>
      <c r="R362" s="78" t="s">
        <v>627</v>
      </c>
      <c r="S362" s="103" t="e">
        <f>#REF!</f>
        <v>#REF!</v>
      </c>
      <c r="T362" s="103" t="e">
        <f t="shared" si="9"/>
        <v>#REF!</v>
      </c>
      <c r="U362" s="103" t="e">
        <f>#REF!</f>
        <v>#REF!</v>
      </c>
      <c r="V362" s="103" t="str">
        <f>IFERROR(VLOOKUP(#REF!,'Country &amp; Service Codes'!$B$4:$C$269,2,FALSE),"")</f>
        <v/>
      </c>
      <c r="W362" s="108" t="e">
        <f>#REF!</f>
        <v>#REF!</v>
      </c>
    </row>
    <row r="363" spans="6:23">
      <c r="F363" s="79"/>
      <c r="G363" s="99"/>
      <c r="H363" s="71"/>
      <c r="I363" s="72"/>
      <c r="J363" s="73"/>
      <c r="K363" s="73"/>
      <c r="L363" s="81"/>
      <c r="R363" s="78" t="s">
        <v>628</v>
      </c>
      <c r="S363" s="103" t="e">
        <f>#REF!</f>
        <v>#REF!</v>
      </c>
      <c r="T363" s="103" t="e">
        <f t="shared" si="9"/>
        <v>#REF!</v>
      </c>
      <c r="U363" s="103" t="e">
        <f>#REF!</f>
        <v>#REF!</v>
      </c>
      <c r="V363" s="103" t="str">
        <f>IFERROR(VLOOKUP(#REF!,'Country &amp; Service Codes'!$B$4:$C$269,2,FALSE),"")</f>
        <v/>
      </c>
      <c r="W363" s="108" t="e">
        <f>#REF!</f>
        <v>#REF!</v>
      </c>
    </row>
    <row r="364" spans="6:23">
      <c r="F364" s="79"/>
      <c r="G364" s="99"/>
      <c r="H364" s="71"/>
      <c r="I364" s="72"/>
      <c r="J364" s="73"/>
      <c r="K364" s="73"/>
      <c r="L364" s="81"/>
      <c r="R364" s="78" t="s">
        <v>629</v>
      </c>
      <c r="S364" s="103" t="e">
        <f>#REF!</f>
        <v>#REF!</v>
      </c>
      <c r="T364" s="103" t="e">
        <f t="shared" si="9"/>
        <v>#REF!</v>
      </c>
      <c r="U364" s="103" t="e">
        <f>#REF!</f>
        <v>#REF!</v>
      </c>
      <c r="V364" s="103" t="str">
        <f>IFERROR(VLOOKUP(#REF!,'Country &amp; Service Codes'!$B$4:$C$269,2,FALSE),"")</f>
        <v/>
      </c>
      <c r="W364" s="108" t="e">
        <f>#REF!</f>
        <v>#REF!</v>
      </c>
    </row>
    <row r="365" spans="6:23">
      <c r="F365" s="79"/>
      <c r="G365" s="99"/>
      <c r="H365" s="71"/>
      <c r="I365" s="72"/>
      <c r="J365" s="73"/>
      <c r="K365" s="73"/>
      <c r="L365" s="81"/>
      <c r="R365" s="78" t="s">
        <v>630</v>
      </c>
      <c r="S365" s="103" t="e">
        <f>#REF!</f>
        <v>#REF!</v>
      </c>
      <c r="T365" s="103" t="e">
        <f t="shared" si="9"/>
        <v>#REF!</v>
      </c>
      <c r="U365" s="103" t="e">
        <f>#REF!</f>
        <v>#REF!</v>
      </c>
      <c r="V365" s="103" t="str">
        <f>IFERROR(VLOOKUP(#REF!,'Country &amp; Service Codes'!$B$4:$C$269,2,FALSE),"")</f>
        <v/>
      </c>
      <c r="W365" s="108" t="e">
        <f>#REF!</f>
        <v>#REF!</v>
      </c>
    </row>
    <row r="366" spans="6:23">
      <c r="F366" s="79"/>
      <c r="G366" s="99"/>
      <c r="H366" s="71"/>
      <c r="I366" s="72"/>
      <c r="J366" s="73"/>
      <c r="K366" s="73"/>
      <c r="L366" s="81"/>
      <c r="R366" s="78" t="s">
        <v>631</v>
      </c>
      <c r="S366" s="103" t="e">
        <f>#REF!</f>
        <v>#REF!</v>
      </c>
      <c r="T366" s="103" t="e">
        <f t="shared" si="9"/>
        <v>#REF!</v>
      </c>
      <c r="U366" s="103" t="e">
        <f>#REF!</f>
        <v>#REF!</v>
      </c>
      <c r="V366" s="103" t="str">
        <f>IFERROR(VLOOKUP(#REF!,'Country &amp; Service Codes'!$B$4:$C$269,2,FALSE),"")</f>
        <v/>
      </c>
      <c r="W366" s="108" t="e">
        <f>#REF!</f>
        <v>#REF!</v>
      </c>
    </row>
    <row r="367" spans="6:23">
      <c r="F367" s="79"/>
      <c r="G367" s="99"/>
      <c r="H367" s="71"/>
      <c r="I367" s="72"/>
      <c r="J367" s="73"/>
      <c r="K367" s="73"/>
      <c r="L367" s="81"/>
      <c r="R367" s="78" t="s">
        <v>632</v>
      </c>
      <c r="S367" s="103" t="e">
        <f>#REF!</f>
        <v>#REF!</v>
      </c>
      <c r="T367" s="103" t="e">
        <f t="shared" si="9"/>
        <v>#REF!</v>
      </c>
      <c r="U367" s="103" t="e">
        <f>#REF!</f>
        <v>#REF!</v>
      </c>
      <c r="V367" s="103" t="str">
        <f>IFERROR(VLOOKUP(#REF!,'Country &amp; Service Codes'!$B$4:$C$269,2,FALSE),"")</f>
        <v/>
      </c>
      <c r="W367" s="108" t="e">
        <f>#REF!</f>
        <v>#REF!</v>
      </c>
    </row>
    <row r="368" spans="6:23">
      <c r="F368" s="79"/>
      <c r="G368" s="99"/>
      <c r="H368" s="71"/>
      <c r="I368" s="72"/>
      <c r="J368" s="73"/>
      <c r="K368" s="73"/>
      <c r="L368" s="81"/>
      <c r="R368" s="78" t="s">
        <v>633</v>
      </c>
      <c r="S368" s="103" t="e">
        <f>#REF!</f>
        <v>#REF!</v>
      </c>
      <c r="T368" s="103" t="e">
        <f t="shared" si="9"/>
        <v>#REF!</v>
      </c>
      <c r="U368" s="103" t="e">
        <f>#REF!</f>
        <v>#REF!</v>
      </c>
      <c r="V368" s="103" t="str">
        <f>IFERROR(VLOOKUP(#REF!,'Country &amp; Service Codes'!$B$4:$C$269,2,FALSE),"")</f>
        <v/>
      </c>
      <c r="W368" s="108" t="e">
        <f>#REF!</f>
        <v>#REF!</v>
      </c>
    </row>
    <row r="369" spans="6:23">
      <c r="F369" s="79"/>
      <c r="G369" s="99"/>
      <c r="H369" s="71"/>
      <c r="I369" s="72"/>
      <c r="J369" s="73"/>
      <c r="K369" s="73"/>
      <c r="L369" s="81"/>
      <c r="R369" s="78" t="s">
        <v>634</v>
      </c>
      <c r="S369" s="103" t="e">
        <f>#REF!</f>
        <v>#REF!</v>
      </c>
      <c r="T369" s="103" t="e">
        <f t="shared" si="9"/>
        <v>#REF!</v>
      </c>
      <c r="U369" s="103" t="e">
        <f>#REF!</f>
        <v>#REF!</v>
      </c>
      <c r="V369" s="103" t="str">
        <f>IFERROR(VLOOKUP(#REF!,'Country &amp; Service Codes'!$B$4:$C$269,2,FALSE),"")</f>
        <v/>
      </c>
      <c r="W369" s="108" t="e">
        <f>#REF!</f>
        <v>#REF!</v>
      </c>
    </row>
    <row r="370" spans="6:23">
      <c r="F370" s="79"/>
      <c r="G370" s="99"/>
      <c r="H370" s="71"/>
      <c r="I370" s="72"/>
      <c r="J370" s="73"/>
      <c r="K370" s="73"/>
      <c r="L370" s="81"/>
      <c r="R370" s="78" t="s">
        <v>635</v>
      </c>
      <c r="S370" s="103" t="e">
        <f>#REF!</f>
        <v>#REF!</v>
      </c>
      <c r="T370" s="103" t="e">
        <f t="shared" si="9"/>
        <v>#REF!</v>
      </c>
      <c r="U370" s="103" t="e">
        <f>#REF!</f>
        <v>#REF!</v>
      </c>
      <c r="V370" s="103" t="str">
        <f>IFERROR(VLOOKUP(#REF!,'Country &amp; Service Codes'!$B$4:$C$269,2,FALSE),"")</f>
        <v/>
      </c>
      <c r="W370" s="108" t="e">
        <f>#REF!</f>
        <v>#REF!</v>
      </c>
    </row>
    <row r="371" spans="6:23">
      <c r="F371" s="79"/>
      <c r="G371" s="99"/>
      <c r="H371" s="71"/>
      <c r="I371" s="72"/>
      <c r="J371" s="73"/>
      <c r="K371" s="73"/>
      <c r="L371" s="81"/>
      <c r="R371" s="78" t="s">
        <v>636</v>
      </c>
      <c r="S371" s="103" t="e">
        <f>#REF!</f>
        <v>#REF!</v>
      </c>
      <c r="T371" s="103" t="e">
        <f t="shared" si="9"/>
        <v>#REF!</v>
      </c>
      <c r="U371" s="103" t="e">
        <f>#REF!</f>
        <v>#REF!</v>
      </c>
      <c r="V371" s="103" t="str">
        <f>IFERROR(VLOOKUP(#REF!,'Country &amp; Service Codes'!$B$4:$C$269,2,FALSE),"")</f>
        <v/>
      </c>
      <c r="W371" s="108" t="e">
        <f>#REF!</f>
        <v>#REF!</v>
      </c>
    </row>
    <row r="372" spans="6:23">
      <c r="F372" s="79"/>
      <c r="G372" s="99"/>
      <c r="H372" s="71"/>
      <c r="I372" s="72"/>
      <c r="J372" s="73"/>
      <c r="K372" s="73"/>
      <c r="L372" s="81"/>
      <c r="R372" s="78" t="s">
        <v>637</v>
      </c>
      <c r="S372" s="103" t="e">
        <f>#REF!</f>
        <v>#REF!</v>
      </c>
      <c r="T372" s="103" t="e">
        <f t="shared" si="9"/>
        <v>#REF!</v>
      </c>
      <c r="U372" s="103" t="e">
        <f>#REF!</f>
        <v>#REF!</v>
      </c>
      <c r="V372" s="103" t="str">
        <f>IFERROR(VLOOKUP(#REF!,'Country &amp; Service Codes'!$B$4:$C$269,2,FALSE),"")</f>
        <v/>
      </c>
      <c r="W372" s="108" t="e">
        <f>#REF!</f>
        <v>#REF!</v>
      </c>
    </row>
    <row r="373" spans="6:23">
      <c r="F373" s="79"/>
      <c r="G373" s="99"/>
      <c r="H373" s="71"/>
      <c r="I373" s="72"/>
      <c r="J373" s="73"/>
      <c r="K373" s="73"/>
      <c r="L373" s="81"/>
      <c r="R373" s="78" t="s">
        <v>638</v>
      </c>
      <c r="S373" s="103" t="e">
        <f>#REF!</f>
        <v>#REF!</v>
      </c>
      <c r="T373" s="103" t="e">
        <f t="shared" si="9"/>
        <v>#REF!</v>
      </c>
      <c r="U373" s="103" t="e">
        <f>#REF!</f>
        <v>#REF!</v>
      </c>
      <c r="V373" s="103" t="str">
        <f>IFERROR(VLOOKUP(#REF!,'Country &amp; Service Codes'!$B$4:$C$269,2,FALSE),"")</f>
        <v/>
      </c>
      <c r="W373" s="108" t="e">
        <f>#REF!</f>
        <v>#REF!</v>
      </c>
    </row>
    <row r="374" spans="6:23">
      <c r="F374" s="79"/>
      <c r="G374" s="99"/>
      <c r="H374" s="71"/>
      <c r="I374" s="72"/>
      <c r="J374" s="73"/>
      <c r="K374" s="73"/>
      <c r="L374" s="81"/>
      <c r="R374" s="78" t="s">
        <v>639</v>
      </c>
      <c r="S374" s="103" t="e">
        <f>#REF!</f>
        <v>#REF!</v>
      </c>
      <c r="T374" s="103" t="e">
        <f t="shared" si="9"/>
        <v>#REF!</v>
      </c>
      <c r="U374" s="103" t="e">
        <f>#REF!</f>
        <v>#REF!</v>
      </c>
      <c r="V374" s="103" t="str">
        <f>IFERROR(VLOOKUP(#REF!,'Country &amp; Service Codes'!$B$4:$C$269,2,FALSE),"")</f>
        <v/>
      </c>
      <c r="W374" s="108" t="e">
        <f>#REF!</f>
        <v>#REF!</v>
      </c>
    </row>
    <row r="375" spans="6:23">
      <c r="F375" s="79"/>
      <c r="G375" s="99"/>
      <c r="H375" s="71"/>
      <c r="I375" s="72"/>
      <c r="J375" s="73"/>
      <c r="K375" s="73"/>
      <c r="L375" s="81"/>
      <c r="R375" s="78" t="s">
        <v>640</v>
      </c>
      <c r="S375" s="103" t="e">
        <f>#REF!</f>
        <v>#REF!</v>
      </c>
      <c r="T375" s="103" t="e">
        <f t="shared" si="9"/>
        <v>#REF!</v>
      </c>
      <c r="U375" s="103" t="e">
        <f>#REF!</f>
        <v>#REF!</v>
      </c>
      <c r="V375" s="103" t="str">
        <f>IFERROR(VLOOKUP(#REF!,'Country &amp; Service Codes'!$B$4:$C$269,2,FALSE),"")</f>
        <v/>
      </c>
      <c r="W375" s="108" t="e">
        <f>#REF!</f>
        <v>#REF!</v>
      </c>
    </row>
    <row r="376" spans="6:23">
      <c r="F376" s="79"/>
      <c r="G376" s="99"/>
      <c r="H376" s="71"/>
      <c r="I376" s="72"/>
      <c r="J376" s="73"/>
      <c r="K376" s="73"/>
      <c r="L376" s="81"/>
      <c r="R376" s="78" t="s">
        <v>641</v>
      </c>
      <c r="S376" s="103" t="e">
        <f>#REF!</f>
        <v>#REF!</v>
      </c>
      <c r="T376" s="103" t="e">
        <f t="shared" si="9"/>
        <v>#REF!</v>
      </c>
      <c r="U376" s="103" t="e">
        <f>#REF!</f>
        <v>#REF!</v>
      </c>
      <c r="V376" s="103" t="str">
        <f>IFERROR(VLOOKUP(#REF!,'Country &amp; Service Codes'!$B$4:$C$269,2,FALSE),"")</f>
        <v/>
      </c>
      <c r="W376" s="108" t="e">
        <f>#REF!</f>
        <v>#REF!</v>
      </c>
    </row>
    <row r="377" spans="6:23">
      <c r="F377" s="79"/>
      <c r="G377" s="99"/>
      <c r="H377" s="71"/>
      <c r="I377" s="72"/>
      <c r="J377" s="73"/>
      <c r="K377" s="73"/>
      <c r="L377" s="81"/>
      <c r="R377" s="78" t="s">
        <v>642</v>
      </c>
      <c r="S377" s="103" t="e">
        <f>#REF!</f>
        <v>#REF!</v>
      </c>
      <c r="T377" s="103" t="e">
        <f t="shared" si="9"/>
        <v>#REF!</v>
      </c>
      <c r="U377" s="103" t="e">
        <f>#REF!</f>
        <v>#REF!</v>
      </c>
      <c r="V377" s="103" t="str">
        <f>IFERROR(VLOOKUP(#REF!,'Country &amp; Service Codes'!$B$4:$C$269,2,FALSE),"")</f>
        <v/>
      </c>
      <c r="W377" s="108" t="e">
        <f>#REF!</f>
        <v>#REF!</v>
      </c>
    </row>
    <row r="378" spans="6:23">
      <c r="F378" s="79"/>
      <c r="G378" s="99"/>
      <c r="H378" s="71"/>
      <c r="I378" s="72"/>
      <c r="J378" s="73"/>
      <c r="K378" s="73"/>
      <c r="L378" s="81"/>
      <c r="R378" s="78" t="s">
        <v>643</v>
      </c>
      <c r="S378" s="103" t="e">
        <f>#REF!</f>
        <v>#REF!</v>
      </c>
      <c r="T378" s="103" t="e">
        <f t="shared" si="9"/>
        <v>#REF!</v>
      </c>
      <c r="U378" s="103" t="e">
        <f>#REF!</f>
        <v>#REF!</v>
      </c>
      <c r="V378" s="103" t="str">
        <f>IFERROR(VLOOKUP(#REF!,'Country &amp; Service Codes'!$B$4:$C$269,2,FALSE),"")</f>
        <v/>
      </c>
      <c r="W378" s="108" t="e">
        <f>#REF!</f>
        <v>#REF!</v>
      </c>
    </row>
    <row r="379" spans="6:23">
      <c r="F379" s="79"/>
      <c r="G379" s="99"/>
      <c r="H379" s="71"/>
      <c r="I379" s="72"/>
      <c r="J379" s="73"/>
      <c r="K379" s="73"/>
      <c r="L379" s="81"/>
      <c r="R379" s="78" t="s">
        <v>644</v>
      </c>
      <c r="S379" s="103" t="e">
        <f>#REF!</f>
        <v>#REF!</v>
      </c>
      <c r="T379" s="103" t="e">
        <f t="shared" si="9"/>
        <v>#REF!</v>
      </c>
      <c r="U379" s="103" t="e">
        <f>#REF!</f>
        <v>#REF!</v>
      </c>
      <c r="V379" s="103" t="str">
        <f>IFERROR(VLOOKUP(#REF!,'Country &amp; Service Codes'!$B$4:$C$269,2,FALSE),"")</f>
        <v/>
      </c>
      <c r="W379" s="108" t="e">
        <f>#REF!</f>
        <v>#REF!</v>
      </c>
    </row>
    <row r="380" spans="6:23">
      <c r="F380" s="79"/>
      <c r="G380" s="99"/>
      <c r="H380" s="71"/>
      <c r="I380" s="72"/>
      <c r="J380" s="73"/>
      <c r="K380" s="73"/>
      <c r="L380" s="81"/>
      <c r="R380" s="78" t="s">
        <v>645</v>
      </c>
      <c r="S380" s="103" t="e">
        <f>#REF!</f>
        <v>#REF!</v>
      </c>
      <c r="T380" s="103" t="e">
        <f t="shared" si="9"/>
        <v>#REF!</v>
      </c>
      <c r="U380" s="103" t="e">
        <f>#REF!</f>
        <v>#REF!</v>
      </c>
      <c r="V380" s="103" t="str">
        <f>IFERROR(VLOOKUP(#REF!,'Country &amp; Service Codes'!$B$4:$C$269,2,FALSE),"")</f>
        <v/>
      </c>
      <c r="W380" s="108" t="e">
        <f>#REF!</f>
        <v>#REF!</v>
      </c>
    </row>
    <row r="381" spans="6:23">
      <c r="F381" s="79"/>
      <c r="G381" s="99"/>
      <c r="H381" s="71"/>
      <c r="I381" s="72"/>
      <c r="J381" s="73"/>
      <c r="K381" s="73"/>
      <c r="L381" s="81"/>
      <c r="R381" s="78" t="s">
        <v>646</v>
      </c>
      <c r="S381" s="103" t="e">
        <f>#REF!</f>
        <v>#REF!</v>
      </c>
      <c r="T381" s="103" t="e">
        <f t="shared" si="9"/>
        <v>#REF!</v>
      </c>
      <c r="U381" s="103" t="e">
        <f>#REF!</f>
        <v>#REF!</v>
      </c>
      <c r="V381" s="103" t="str">
        <f>IFERROR(VLOOKUP(#REF!,'Country &amp; Service Codes'!$B$4:$C$269,2,FALSE),"")</f>
        <v/>
      </c>
      <c r="W381" s="108" t="e">
        <f>#REF!</f>
        <v>#REF!</v>
      </c>
    </row>
    <row r="382" spans="6:23">
      <c r="F382" s="79"/>
      <c r="G382" s="99"/>
      <c r="H382" s="71"/>
      <c r="I382" s="72"/>
      <c r="J382" s="73"/>
      <c r="K382" s="73"/>
      <c r="L382" s="81"/>
      <c r="R382" s="78" t="s">
        <v>647</v>
      </c>
      <c r="S382" s="103" t="e">
        <f>#REF!</f>
        <v>#REF!</v>
      </c>
      <c r="T382" s="103" t="e">
        <f t="shared" si="9"/>
        <v>#REF!</v>
      </c>
      <c r="U382" s="103" t="e">
        <f>#REF!</f>
        <v>#REF!</v>
      </c>
      <c r="V382" s="103" t="str">
        <f>IFERROR(VLOOKUP(#REF!,'Country &amp; Service Codes'!$B$4:$C$269,2,FALSE),"")</f>
        <v/>
      </c>
      <c r="W382" s="108" t="e">
        <f>#REF!</f>
        <v>#REF!</v>
      </c>
    </row>
    <row r="383" spans="6:23">
      <c r="F383" s="79"/>
      <c r="G383" s="99"/>
      <c r="H383" s="71"/>
      <c r="I383" s="72"/>
      <c r="J383" s="73"/>
      <c r="K383" s="73"/>
      <c r="L383" s="81"/>
      <c r="R383" s="78" t="s">
        <v>648</v>
      </c>
      <c r="S383" s="103" t="e">
        <f>#REF!</f>
        <v>#REF!</v>
      </c>
      <c r="T383" s="103" t="e">
        <f t="shared" si="9"/>
        <v>#REF!</v>
      </c>
      <c r="U383" s="103" t="e">
        <f>#REF!</f>
        <v>#REF!</v>
      </c>
      <c r="V383" s="103" t="str">
        <f>IFERROR(VLOOKUP(#REF!,'Country &amp; Service Codes'!$B$4:$C$269,2,FALSE),"")</f>
        <v/>
      </c>
      <c r="W383" s="108" t="e">
        <f>#REF!</f>
        <v>#REF!</v>
      </c>
    </row>
    <row r="384" spans="6:23">
      <c r="F384" s="79"/>
      <c r="G384" s="99"/>
      <c r="H384" s="71"/>
      <c r="I384" s="72"/>
      <c r="J384" s="73"/>
      <c r="K384" s="73"/>
      <c r="L384" s="81"/>
      <c r="R384" s="78" t="s">
        <v>649</v>
      </c>
      <c r="S384" s="103" t="e">
        <f>#REF!</f>
        <v>#REF!</v>
      </c>
      <c r="T384" s="103" t="e">
        <f t="shared" si="9"/>
        <v>#REF!</v>
      </c>
      <c r="U384" s="103" t="e">
        <f>#REF!</f>
        <v>#REF!</v>
      </c>
      <c r="V384" s="103" t="str">
        <f>IFERROR(VLOOKUP(#REF!,'Country &amp; Service Codes'!$B$4:$C$269,2,FALSE),"")</f>
        <v/>
      </c>
      <c r="W384" s="108" t="e">
        <f>#REF!</f>
        <v>#REF!</v>
      </c>
    </row>
    <row r="385" spans="6:23">
      <c r="F385" s="79"/>
      <c r="G385" s="99"/>
      <c r="H385" s="71"/>
      <c r="I385" s="72"/>
      <c r="J385" s="73"/>
      <c r="K385" s="73"/>
      <c r="L385" s="81"/>
      <c r="R385" s="78" t="s">
        <v>650</v>
      </c>
      <c r="S385" s="103" t="e">
        <f>#REF!</f>
        <v>#REF!</v>
      </c>
      <c r="T385" s="103" t="e">
        <f t="shared" si="9"/>
        <v>#REF!</v>
      </c>
      <c r="U385" s="103" t="e">
        <f>#REF!</f>
        <v>#REF!</v>
      </c>
      <c r="V385" s="103" t="str">
        <f>IFERROR(VLOOKUP(#REF!,'Country &amp; Service Codes'!$B$4:$C$269,2,FALSE),"")</f>
        <v/>
      </c>
      <c r="W385" s="108" t="e">
        <f>#REF!</f>
        <v>#REF!</v>
      </c>
    </row>
    <row r="386" spans="6:23">
      <c r="F386" s="79"/>
      <c r="G386" s="99"/>
      <c r="H386" s="71"/>
      <c r="I386" s="72"/>
      <c r="J386" s="73"/>
      <c r="K386" s="73"/>
      <c r="L386" s="81"/>
      <c r="R386" s="78" t="s">
        <v>651</v>
      </c>
      <c r="S386" s="103" t="e">
        <f>#REF!</f>
        <v>#REF!</v>
      </c>
      <c r="T386" s="103" t="e">
        <f t="shared" si="9"/>
        <v>#REF!</v>
      </c>
      <c r="U386" s="103" t="e">
        <f>#REF!</f>
        <v>#REF!</v>
      </c>
      <c r="V386" s="103" t="str">
        <f>IFERROR(VLOOKUP(#REF!,'Country &amp; Service Codes'!$B$4:$C$269,2,FALSE),"")</f>
        <v/>
      </c>
      <c r="W386" s="108" t="e">
        <f>#REF!</f>
        <v>#REF!</v>
      </c>
    </row>
    <row r="387" spans="6:23">
      <c r="F387" s="79"/>
      <c r="G387" s="99"/>
      <c r="H387" s="71"/>
      <c r="I387" s="72"/>
      <c r="J387" s="73"/>
      <c r="K387" s="73"/>
      <c r="L387" s="81"/>
      <c r="R387" s="78" t="s">
        <v>652</v>
      </c>
      <c r="S387" s="103" t="e">
        <f>#REF!</f>
        <v>#REF!</v>
      </c>
      <c r="T387" s="103" t="e">
        <f t="shared" si="9"/>
        <v>#REF!</v>
      </c>
      <c r="U387" s="103" t="e">
        <f>#REF!</f>
        <v>#REF!</v>
      </c>
      <c r="V387" s="103" t="str">
        <f>IFERROR(VLOOKUP(#REF!,'Country &amp; Service Codes'!$B$4:$C$269,2,FALSE),"")</f>
        <v/>
      </c>
      <c r="W387" s="108" t="e">
        <f>#REF!</f>
        <v>#REF!</v>
      </c>
    </row>
    <row r="388" spans="6:23">
      <c r="F388" s="79"/>
      <c r="G388" s="99"/>
      <c r="H388" s="71"/>
      <c r="I388" s="72"/>
      <c r="J388" s="73"/>
      <c r="K388" s="73"/>
      <c r="L388" s="81"/>
      <c r="R388" s="78" t="s">
        <v>653</v>
      </c>
      <c r="S388" s="103" t="e">
        <f>#REF!</f>
        <v>#REF!</v>
      </c>
      <c r="T388" s="103" t="e">
        <f t="shared" si="9"/>
        <v>#REF!</v>
      </c>
      <c r="U388" s="103" t="e">
        <f>#REF!</f>
        <v>#REF!</v>
      </c>
      <c r="V388" s="103" t="str">
        <f>IFERROR(VLOOKUP(#REF!,'Country &amp; Service Codes'!$B$4:$C$269,2,FALSE),"")</f>
        <v/>
      </c>
      <c r="W388" s="108" t="e">
        <f>#REF!</f>
        <v>#REF!</v>
      </c>
    </row>
    <row r="389" spans="6:23">
      <c r="F389" s="79"/>
      <c r="G389" s="99"/>
      <c r="H389" s="71"/>
      <c r="I389" s="72"/>
      <c r="J389" s="73"/>
      <c r="K389" s="73"/>
      <c r="L389" s="81"/>
      <c r="R389" s="78" t="s">
        <v>654</v>
      </c>
      <c r="S389" s="103" t="e">
        <f>#REF!</f>
        <v>#REF!</v>
      </c>
      <c r="T389" s="103" t="e">
        <f t="shared" si="9"/>
        <v>#REF!</v>
      </c>
      <c r="U389" s="103" t="e">
        <f>#REF!</f>
        <v>#REF!</v>
      </c>
      <c r="V389" s="103" t="str">
        <f>IFERROR(VLOOKUP(#REF!,'Country &amp; Service Codes'!$B$4:$C$269,2,FALSE),"")</f>
        <v/>
      </c>
      <c r="W389" s="108" t="e">
        <f>#REF!</f>
        <v>#REF!</v>
      </c>
    </row>
    <row r="390" spans="6:23">
      <c r="F390" s="79"/>
      <c r="G390" s="99"/>
      <c r="H390" s="71"/>
      <c r="I390" s="72"/>
      <c r="J390" s="73"/>
      <c r="K390" s="73"/>
      <c r="L390" s="81"/>
      <c r="R390" s="78" t="s">
        <v>655</v>
      </c>
      <c r="S390" s="103" t="e">
        <f>#REF!</f>
        <v>#REF!</v>
      </c>
      <c r="T390" s="103" t="e">
        <f t="shared" si="9"/>
        <v>#REF!</v>
      </c>
      <c r="U390" s="103" t="e">
        <f>#REF!</f>
        <v>#REF!</v>
      </c>
      <c r="V390" s="103" t="str">
        <f>IFERROR(VLOOKUP(#REF!,'Country &amp; Service Codes'!$B$4:$C$269,2,FALSE),"")</f>
        <v/>
      </c>
      <c r="W390" s="108" t="e">
        <f>#REF!</f>
        <v>#REF!</v>
      </c>
    </row>
    <row r="391" spans="6:23">
      <c r="F391" s="79"/>
      <c r="G391" s="99"/>
      <c r="H391" s="71"/>
      <c r="I391" s="72"/>
      <c r="J391" s="73"/>
      <c r="K391" s="73"/>
      <c r="L391" s="81"/>
      <c r="R391" s="78" t="s">
        <v>656</v>
      </c>
      <c r="S391" s="103" t="e">
        <f>#REF!</f>
        <v>#REF!</v>
      </c>
      <c r="T391" s="103" t="e">
        <f t="shared" si="9"/>
        <v>#REF!</v>
      </c>
      <c r="U391" s="103" t="e">
        <f>#REF!</f>
        <v>#REF!</v>
      </c>
      <c r="V391" s="103" t="str">
        <f>IFERROR(VLOOKUP(#REF!,'Country &amp; Service Codes'!$B$4:$C$269,2,FALSE),"")</f>
        <v/>
      </c>
      <c r="W391" s="108" t="e">
        <f>#REF!</f>
        <v>#REF!</v>
      </c>
    </row>
    <row r="392" spans="6:23">
      <c r="F392" s="79"/>
      <c r="G392" s="99"/>
      <c r="H392" s="71"/>
      <c r="I392" s="72"/>
      <c r="J392" s="73"/>
      <c r="K392" s="73"/>
      <c r="L392" s="81"/>
      <c r="R392" s="78" t="s">
        <v>657</v>
      </c>
      <c r="S392" s="103" t="e">
        <f>#REF!</f>
        <v>#REF!</v>
      </c>
      <c r="T392" s="103" t="e">
        <f t="shared" si="9"/>
        <v>#REF!</v>
      </c>
      <c r="U392" s="103" t="e">
        <f>#REF!</f>
        <v>#REF!</v>
      </c>
      <c r="V392" s="103" t="str">
        <f>IFERROR(VLOOKUP(#REF!,'Country &amp; Service Codes'!$B$4:$C$269,2,FALSE),"")</f>
        <v/>
      </c>
      <c r="W392" s="108" t="e">
        <f>#REF!</f>
        <v>#REF!</v>
      </c>
    </row>
    <row r="393" spans="6:23">
      <c r="F393" s="79"/>
      <c r="G393" s="99"/>
      <c r="H393" s="71"/>
      <c r="I393" s="72"/>
      <c r="J393" s="73"/>
      <c r="K393" s="73"/>
      <c r="L393" s="81"/>
      <c r="R393" s="78" t="s">
        <v>658</v>
      </c>
      <c r="S393" s="103" t="e">
        <f>#REF!</f>
        <v>#REF!</v>
      </c>
      <c r="T393" s="103" t="e">
        <f t="shared" si="9"/>
        <v>#REF!</v>
      </c>
      <c r="U393" s="103" t="e">
        <f>#REF!</f>
        <v>#REF!</v>
      </c>
      <c r="V393" s="103" t="str">
        <f>IFERROR(VLOOKUP(#REF!,'Country &amp; Service Codes'!$B$4:$C$269,2,FALSE),"")</f>
        <v/>
      </c>
      <c r="W393" s="108" t="e">
        <f>#REF!</f>
        <v>#REF!</v>
      </c>
    </row>
    <row r="394" spans="6:23">
      <c r="F394" s="79"/>
      <c r="G394" s="99"/>
      <c r="H394" s="71"/>
      <c r="I394" s="72"/>
      <c r="J394" s="73"/>
      <c r="K394" s="73"/>
      <c r="L394" s="81"/>
      <c r="R394" s="78" t="s">
        <v>659</v>
      </c>
      <c r="S394" s="103" t="e">
        <f>#REF!</f>
        <v>#REF!</v>
      </c>
      <c r="T394" s="103" t="e">
        <f t="shared" si="9"/>
        <v>#REF!</v>
      </c>
      <c r="U394" s="103" t="e">
        <f>#REF!</f>
        <v>#REF!</v>
      </c>
      <c r="V394" s="103" t="str">
        <f>IFERROR(VLOOKUP(#REF!,'Country &amp; Service Codes'!$B$4:$C$269,2,FALSE),"")</f>
        <v/>
      </c>
      <c r="W394" s="108" t="e">
        <f>#REF!</f>
        <v>#REF!</v>
      </c>
    </row>
    <row r="395" spans="6:23">
      <c r="F395" s="79"/>
      <c r="G395" s="99"/>
      <c r="H395" s="71"/>
      <c r="I395" s="72"/>
      <c r="J395" s="73"/>
      <c r="K395" s="73"/>
      <c r="L395" s="81"/>
      <c r="R395" s="78" t="s">
        <v>660</v>
      </c>
      <c r="S395" s="103" t="e">
        <f>#REF!</f>
        <v>#REF!</v>
      </c>
      <c r="T395" s="103" t="e">
        <f t="shared" si="9"/>
        <v>#REF!</v>
      </c>
      <c r="U395" s="103" t="e">
        <f>#REF!</f>
        <v>#REF!</v>
      </c>
      <c r="V395" s="103" t="str">
        <f>IFERROR(VLOOKUP(#REF!,'Country &amp; Service Codes'!$B$4:$C$269,2,FALSE),"")</f>
        <v/>
      </c>
      <c r="W395" s="108" t="e">
        <f>#REF!</f>
        <v>#REF!</v>
      </c>
    </row>
    <row r="396" spans="6:23">
      <c r="F396" s="79"/>
      <c r="G396" s="99"/>
      <c r="H396" s="71"/>
      <c r="I396" s="72"/>
      <c r="J396" s="73"/>
      <c r="K396" s="73"/>
      <c r="L396" s="81"/>
      <c r="R396" s="78" t="s">
        <v>661</v>
      </c>
      <c r="S396" s="103" t="e">
        <f>#REF!</f>
        <v>#REF!</v>
      </c>
      <c r="T396" s="103" t="e">
        <f t="shared" si="9"/>
        <v>#REF!</v>
      </c>
      <c r="U396" s="103" t="e">
        <f>#REF!</f>
        <v>#REF!</v>
      </c>
      <c r="V396" s="103" t="str">
        <f>IFERROR(VLOOKUP(#REF!,'Country &amp; Service Codes'!$B$4:$C$269,2,FALSE),"")</f>
        <v/>
      </c>
      <c r="W396" s="108" t="e">
        <f>#REF!</f>
        <v>#REF!</v>
      </c>
    </row>
    <row r="397" spans="6:23">
      <c r="F397" s="79"/>
      <c r="G397" s="99"/>
      <c r="H397" s="71"/>
      <c r="I397" s="72"/>
      <c r="J397" s="73"/>
      <c r="K397" s="73"/>
      <c r="L397" s="81"/>
      <c r="R397" s="78" t="s">
        <v>662</v>
      </c>
      <c r="S397" s="103" t="e">
        <f>#REF!</f>
        <v>#REF!</v>
      </c>
      <c r="T397" s="103" t="e">
        <f t="shared" si="9"/>
        <v>#REF!</v>
      </c>
      <c r="U397" s="103" t="e">
        <f>#REF!</f>
        <v>#REF!</v>
      </c>
      <c r="V397" s="103" t="str">
        <f>IFERROR(VLOOKUP(#REF!,'Country &amp; Service Codes'!$B$4:$C$269,2,FALSE),"")</f>
        <v/>
      </c>
      <c r="W397" s="108" t="e">
        <f>#REF!</f>
        <v>#REF!</v>
      </c>
    </row>
    <row r="398" spans="6:23">
      <c r="F398" s="79"/>
      <c r="G398" s="99"/>
      <c r="H398" s="71"/>
      <c r="I398" s="72"/>
      <c r="J398" s="73"/>
      <c r="K398" s="73"/>
      <c r="L398" s="81"/>
      <c r="R398" s="78" t="s">
        <v>663</v>
      </c>
      <c r="S398" s="103" t="e">
        <f>#REF!</f>
        <v>#REF!</v>
      </c>
      <c r="T398" s="103" t="e">
        <f t="shared" si="9"/>
        <v>#REF!</v>
      </c>
      <c r="U398" s="103" t="e">
        <f>#REF!</f>
        <v>#REF!</v>
      </c>
      <c r="V398" s="103" t="str">
        <f>IFERROR(VLOOKUP(#REF!,'Country &amp; Service Codes'!$B$4:$C$269,2,FALSE),"")</f>
        <v/>
      </c>
      <c r="W398" s="108" t="e">
        <f>#REF!</f>
        <v>#REF!</v>
      </c>
    </row>
    <row r="399" spans="6:23">
      <c r="F399" s="79"/>
      <c r="G399" s="99"/>
      <c r="H399" s="71"/>
      <c r="I399" s="72"/>
      <c r="J399" s="73"/>
      <c r="K399" s="73"/>
      <c r="L399" s="81"/>
      <c r="R399" s="78" t="s">
        <v>664</v>
      </c>
      <c r="S399" s="103" t="e">
        <f>#REF!</f>
        <v>#REF!</v>
      </c>
      <c r="T399" s="103" t="e">
        <f t="shared" si="9"/>
        <v>#REF!</v>
      </c>
      <c r="U399" s="103" t="e">
        <f>#REF!</f>
        <v>#REF!</v>
      </c>
      <c r="V399" s="103" t="str">
        <f>IFERROR(VLOOKUP(#REF!,'Country &amp; Service Codes'!$B$4:$C$269,2,FALSE),"")</f>
        <v/>
      </c>
      <c r="W399" s="108" t="e">
        <f>#REF!</f>
        <v>#REF!</v>
      </c>
    </row>
    <row r="400" spans="6:23">
      <c r="F400" s="79"/>
      <c r="G400" s="99"/>
      <c r="H400" s="71"/>
      <c r="I400" s="72"/>
      <c r="J400" s="73"/>
      <c r="K400" s="73"/>
      <c r="L400" s="81"/>
      <c r="R400" s="78" t="s">
        <v>665</v>
      </c>
      <c r="S400" s="103" t="e">
        <f>#REF!</f>
        <v>#REF!</v>
      </c>
      <c r="T400" s="103" t="e">
        <f t="shared" si="9"/>
        <v>#REF!</v>
      </c>
      <c r="U400" s="103" t="e">
        <f>#REF!</f>
        <v>#REF!</v>
      </c>
      <c r="V400" s="103" t="str">
        <f>IFERROR(VLOOKUP(#REF!,'Country &amp; Service Codes'!$B$4:$C$269,2,FALSE),"")</f>
        <v/>
      </c>
      <c r="W400" s="108" t="e">
        <f>#REF!</f>
        <v>#REF!</v>
      </c>
    </row>
    <row r="401" spans="6:23">
      <c r="F401" s="79"/>
      <c r="G401" s="99"/>
      <c r="H401" s="71"/>
      <c r="I401" s="72"/>
      <c r="J401" s="73"/>
      <c r="K401" s="73"/>
      <c r="L401" s="81"/>
      <c r="R401" s="78" t="s">
        <v>666</v>
      </c>
      <c r="S401" s="103" t="e">
        <f>#REF!</f>
        <v>#REF!</v>
      </c>
      <c r="T401" s="103" t="e">
        <f t="shared" ref="T401:T464" si="10">IF(S401=0,"",IF(S401="I","R",IF(S401="E","P")))</f>
        <v>#REF!</v>
      </c>
      <c r="U401" s="103" t="e">
        <f>#REF!</f>
        <v>#REF!</v>
      </c>
      <c r="V401" s="103" t="str">
        <f>IFERROR(VLOOKUP(#REF!,'Country &amp; Service Codes'!$B$4:$C$269,2,FALSE),"")</f>
        <v/>
      </c>
      <c r="W401" s="108" t="e">
        <f>#REF!</f>
        <v>#REF!</v>
      </c>
    </row>
    <row r="402" spans="6:23">
      <c r="F402" s="79"/>
      <c r="G402" s="99"/>
      <c r="H402" s="71"/>
      <c r="I402" s="72"/>
      <c r="J402" s="73"/>
      <c r="K402" s="73"/>
      <c r="L402" s="81"/>
      <c r="R402" s="78" t="s">
        <v>667</v>
      </c>
      <c r="S402" s="103" t="e">
        <f>#REF!</f>
        <v>#REF!</v>
      </c>
      <c r="T402" s="103" t="e">
        <f t="shared" si="10"/>
        <v>#REF!</v>
      </c>
      <c r="U402" s="103" t="e">
        <f>#REF!</f>
        <v>#REF!</v>
      </c>
      <c r="V402" s="103" t="str">
        <f>IFERROR(VLOOKUP(#REF!,'Country &amp; Service Codes'!$B$4:$C$269,2,FALSE),"")</f>
        <v/>
      </c>
      <c r="W402" s="108" t="e">
        <f>#REF!</f>
        <v>#REF!</v>
      </c>
    </row>
    <row r="403" spans="6:23">
      <c r="F403" s="79"/>
      <c r="G403" s="99"/>
      <c r="H403" s="71"/>
      <c r="I403" s="72"/>
      <c r="J403" s="73"/>
      <c r="K403" s="73"/>
      <c r="L403" s="81"/>
      <c r="R403" s="78" t="s">
        <v>668</v>
      </c>
      <c r="S403" s="103" t="e">
        <f>#REF!</f>
        <v>#REF!</v>
      </c>
      <c r="T403" s="103" t="e">
        <f t="shared" si="10"/>
        <v>#REF!</v>
      </c>
      <c r="U403" s="103" t="e">
        <f>#REF!</f>
        <v>#REF!</v>
      </c>
      <c r="V403" s="103" t="str">
        <f>IFERROR(VLOOKUP(#REF!,'Country &amp; Service Codes'!$B$4:$C$269,2,FALSE),"")</f>
        <v/>
      </c>
      <c r="W403" s="108" t="e">
        <f>#REF!</f>
        <v>#REF!</v>
      </c>
    </row>
    <row r="404" spans="6:23">
      <c r="F404" s="79"/>
      <c r="G404" s="99"/>
      <c r="H404" s="71"/>
      <c r="I404" s="72"/>
      <c r="J404" s="73"/>
      <c r="K404" s="73"/>
      <c r="L404" s="81"/>
      <c r="R404" s="78" t="s">
        <v>669</v>
      </c>
      <c r="S404" s="103" t="e">
        <f>#REF!</f>
        <v>#REF!</v>
      </c>
      <c r="T404" s="103" t="e">
        <f t="shared" si="10"/>
        <v>#REF!</v>
      </c>
      <c r="U404" s="103" t="e">
        <f>#REF!</f>
        <v>#REF!</v>
      </c>
      <c r="V404" s="103" t="str">
        <f>IFERROR(VLOOKUP(#REF!,'Country &amp; Service Codes'!$B$4:$C$269,2,FALSE),"")</f>
        <v/>
      </c>
      <c r="W404" s="108" t="e">
        <f>#REF!</f>
        <v>#REF!</v>
      </c>
    </row>
    <row r="405" spans="6:23">
      <c r="F405" s="79"/>
      <c r="G405" s="99"/>
      <c r="H405" s="71"/>
      <c r="I405" s="72"/>
      <c r="J405" s="73"/>
      <c r="K405" s="73"/>
      <c r="L405" s="81"/>
      <c r="R405" s="78" t="s">
        <v>670</v>
      </c>
      <c r="S405" s="103" t="e">
        <f>#REF!</f>
        <v>#REF!</v>
      </c>
      <c r="T405" s="103" t="e">
        <f t="shared" si="10"/>
        <v>#REF!</v>
      </c>
      <c r="U405" s="103" t="e">
        <f>#REF!</f>
        <v>#REF!</v>
      </c>
      <c r="V405" s="103" t="str">
        <f>IFERROR(VLOOKUP(#REF!,'Country &amp; Service Codes'!$B$4:$C$269,2,FALSE),"")</f>
        <v/>
      </c>
      <c r="W405" s="108" t="e">
        <f>#REF!</f>
        <v>#REF!</v>
      </c>
    </row>
    <row r="406" spans="6:23">
      <c r="F406" s="79"/>
      <c r="G406" s="99"/>
      <c r="H406" s="71"/>
      <c r="I406" s="72"/>
      <c r="J406" s="73"/>
      <c r="K406" s="73"/>
      <c r="L406" s="81"/>
      <c r="R406" s="78" t="s">
        <v>671</v>
      </c>
      <c r="S406" s="103" t="e">
        <f>#REF!</f>
        <v>#REF!</v>
      </c>
      <c r="T406" s="103" t="e">
        <f t="shared" si="10"/>
        <v>#REF!</v>
      </c>
      <c r="U406" s="103" t="e">
        <f>#REF!</f>
        <v>#REF!</v>
      </c>
      <c r="V406" s="103" t="str">
        <f>IFERROR(VLOOKUP(#REF!,'Country &amp; Service Codes'!$B$4:$C$269,2,FALSE),"")</f>
        <v/>
      </c>
      <c r="W406" s="108" t="e">
        <f>#REF!</f>
        <v>#REF!</v>
      </c>
    </row>
    <row r="407" spans="6:23">
      <c r="F407" s="79"/>
      <c r="G407" s="99"/>
      <c r="H407" s="71"/>
      <c r="I407" s="72"/>
      <c r="J407" s="73"/>
      <c r="K407" s="73"/>
      <c r="L407" s="81"/>
      <c r="R407" s="78" t="s">
        <v>672</v>
      </c>
      <c r="S407" s="103" t="e">
        <f>#REF!</f>
        <v>#REF!</v>
      </c>
      <c r="T407" s="103" t="e">
        <f t="shared" si="10"/>
        <v>#REF!</v>
      </c>
      <c r="U407" s="103" t="e">
        <f>#REF!</f>
        <v>#REF!</v>
      </c>
      <c r="V407" s="103" t="str">
        <f>IFERROR(VLOOKUP(#REF!,'Country &amp; Service Codes'!$B$4:$C$269,2,FALSE),"")</f>
        <v/>
      </c>
      <c r="W407" s="108" t="e">
        <f>#REF!</f>
        <v>#REF!</v>
      </c>
    </row>
    <row r="408" spans="6:23">
      <c r="F408" s="79"/>
      <c r="G408" s="99"/>
      <c r="H408" s="71"/>
      <c r="I408" s="72"/>
      <c r="J408" s="73"/>
      <c r="K408" s="73"/>
      <c r="L408" s="81"/>
      <c r="R408" s="78" t="s">
        <v>673</v>
      </c>
      <c r="S408" s="103" t="e">
        <f>#REF!</f>
        <v>#REF!</v>
      </c>
      <c r="T408" s="103" t="e">
        <f t="shared" si="10"/>
        <v>#REF!</v>
      </c>
      <c r="U408" s="103" t="e">
        <f>#REF!</f>
        <v>#REF!</v>
      </c>
      <c r="V408" s="103" t="str">
        <f>IFERROR(VLOOKUP(#REF!,'Country &amp; Service Codes'!$B$4:$C$269,2,FALSE),"")</f>
        <v/>
      </c>
      <c r="W408" s="108" t="e">
        <f>#REF!</f>
        <v>#REF!</v>
      </c>
    </row>
    <row r="409" spans="6:23">
      <c r="F409" s="79"/>
      <c r="G409" s="99"/>
      <c r="H409" s="71"/>
      <c r="I409" s="72"/>
      <c r="J409" s="73"/>
      <c r="K409" s="73"/>
      <c r="L409" s="81"/>
      <c r="R409" s="78" t="s">
        <v>674</v>
      </c>
      <c r="S409" s="103" t="e">
        <f>#REF!</f>
        <v>#REF!</v>
      </c>
      <c r="T409" s="103" t="e">
        <f t="shared" si="10"/>
        <v>#REF!</v>
      </c>
      <c r="U409" s="103" t="e">
        <f>#REF!</f>
        <v>#REF!</v>
      </c>
      <c r="V409" s="103" t="str">
        <f>IFERROR(VLOOKUP(#REF!,'Country &amp; Service Codes'!$B$4:$C$269,2,FALSE),"")</f>
        <v/>
      </c>
      <c r="W409" s="108" t="e">
        <f>#REF!</f>
        <v>#REF!</v>
      </c>
    </row>
    <row r="410" spans="6:23">
      <c r="F410" s="79"/>
      <c r="G410" s="99"/>
      <c r="H410" s="71"/>
      <c r="I410" s="72"/>
      <c r="J410" s="73"/>
      <c r="K410" s="73"/>
      <c r="L410" s="81"/>
      <c r="R410" s="78" t="s">
        <v>675</v>
      </c>
      <c r="S410" s="103" t="e">
        <f>#REF!</f>
        <v>#REF!</v>
      </c>
      <c r="T410" s="103" t="e">
        <f t="shared" si="10"/>
        <v>#REF!</v>
      </c>
      <c r="U410" s="103" t="e">
        <f>#REF!</f>
        <v>#REF!</v>
      </c>
      <c r="V410" s="103" t="str">
        <f>IFERROR(VLOOKUP(#REF!,'Country &amp; Service Codes'!$B$4:$C$269,2,FALSE),"")</f>
        <v/>
      </c>
      <c r="W410" s="108" t="e">
        <f>#REF!</f>
        <v>#REF!</v>
      </c>
    </row>
    <row r="411" spans="6:23">
      <c r="F411" s="79"/>
      <c r="G411" s="99"/>
      <c r="H411" s="71"/>
      <c r="I411" s="72"/>
      <c r="J411" s="73"/>
      <c r="K411" s="73"/>
      <c r="L411" s="81"/>
      <c r="R411" s="78" t="s">
        <v>676</v>
      </c>
      <c r="S411" s="103" t="e">
        <f>#REF!</f>
        <v>#REF!</v>
      </c>
      <c r="T411" s="103" t="e">
        <f t="shared" si="10"/>
        <v>#REF!</v>
      </c>
      <c r="U411" s="103" t="e">
        <f>#REF!</f>
        <v>#REF!</v>
      </c>
      <c r="V411" s="103" t="str">
        <f>IFERROR(VLOOKUP(#REF!,'Country &amp; Service Codes'!$B$4:$C$269,2,FALSE),"")</f>
        <v/>
      </c>
      <c r="W411" s="108" t="e">
        <f>#REF!</f>
        <v>#REF!</v>
      </c>
    </row>
    <row r="412" spans="6:23">
      <c r="F412" s="79"/>
      <c r="G412" s="99"/>
      <c r="H412" s="71"/>
      <c r="I412" s="72"/>
      <c r="J412" s="73"/>
      <c r="K412" s="73"/>
      <c r="L412" s="81"/>
      <c r="R412" s="78" t="s">
        <v>677</v>
      </c>
      <c r="S412" s="103" t="e">
        <f>#REF!</f>
        <v>#REF!</v>
      </c>
      <c r="T412" s="103" t="e">
        <f t="shared" si="10"/>
        <v>#REF!</v>
      </c>
      <c r="U412" s="103" t="e">
        <f>#REF!</f>
        <v>#REF!</v>
      </c>
      <c r="V412" s="103" t="str">
        <f>IFERROR(VLOOKUP(#REF!,'Country &amp; Service Codes'!$B$4:$C$269,2,FALSE),"")</f>
        <v/>
      </c>
      <c r="W412" s="108" t="e">
        <f>#REF!</f>
        <v>#REF!</v>
      </c>
    </row>
    <row r="413" spans="6:23">
      <c r="F413" s="79"/>
      <c r="G413" s="99"/>
      <c r="H413" s="71"/>
      <c r="I413" s="72"/>
      <c r="J413" s="73"/>
      <c r="K413" s="73"/>
      <c r="L413" s="81"/>
      <c r="R413" s="78" t="s">
        <v>678</v>
      </c>
      <c r="S413" s="103" t="e">
        <f>#REF!</f>
        <v>#REF!</v>
      </c>
      <c r="T413" s="103" t="e">
        <f t="shared" si="10"/>
        <v>#REF!</v>
      </c>
      <c r="U413" s="103" t="e">
        <f>#REF!</f>
        <v>#REF!</v>
      </c>
      <c r="V413" s="103" t="str">
        <f>IFERROR(VLOOKUP(#REF!,'Country &amp; Service Codes'!$B$4:$C$269,2,FALSE),"")</f>
        <v/>
      </c>
      <c r="W413" s="108" t="e">
        <f>#REF!</f>
        <v>#REF!</v>
      </c>
    </row>
    <row r="414" spans="6:23">
      <c r="F414" s="79"/>
      <c r="G414" s="99"/>
      <c r="H414" s="71"/>
      <c r="I414" s="72"/>
      <c r="J414" s="73"/>
      <c r="K414" s="73"/>
      <c r="L414" s="81"/>
      <c r="R414" s="78" t="s">
        <v>679</v>
      </c>
      <c r="S414" s="103" t="e">
        <f>#REF!</f>
        <v>#REF!</v>
      </c>
      <c r="T414" s="103" t="e">
        <f t="shared" si="10"/>
        <v>#REF!</v>
      </c>
      <c r="U414" s="103" t="e">
        <f>#REF!</f>
        <v>#REF!</v>
      </c>
      <c r="V414" s="103" t="str">
        <f>IFERROR(VLOOKUP(#REF!,'Country &amp; Service Codes'!$B$4:$C$269,2,FALSE),"")</f>
        <v/>
      </c>
      <c r="W414" s="108" t="e">
        <f>#REF!</f>
        <v>#REF!</v>
      </c>
    </row>
    <row r="415" spans="6:23">
      <c r="F415" s="79"/>
      <c r="G415" s="99"/>
      <c r="H415" s="71"/>
      <c r="I415" s="72"/>
      <c r="J415" s="73"/>
      <c r="K415" s="73"/>
      <c r="L415" s="81"/>
      <c r="R415" s="78" t="s">
        <v>680</v>
      </c>
      <c r="S415" s="103" t="e">
        <f>#REF!</f>
        <v>#REF!</v>
      </c>
      <c r="T415" s="103" t="e">
        <f t="shared" si="10"/>
        <v>#REF!</v>
      </c>
      <c r="U415" s="103" t="e">
        <f>#REF!</f>
        <v>#REF!</v>
      </c>
      <c r="V415" s="103" t="str">
        <f>IFERROR(VLOOKUP(#REF!,'Country &amp; Service Codes'!$B$4:$C$269,2,FALSE),"")</f>
        <v/>
      </c>
      <c r="W415" s="108" t="e">
        <f>#REF!</f>
        <v>#REF!</v>
      </c>
    </row>
    <row r="416" spans="6:23">
      <c r="F416" s="79"/>
      <c r="G416" s="99"/>
      <c r="H416" s="71"/>
      <c r="I416" s="72"/>
      <c r="J416" s="73"/>
      <c r="K416" s="73"/>
      <c r="L416" s="81"/>
      <c r="R416" s="78" t="s">
        <v>681</v>
      </c>
      <c r="S416" s="103" t="e">
        <f>#REF!</f>
        <v>#REF!</v>
      </c>
      <c r="T416" s="103" t="e">
        <f t="shared" si="10"/>
        <v>#REF!</v>
      </c>
      <c r="U416" s="103" t="e">
        <f>#REF!</f>
        <v>#REF!</v>
      </c>
      <c r="V416" s="103" t="str">
        <f>IFERROR(VLOOKUP(#REF!,'Country &amp; Service Codes'!$B$4:$C$269,2,FALSE),"")</f>
        <v/>
      </c>
      <c r="W416" s="108" t="e">
        <f>#REF!</f>
        <v>#REF!</v>
      </c>
    </row>
    <row r="417" spans="6:23">
      <c r="F417" s="79"/>
      <c r="G417" s="99"/>
      <c r="H417" s="71"/>
      <c r="I417" s="72"/>
      <c r="J417" s="73"/>
      <c r="K417" s="73"/>
      <c r="L417" s="81"/>
      <c r="R417" s="78" t="s">
        <v>682</v>
      </c>
      <c r="S417" s="103" t="e">
        <f>#REF!</f>
        <v>#REF!</v>
      </c>
      <c r="T417" s="103" t="e">
        <f t="shared" si="10"/>
        <v>#REF!</v>
      </c>
      <c r="U417" s="103" t="e">
        <f>#REF!</f>
        <v>#REF!</v>
      </c>
      <c r="V417" s="103" t="str">
        <f>IFERROR(VLOOKUP(#REF!,'Country &amp; Service Codes'!$B$4:$C$269,2,FALSE),"")</f>
        <v/>
      </c>
      <c r="W417" s="108" t="e">
        <f>#REF!</f>
        <v>#REF!</v>
      </c>
    </row>
    <row r="418" spans="6:23">
      <c r="F418" s="79"/>
      <c r="G418" s="99"/>
      <c r="H418" s="71"/>
      <c r="I418" s="72"/>
      <c r="J418" s="73"/>
      <c r="K418" s="73"/>
      <c r="L418" s="81"/>
      <c r="R418" s="78" t="s">
        <v>683</v>
      </c>
      <c r="S418" s="103" t="e">
        <f>#REF!</f>
        <v>#REF!</v>
      </c>
      <c r="T418" s="103" t="e">
        <f t="shared" si="10"/>
        <v>#REF!</v>
      </c>
      <c r="U418" s="103" t="e">
        <f>#REF!</f>
        <v>#REF!</v>
      </c>
      <c r="V418" s="103" t="str">
        <f>IFERROR(VLOOKUP(#REF!,'Country &amp; Service Codes'!$B$4:$C$269,2,FALSE),"")</f>
        <v/>
      </c>
      <c r="W418" s="108" t="e">
        <f>#REF!</f>
        <v>#REF!</v>
      </c>
    </row>
    <row r="419" spans="6:23">
      <c r="F419" s="79"/>
      <c r="G419" s="99"/>
      <c r="H419" s="71"/>
      <c r="I419" s="72"/>
      <c r="J419" s="73"/>
      <c r="K419" s="73"/>
      <c r="L419" s="81"/>
      <c r="R419" s="78" t="s">
        <v>684</v>
      </c>
      <c r="S419" s="103" t="e">
        <f>#REF!</f>
        <v>#REF!</v>
      </c>
      <c r="T419" s="103" t="e">
        <f t="shared" si="10"/>
        <v>#REF!</v>
      </c>
      <c r="U419" s="103" t="e">
        <f>#REF!</f>
        <v>#REF!</v>
      </c>
      <c r="V419" s="103" t="str">
        <f>IFERROR(VLOOKUP(#REF!,'Country &amp; Service Codes'!$B$4:$C$269,2,FALSE),"")</f>
        <v/>
      </c>
      <c r="W419" s="108" t="e">
        <f>#REF!</f>
        <v>#REF!</v>
      </c>
    </row>
    <row r="420" spans="6:23">
      <c r="F420" s="79"/>
      <c r="G420" s="99"/>
      <c r="H420" s="71"/>
      <c r="I420" s="72"/>
      <c r="J420" s="73"/>
      <c r="K420" s="73"/>
      <c r="L420" s="81"/>
      <c r="R420" s="78" t="s">
        <v>685</v>
      </c>
      <c r="S420" s="103" t="e">
        <f>#REF!</f>
        <v>#REF!</v>
      </c>
      <c r="T420" s="103" t="e">
        <f t="shared" si="10"/>
        <v>#REF!</v>
      </c>
      <c r="U420" s="103" t="e">
        <f>#REF!</f>
        <v>#REF!</v>
      </c>
      <c r="V420" s="103" t="str">
        <f>IFERROR(VLOOKUP(#REF!,'Country &amp; Service Codes'!$B$4:$C$269,2,FALSE),"")</f>
        <v/>
      </c>
      <c r="W420" s="108" t="e">
        <f>#REF!</f>
        <v>#REF!</v>
      </c>
    </row>
    <row r="421" spans="6:23">
      <c r="F421" s="79"/>
      <c r="G421" s="99"/>
      <c r="H421" s="71"/>
      <c r="I421" s="72"/>
      <c r="J421" s="73"/>
      <c r="K421" s="73"/>
      <c r="L421" s="81"/>
      <c r="R421" s="78" t="s">
        <v>686</v>
      </c>
      <c r="S421" s="103" t="e">
        <f>#REF!</f>
        <v>#REF!</v>
      </c>
      <c r="T421" s="103" t="e">
        <f t="shared" si="10"/>
        <v>#REF!</v>
      </c>
      <c r="U421" s="103" t="e">
        <f>#REF!</f>
        <v>#REF!</v>
      </c>
      <c r="V421" s="103" t="str">
        <f>IFERROR(VLOOKUP(#REF!,'Country &amp; Service Codes'!$B$4:$C$269,2,FALSE),"")</f>
        <v/>
      </c>
      <c r="W421" s="108" t="e">
        <f>#REF!</f>
        <v>#REF!</v>
      </c>
    </row>
    <row r="422" spans="6:23">
      <c r="F422" s="79"/>
      <c r="G422" s="99"/>
      <c r="H422" s="71"/>
      <c r="I422" s="72"/>
      <c r="J422" s="73"/>
      <c r="K422" s="73"/>
      <c r="L422" s="81"/>
      <c r="R422" s="78" t="s">
        <v>687</v>
      </c>
      <c r="S422" s="103" t="e">
        <f>#REF!</f>
        <v>#REF!</v>
      </c>
      <c r="T422" s="103" t="e">
        <f t="shared" si="10"/>
        <v>#REF!</v>
      </c>
      <c r="U422" s="103" t="e">
        <f>#REF!</f>
        <v>#REF!</v>
      </c>
      <c r="V422" s="103" t="str">
        <f>IFERROR(VLOOKUP(#REF!,'Country &amp; Service Codes'!$B$4:$C$269,2,FALSE),"")</f>
        <v/>
      </c>
      <c r="W422" s="108" t="e">
        <f>#REF!</f>
        <v>#REF!</v>
      </c>
    </row>
    <row r="423" spans="6:23">
      <c r="F423" s="79"/>
      <c r="G423" s="99"/>
      <c r="H423" s="71"/>
      <c r="I423" s="72"/>
      <c r="J423" s="73"/>
      <c r="K423" s="73"/>
      <c r="L423" s="81"/>
      <c r="R423" s="78" t="s">
        <v>688</v>
      </c>
      <c r="S423" s="103" t="e">
        <f>#REF!</f>
        <v>#REF!</v>
      </c>
      <c r="T423" s="103" t="e">
        <f t="shared" si="10"/>
        <v>#REF!</v>
      </c>
      <c r="U423" s="103" t="e">
        <f>#REF!</f>
        <v>#REF!</v>
      </c>
      <c r="V423" s="103" t="str">
        <f>IFERROR(VLOOKUP(#REF!,'Country &amp; Service Codes'!$B$4:$C$269,2,FALSE),"")</f>
        <v/>
      </c>
      <c r="W423" s="108" t="e">
        <f>#REF!</f>
        <v>#REF!</v>
      </c>
    </row>
    <row r="424" spans="6:23">
      <c r="F424" s="79"/>
      <c r="G424" s="99"/>
      <c r="H424" s="71"/>
      <c r="I424" s="72"/>
      <c r="J424" s="73"/>
      <c r="K424" s="73"/>
      <c r="L424" s="81"/>
      <c r="R424" s="78" t="s">
        <v>689</v>
      </c>
      <c r="S424" s="103" t="e">
        <f>#REF!</f>
        <v>#REF!</v>
      </c>
      <c r="T424" s="103" t="e">
        <f t="shared" si="10"/>
        <v>#REF!</v>
      </c>
      <c r="U424" s="103" t="e">
        <f>#REF!</f>
        <v>#REF!</v>
      </c>
      <c r="V424" s="103" t="str">
        <f>IFERROR(VLOOKUP(#REF!,'Country &amp; Service Codes'!$B$4:$C$269,2,FALSE),"")</f>
        <v/>
      </c>
      <c r="W424" s="108" t="e">
        <f>#REF!</f>
        <v>#REF!</v>
      </c>
    </row>
    <row r="425" spans="6:23">
      <c r="F425" s="79"/>
      <c r="G425" s="99"/>
      <c r="H425" s="71"/>
      <c r="I425" s="72"/>
      <c r="J425" s="73"/>
      <c r="K425" s="73"/>
      <c r="L425" s="81"/>
      <c r="R425" s="78" t="s">
        <v>690</v>
      </c>
      <c r="S425" s="103" t="e">
        <f>#REF!</f>
        <v>#REF!</v>
      </c>
      <c r="T425" s="103" t="e">
        <f t="shared" si="10"/>
        <v>#REF!</v>
      </c>
      <c r="U425" s="103" t="e">
        <f>#REF!</f>
        <v>#REF!</v>
      </c>
      <c r="V425" s="103" t="str">
        <f>IFERROR(VLOOKUP(#REF!,'Country &amp; Service Codes'!$B$4:$C$269,2,FALSE),"")</f>
        <v/>
      </c>
      <c r="W425" s="108" t="e">
        <f>#REF!</f>
        <v>#REF!</v>
      </c>
    </row>
    <row r="426" spans="6:23">
      <c r="F426" s="79"/>
      <c r="G426" s="99"/>
      <c r="H426" s="71"/>
      <c r="I426" s="72"/>
      <c r="J426" s="73"/>
      <c r="K426" s="73"/>
      <c r="L426" s="81"/>
      <c r="R426" s="78" t="s">
        <v>691</v>
      </c>
      <c r="S426" s="103" t="e">
        <f>#REF!</f>
        <v>#REF!</v>
      </c>
      <c r="T426" s="103" t="e">
        <f t="shared" si="10"/>
        <v>#REF!</v>
      </c>
      <c r="U426" s="103" t="e">
        <f>#REF!</f>
        <v>#REF!</v>
      </c>
      <c r="V426" s="103" t="str">
        <f>IFERROR(VLOOKUP(#REF!,'Country &amp; Service Codes'!$B$4:$C$269,2,FALSE),"")</f>
        <v/>
      </c>
      <c r="W426" s="108" t="e">
        <f>#REF!</f>
        <v>#REF!</v>
      </c>
    </row>
    <row r="427" spans="6:23">
      <c r="F427" s="79"/>
      <c r="G427" s="99"/>
      <c r="H427" s="71"/>
      <c r="I427" s="72"/>
      <c r="J427" s="73"/>
      <c r="K427" s="73"/>
      <c r="L427" s="81"/>
      <c r="R427" s="78" t="s">
        <v>692</v>
      </c>
      <c r="S427" s="103" t="e">
        <f>#REF!</f>
        <v>#REF!</v>
      </c>
      <c r="T427" s="103" t="e">
        <f t="shared" si="10"/>
        <v>#REF!</v>
      </c>
      <c r="U427" s="103" t="e">
        <f>#REF!</f>
        <v>#REF!</v>
      </c>
      <c r="V427" s="103" t="str">
        <f>IFERROR(VLOOKUP(#REF!,'Country &amp; Service Codes'!$B$4:$C$269,2,FALSE),"")</f>
        <v/>
      </c>
      <c r="W427" s="108" t="e">
        <f>#REF!</f>
        <v>#REF!</v>
      </c>
    </row>
    <row r="428" spans="6:23">
      <c r="F428" s="79"/>
      <c r="G428" s="99"/>
      <c r="H428" s="71"/>
      <c r="I428" s="72"/>
      <c r="J428" s="73"/>
      <c r="K428" s="73"/>
      <c r="L428" s="81"/>
      <c r="R428" s="78" t="s">
        <v>693</v>
      </c>
      <c r="S428" s="103" t="e">
        <f>#REF!</f>
        <v>#REF!</v>
      </c>
      <c r="T428" s="103" t="e">
        <f t="shared" si="10"/>
        <v>#REF!</v>
      </c>
      <c r="U428" s="103" t="e">
        <f>#REF!</f>
        <v>#REF!</v>
      </c>
      <c r="V428" s="103" t="str">
        <f>IFERROR(VLOOKUP(#REF!,'Country &amp; Service Codes'!$B$4:$C$269,2,FALSE),"")</f>
        <v/>
      </c>
      <c r="W428" s="108" t="e">
        <f>#REF!</f>
        <v>#REF!</v>
      </c>
    </row>
    <row r="429" spans="6:23">
      <c r="F429" s="79"/>
      <c r="G429" s="99"/>
      <c r="H429" s="71"/>
      <c r="I429" s="72"/>
      <c r="J429" s="73"/>
      <c r="K429" s="73"/>
      <c r="L429" s="81"/>
      <c r="R429" s="78" t="s">
        <v>694</v>
      </c>
      <c r="S429" s="103" t="e">
        <f>#REF!</f>
        <v>#REF!</v>
      </c>
      <c r="T429" s="103" t="e">
        <f t="shared" si="10"/>
        <v>#REF!</v>
      </c>
      <c r="U429" s="103" t="e">
        <f>#REF!</f>
        <v>#REF!</v>
      </c>
      <c r="V429" s="103" t="str">
        <f>IFERROR(VLOOKUP(#REF!,'Country &amp; Service Codes'!$B$4:$C$269,2,FALSE),"")</f>
        <v/>
      </c>
      <c r="W429" s="108" t="e">
        <f>#REF!</f>
        <v>#REF!</v>
      </c>
    </row>
    <row r="430" spans="6:23">
      <c r="F430" s="79"/>
      <c r="G430" s="99"/>
      <c r="H430" s="71"/>
      <c r="I430" s="72"/>
      <c r="J430" s="73"/>
      <c r="K430" s="73"/>
      <c r="L430" s="81"/>
      <c r="R430" s="78" t="s">
        <v>695</v>
      </c>
      <c r="S430" s="103" t="e">
        <f>#REF!</f>
        <v>#REF!</v>
      </c>
      <c r="T430" s="103" t="e">
        <f t="shared" si="10"/>
        <v>#REF!</v>
      </c>
      <c r="U430" s="103" t="e">
        <f>#REF!</f>
        <v>#REF!</v>
      </c>
      <c r="V430" s="103" t="str">
        <f>IFERROR(VLOOKUP(#REF!,'Country &amp; Service Codes'!$B$4:$C$269,2,FALSE),"")</f>
        <v/>
      </c>
      <c r="W430" s="108" t="e">
        <f>#REF!</f>
        <v>#REF!</v>
      </c>
    </row>
    <row r="431" spans="6:23">
      <c r="F431" s="79"/>
      <c r="G431" s="99"/>
      <c r="H431" s="71"/>
      <c r="I431" s="72"/>
      <c r="J431" s="73"/>
      <c r="K431" s="73"/>
      <c r="L431" s="81"/>
      <c r="R431" s="78" t="s">
        <v>696</v>
      </c>
      <c r="S431" s="103" t="e">
        <f>#REF!</f>
        <v>#REF!</v>
      </c>
      <c r="T431" s="103" t="e">
        <f t="shared" si="10"/>
        <v>#REF!</v>
      </c>
      <c r="U431" s="103" t="e">
        <f>#REF!</f>
        <v>#REF!</v>
      </c>
      <c r="V431" s="103" t="str">
        <f>IFERROR(VLOOKUP(#REF!,'Country &amp; Service Codes'!$B$4:$C$269,2,FALSE),"")</f>
        <v/>
      </c>
      <c r="W431" s="108" t="e">
        <f>#REF!</f>
        <v>#REF!</v>
      </c>
    </row>
    <row r="432" spans="6:23">
      <c r="F432" s="79"/>
      <c r="G432" s="99"/>
      <c r="H432" s="71"/>
      <c r="I432" s="72"/>
      <c r="J432" s="73"/>
      <c r="K432" s="73"/>
      <c r="L432" s="81"/>
      <c r="R432" s="78" t="s">
        <v>697</v>
      </c>
      <c r="S432" s="103" t="e">
        <f>#REF!</f>
        <v>#REF!</v>
      </c>
      <c r="T432" s="103" t="e">
        <f t="shared" si="10"/>
        <v>#REF!</v>
      </c>
      <c r="U432" s="103" t="e">
        <f>#REF!</f>
        <v>#REF!</v>
      </c>
      <c r="V432" s="103" t="str">
        <f>IFERROR(VLOOKUP(#REF!,'Country &amp; Service Codes'!$B$4:$C$269,2,FALSE),"")</f>
        <v/>
      </c>
      <c r="W432" s="108" t="e">
        <f>#REF!</f>
        <v>#REF!</v>
      </c>
    </row>
    <row r="433" spans="6:23">
      <c r="F433" s="79"/>
      <c r="G433" s="99"/>
      <c r="H433" s="71"/>
      <c r="I433" s="72"/>
      <c r="J433" s="73"/>
      <c r="K433" s="73"/>
      <c r="L433" s="81"/>
      <c r="R433" s="78" t="s">
        <v>698</v>
      </c>
      <c r="S433" s="103" t="e">
        <f>#REF!</f>
        <v>#REF!</v>
      </c>
      <c r="T433" s="103" t="e">
        <f t="shared" si="10"/>
        <v>#REF!</v>
      </c>
      <c r="U433" s="103" t="e">
        <f>#REF!</f>
        <v>#REF!</v>
      </c>
      <c r="V433" s="103" t="str">
        <f>IFERROR(VLOOKUP(#REF!,'Country &amp; Service Codes'!$B$4:$C$269,2,FALSE),"")</f>
        <v/>
      </c>
      <c r="W433" s="108" t="e">
        <f>#REF!</f>
        <v>#REF!</v>
      </c>
    </row>
    <row r="434" spans="6:23">
      <c r="F434" s="79"/>
      <c r="G434" s="99"/>
      <c r="H434" s="71"/>
      <c r="I434" s="72"/>
      <c r="J434" s="73"/>
      <c r="K434" s="73"/>
      <c r="L434" s="81"/>
      <c r="R434" s="78" t="s">
        <v>699</v>
      </c>
      <c r="S434" s="103" t="e">
        <f>#REF!</f>
        <v>#REF!</v>
      </c>
      <c r="T434" s="103" t="e">
        <f t="shared" si="10"/>
        <v>#REF!</v>
      </c>
      <c r="U434" s="103" t="e">
        <f>#REF!</f>
        <v>#REF!</v>
      </c>
      <c r="V434" s="103" t="str">
        <f>IFERROR(VLOOKUP(#REF!,'Country &amp; Service Codes'!$B$4:$C$269,2,FALSE),"")</f>
        <v/>
      </c>
      <c r="W434" s="108" t="e">
        <f>#REF!</f>
        <v>#REF!</v>
      </c>
    </row>
    <row r="435" spans="6:23">
      <c r="F435" s="79"/>
      <c r="G435" s="99"/>
      <c r="H435" s="71"/>
      <c r="I435" s="72"/>
      <c r="J435" s="73"/>
      <c r="K435" s="73"/>
      <c r="L435" s="81"/>
      <c r="R435" s="78" t="s">
        <v>700</v>
      </c>
      <c r="S435" s="103" t="e">
        <f>#REF!</f>
        <v>#REF!</v>
      </c>
      <c r="T435" s="103" t="e">
        <f t="shared" si="10"/>
        <v>#REF!</v>
      </c>
      <c r="U435" s="103" t="e">
        <f>#REF!</f>
        <v>#REF!</v>
      </c>
      <c r="V435" s="103" t="str">
        <f>IFERROR(VLOOKUP(#REF!,'Country &amp; Service Codes'!$B$4:$C$269,2,FALSE),"")</f>
        <v/>
      </c>
      <c r="W435" s="108" t="e">
        <f>#REF!</f>
        <v>#REF!</v>
      </c>
    </row>
    <row r="436" spans="6:23">
      <c r="F436" s="79"/>
      <c r="G436" s="99"/>
      <c r="H436" s="71"/>
      <c r="I436" s="72"/>
      <c r="J436" s="73"/>
      <c r="K436" s="73"/>
      <c r="L436" s="81"/>
      <c r="R436" s="78" t="s">
        <v>701</v>
      </c>
      <c r="S436" s="103" t="e">
        <f>#REF!</f>
        <v>#REF!</v>
      </c>
      <c r="T436" s="103" t="e">
        <f t="shared" si="10"/>
        <v>#REF!</v>
      </c>
      <c r="U436" s="103" t="e">
        <f>#REF!</f>
        <v>#REF!</v>
      </c>
      <c r="V436" s="103" t="str">
        <f>IFERROR(VLOOKUP(#REF!,'Country &amp; Service Codes'!$B$4:$C$269,2,FALSE),"")</f>
        <v/>
      </c>
      <c r="W436" s="108" t="e">
        <f>#REF!</f>
        <v>#REF!</v>
      </c>
    </row>
    <row r="437" spans="6:23">
      <c r="F437" s="79"/>
      <c r="G437" s="99"/>
      <c r="H437" s="71"/>
      <c r="I437" s="72"/>
      <c r="J437" s="73"/>
      <c r="K437" s="73"/>
      <c r="L437" s="81"/>
      <c r="R437" s="78" t="s">
        <v>702</v>
      </c>
      <c r="S437" s="103" t="e">
        <f>#REF!</f>
        <v>#REF!</v>
      </c>
      <c r="T437" s="103" t="e">
        <f t="shared" si="10"/>
        <v>#REF!</v>
      </c>
      <c r="U437" s="103" t="e">
        <f>#REF!</f>
        <v>#REF!</v>
      </c>
      <c r="V437" s="103" t="str">
        <f>IFERROR(VLOOKUP(#REF!,'Country &amp; Service Codes'!$B$4:$C$269,2,FALSE),"")</f>
        <v/>
      </c>
      <c r="W437" s="108" t="e">
        <f>#REF!</f>
        <v>#REF!</v>
      </c>
    </row>
    <row r="438" spans="6:23">
      <c r="F438" s="79"/>
      <c r="G438" s="99"/>
      <c r="H438" s="71"/>
      <c r="I438" s="72"/>
      <c r="J438" s="73"/>
      <c r="K438" s="73"/>
      <c r="L438" s="81"/>
      <c r="R438" s="78" t="s">
        <v>703</v>
      </c>
      <c r="S438" s="103" t="e">
        <f>#REF!</f>
        <v>#REF!</v>
      </c>
      <c r="T438" s="103" t="e">
        <f t="shared" si="10"/>
        <v>#REF!</v>
      </c>
      <c r="U438" s="103" t="e">
        <f>#REF!</f>
        <v>#REF!</v>
      </c>
      <c r="V438" s="103" t="str">
        <f>IFERROR(VLOOKUP(#REF!,'Country &amp; Service Codes'!$B$4:$C$269,2,FALSE),"")</f>
        <v/>
      </c>
      <c r="W438" s="108" t="e">
        <f>#REF!</f>
        <v>#REF!</v>
      </c>
    </row>
    <row r="439" spans="6:23">
      <c r="F439" s="79"/>
      <c r="G439" s="99"/>
      <c r="H439" s="71"/>
      <c r="I439" s="72"/>
      <c r="J439" s="73"/>
      <c r="K439" s="73"/>
      <c r="L439" s="81"/>
      <c r="R439" s="78" t="s">
        <v>704</v>
      </c>
      <c r="S439" s="103" t="e">
        <f>#REF!</f>
        <v>#REF!</v>
      </c>
      <c r="T439" s="103" t="e">
        <f t="shared" si="10"/>
        <v>#REF!</v>
      </c>
      <c r="U439" s="103" t="e">
        <f>#REF!</f>
        <v>#REF!</v>
      </c>
      <c r="V439" s="103" t="str">
        <f>IFERROR(VLOOKUP(#REF!,'Country &amp; Service Codes'!$B$4:$C$269,2,FALSE),"")</f>
        <v/>
      </c>
      <c r="W439" s="108" t="e">
        <f>#REF!</f>
        <v>#REF!</v>
      </c>
    </row>
    <row r="440" spans="6:23">
      <c r="F440" s="79"/>
      <c r="G440" s="99"/>
      <c r="H440" s="71"/>
      <c r="I440" s="72"/>
      <c r="J440" s="73"/>
      <c r="K440" s="73"/>
      <c r="L440" s="81"/>
      <c r="R440" s="78" t="s">
        <v>705</v>
      </c>
      <c r="S440" s="103" t="e">
        <f>#REF!</f>
        <v>#REF!</v>
      </c>
      <c r="T440" s="103" t="e">
        <f t="shared" si="10"/>
        <v>#REF!</v>
      </c>
      <c r="U440" s="103" t="e">
        <f>#REF!</f>
        <v>#REF!</v>
      </c>
      <c r="V440" s="103" t="str">
        <f>IFERROR(VLOOKUP(#REF!,'Country &amp; Service Codes'!$B$4:$C$269,2,FALSE),"")</f>
        <v/>
      </c>
      <c r="W440" s="108" t="e">
        <f>#REF!</f>
        <v>#REF!</v>
      </c>
    </row>
    <row r="441" spans="6:23">
      <c r="F441" s="79"/>
      <c r="G441" s="99"/>
      <c r="H441" s="71"/>
      <c r="I441" s="72"/>
      <c r="J441" s="73"/>
      <c r="K441" s="73"/>
      <c r="L441" s="81"/>
      <c r="R441" s="78" t="s">
        <v>706</v>
      </c>
      <c r="S441" s="103" t="e">
        <f>#REF!</f>
        <v>#REF!</v>
      </c>
      <c r="T441" s="103" t="e">
        <f t="shared" si="10"/>
        <v>#REF!</v>
      </c>
      <c r="U441" s="103" t="e">
        <f>#REF!</f>
        <v>#REF!</v>
      </c>
      <c r="V441" s="103" t="str">
        <f>IFERROR(VLOOKUP(#REF!,'Country &amp; Service Codes'!$B$4:$C$269,2,FALSE),"")</f>
        <v/>
      </c>
      <c r="W441" s="108" t="e">
        <f>#REF!</f>
        <v>#REF!</v>
      </c>
    </row>
    <row r="442" spans="6:23">
      <c r="F442" s="79"/>
      <c r="G442" s="99"/>
      <c r="H442" s="71"/>
      <c r="I442" s="72"/>
      <c r="J442" s="73"/>
      <c r="K442" s="73"/>
      <c r="L442" s="81"/>
      <c r="R442" s="78" t="s">
        <v>707</v>
      </c>
      <c r="S442" s="103" t="e">
        <f>#REF!</f>
        <v>#REF!</v>
      </c>
      <c r="T442" s="103" t="e">
        <f t="shared" si="10"/>
        <v>#REF!</v>
      </c>
      <c r="U442" s="103" t="e">
        <f>#REF!</f>
        <v>#REF!</v>
      </c>
      <c r="V442" s="103" t="str">
        <f>IFERROR(VLOOKUP(#REF!,'Country &amp; Service Codes'!$B$4:$C$269,2,FALSE),"")</f>
        <v/>
      </c>
      <c r="W442" s="108" t="e">
        <f>#REF!</f>
        <v>#REF!</v>
      </c>
    </row>
    <row r="443" spans="6:23">
      <c r="F443" s="79"/>
      <c r="G443" s="99"/>
      <c r="H443" s="71"/>
      <c r="I443" s="72"/>
      <c r="J443" s="73"/>
      <c r="K443" s="73"/>
      <c r="L443" s="81"/>
      <c r="R443" s="78" t="s">
        <v>708</v>
      </c>
      <c r="S443" s="103" t="e">
        <f>#REF!</f>
        <v>#REF!</v>
      </c>
      <c r="T443" s="103" t="e">
        <f t="shared" si="10"/>
        <v>#REF!</v>
      </c>
      <c r="U443" s="103" t="e">
        <f>#REF!</f>
        <v>#REF!</v>
      </c>
      <c r="V443" s="103" t="str">
        <f>IFERROR(VLOOKUP(#REF!,'Country &amp; Service Codes'!$B$4:$C$269,2,FALSE),"")</f>
        <v/>
      </c>
      <c r="W443" s="108" t="e">
        <f>#REF!</f>
        <v>#REF!</v>
      </c>
    </row>
    <row r="444" spans="6:23">
      <c r="F444" s="79"/>
      <c r="G444" s="99"/>
      <c r="H444" s="71"/>
      <c r="I444" s="72"/>
      <c r="J444" s="73"/>
      <c r="K444" s="73"/>
      <c r="L444" s="81"/>
      <c r="R444" s="78" t="s">
        <v>709</v>
      </c>
      <c r="S444" s="103" t="e">
        <f>#REF!</f>
        <v>#REF!</v>
      </c>
      <c r="T444" s="103" t="e">
        <f t="shared" si="10"/>
        <v>#REF!</v>
      </c>
      <c r="U444" s="103" t="e">
        <f>#REF!</f>
        <v>#REF!</v>
      </c>
      <c r="V444" s="103" t="str">
        <f>IFERROR(VLOOKUP(#REF!,'Country &amp; Service Codes'!$B$4:$C$269,2,FALSE),"")</f>
        <v/>
      </c>
      <c r="W444" s="108" t="e">
        <f>#REF!</f>
        <v>#REF!</v>
      </c>
    </row>
    <row r="445" spans="6:23">
      <c r="F445" s="79"/>
      <c r="G445" s="99"/>
      <c r="H445" s="71"/>
      <c r="I445" s="72"/>
      <c r="J445" s="73"/>
      <c r="K445" s="73"/>
      <c r="L445" s="81"/>
      <c r="R445" s="78" t="s">
        <v>710</v>
      </c>
      <c r="S445" s="103" t="e">
        <f>#REF!</f>
        <v>#REF!</v>
      </c>
      <c r="T445" s="103" t="e">
        <f t="shared" si="10"/>
        <v>#REF!</v>
      </c>
      <c r="U445" s="103" t="e">
        <f>#REF!</f>
        <v>#REF!</v>
      </c>
      <c r="V445" s="103" t="str">
        <f>IFERROR(VLOOKUP(#REF!,'Country &amp; Service Codes'!$B$4:$C$269,2,FALSE),"")</f>
        <v/>
      </c>
      <c r="W445" s="108" t="e">
        <f>#REF!</f>
        <v>#REF!</v>
      </c>
    </row>
    <row r="446" spans="6:23">
      <c r="F446" s="79"/>
      <c r="G446" s="99"/>
      <c r="H446" s="71"/>
      <c r="I446" s="72"/>
      <c r="J446" s="73"/>
      <c r="K446" s="73"/>
      <c r="L446" s="81"/>
      <c r="R446" s="78" t="s">
        <v>711</v>
      </c>
      <c r="S446" s="103" t="e">
        <f>#REF!</f>
        <v>#REF!</v>
      </c>
      <c r="T446" s="103" t="e">
        <f t="shared" si="10"/>
        <v>#REF!</v>
      </c>
      <c r="U446" s="103" t="e">
        <f>#REF!</f>
        <v>#REF!</v>
      </c>
      <c r="V446" s="103" t="str">
        <f>IFERROR(VLOOKUP(#REF!,'Country &amp; Service Codes'!$B$4:$C$269,2,FALSE),"")</f>
        <v/>
      </c>
      <c r="W446" s="108" t="e">
        <f>#REF!</f>
        <v>#REF!</v>
      </c>
    </row>
    <row r="447" spans="6:23">
      <c r="F447" s="79"/>
      <c r="G447" s="99"/>
      <c r="H447" s="71"/>
      <c r="I447" s="72"/>
      <c r="J447" s="73"/>
      <c r="K447" s="73"/>
      <c r="L447" s="81"/>
      <c r="R447" s="78" t="s">
        <v>712</v>
      </c>
      <c r="S447" s="103" t="e">
        <f>#REF!</f>
        <v>#REF!</v>
      </c>
      <c r="T447" s="103" t="e">
        <f t="shared" si="10"/>
        <v>#REF!</v>
      </c>
      <c r="U447" s="103" t="e">
        <f>#REF!</f>
        <v>#REF!</v>
      </c>
      <c r="V447" s="103" t="str">
        <f>IFERROR(VLOOKUP(#REF!,'Country &amp; Service Codes'!$B$4:$C$269,2,FALSE),"")</f>
        <v/>
      </c>
      <c r="W447" s="108" t="e">
        <f>#REF!</f>
        <v>#REF!</v>
      </c>
    </row>
    <row r="448" spans="6:23">
      <c r="F448" s="79"/>
      <c r="G448" s="99"/>
      <c r="H448" s="71"/>
      <c r="I448" s="72"/>
      <c r="J448" s="73"/>
      <c r="K448" s="73"/>
      <c r="L448" s="81"/>
      <c r="R448" s="78" t="s">
        <v>713</v>
      </c>
      <c r="S448" s="103" t="e">
        <f>#REF!</f>
        <v>#REF!</v>
      </c>
      <c r="T448" s="103" t="e">
        <f t="shared" si="10"/>
        <v>#REF!</v>
      </c>
      <c r="U448" s="103" t="e">
        <f>#REF!</f>
        <v>#REF!</v>
      </c>
      <c r="V448" s="103" t="str">
        <f>IFERROR(VLOOKUP(#REF!,'Country &amp; Service Codes'!$B$4:$C$269,2,FALSE),"")</f>
        <v/>
      </c>
      <c r="W448" s="108" t="e">
        <f>#REF!</f>
        <v>#REF!</v>
      </c>
    </row>
    <row r="449" spans="6:23">
      <c r="F449" s="79"/>
      <c r="G449" s="99"/>
      <c r="H449" s="71"/>
      <c r="I449" s="72"/>
      <c r="J449" s="73"/>
      <c r="K449" s="73"/>
      <c r="L449" s="81"/>
      <c r="R449" s="78" t="s">
        <v>714</v>
      </c>
      <c r="S449" s="103" t="e">
        <f>#REF!</f>
        <v>#REF!</v>
      </c>
      <c r="T449" s="103" t="e">
        <f t="shared" si="10"/>
        <v>#REF!</v>
      </c>
      <c r="U449" s="103" t="e">
        <f>#REF!</f>
        <v>#REF!</v>
      </c>
      <c r="V449" s="103" t="str">
        <f>IFERROR(VLOOKUP(#REF!,'Country &amp; Service Codes'!$B$4:$C$269,2,FALSE),"")</f>
        <v/>
      </c>
      <c r="W449" s="108" t="e">
        <f>#REF!</f>
        <v>#REF!</v>
      </c>
    </row>
    <row r="450" spans="6:23">
      <c r="F450" s="79"/>
      <c r="G450" s="99"/>
      <c r="H450" s="71"/>
      <c r="I450" s="72"/>
      <c r="J450" s="73"/>
      <c r="K450" s="73"/>
      <c r="L450" s="81"/>
      <c r="R450" s="78" t="s">
        <v>715</v>
      </c>
      <c r="S450" s="103" t="e">
        <f>#REF!</f>
        <v>#REF!</v>
      </c>
      <c r="T450" s="103" t="e">
        <f t="shared" si="10"/>
        <v>#REF!</v>
      </c>
      <c r="U450" s="103" t="e">
        <f>#REF!</f>
        <v>#REF!</v>
      </c>
      <c r="V450" s="103" t="str">
        <f>IFERROR(VLOOKUP(#REF!,'Country &amp; Service Codes'!$B$4:$C$269,2,FALSE),"")</f>
        <v/>
      </c>
      <c r="W450" s="108" t="e">
        <f>#REF!</f>
        <v>#REF!</v>
      </c>
    </row>
    <row r="451" spans="6:23">
      <c r="F451" s="79"/>
      <c r="G451" s="99"/>
      <c r="H451" s="71"/>
      <c r="I451" s="72"/>
      <c r="J451" s="73"/>
      <c r="K451" s="73"/>
      <c r="L451" s="81"/>
      <c r="R451" s="78" t="s">
        <v>716</v>
      </c>
      <c r="S451" s="103" t="e">
        <f>#REF!</f>
        <v>#REF!</v>
      </c>
      <c r="T451" s="103" t="e">
        <f t="shared" si="10"/>
        <v>#REF!</v>
      </c>
      <c r="U451" s="103" t="e">
        <f>#REF!</f>
        <v>#REF!</v>
      </c>
      <c r="V451" s="103" t="str">
        <f>IFERROR(VLOOKUP(#REF!,'Country &amp; Service Codes'!$B$4:$C$269,2,FALSE),"")</f>
        <v/>
      </c>
      <c r="W451" s="108" t="e">
        <f>#REF!</f>
        <v>#REF!</v>
      </c>
    </row>
    <row r="452" spans="6:23">
      <c r="F452" s="79"/>
      <c r="G452" s="99"/>
      <c r="H452" s="71"/>
      <c r="I452" s="72"/>
      <c r="J452" s="73"/>
      <c r="K452" s="73"/>
      <c r="L452" s="81"/>
      <c r="R452" s="78" t="s">
        <v>717</v>
      </c>
      <c r="S452" s="103" t="e">
        <f>#REF!</f>
        <v>#REF!</v>
      </c>
      <c r="T452" s="103" t="e">
        <f t="shared" si="10"/>
        <v>#REF!</v>
      </c>
      <c r="U452" s="103" t="e">
        <f>#REF!</f>
        <v>#REF!</v>
      </c>
      <c r="V452" s="103" t="str">
        <f>IFERROR(VLOOKUP(#REF!,'Country &amp; Service Codes'!$B$4:$C$269,2,FALSE),"")</f>
        <v/>
      </c>
      <c r="W452" s="108" t="e">
        <f>#REF!</f>
        <v>#REF!</v>
      </c>
    </row>
    <row r="453" spans="6:23">
      <c r="F453" s="79"/>
      <c r="G453" s="99"/>
      <c r="H453" s="71"/>
      <c r="I453" s="72"/>
      <c r="J453" s="73"/>
      <c r="K453" s="73"/>
      <c r="L453" s="81"/>
      <c r="R453" s="78" t="s">
        <v>718</v>
      </c>
      <c r="S453" s="103" t="e">
        <f>#REF!</f>
        <v>#REF!</v>
      </c>
      <c r="T453" s="103" t="e">
        <f t="shared" si="10"/>
        <v>#REF!</v>
      </c>
      <c r="U453" s="103" t="e">
        <f>#REF!</f>
        <v>#REF!</v>
      </c>
      <c r="V453" s="103" t="str">
        <f>IFERROR(VLOOKUP(#REF!,'Country &amp; Service Codes'!$B$4:$C$269,2,FALSE),"")</f>
        <v/>
      </c>
      <c r="W453" s="108" t="e">
        <f>#REF!</f>
        <v>#REF!</v>
      </c>
    </row>
    <row r="454" spans="6:23">
      <c r="F454" s="79"/>
      <c r="G454" s="99"/>
      <c r="H454" s="71"/>
      <c r="I454" s="72"/>
      <c r="J454" s="73"/>
      <c r="K454" s="73"/>
      <c r="L454" s="81"/>
      <c r="R454" s="78" t="s">
        <v>719</v>
      </c>
      <c r="S454" s="103" t="e">
        <f>#REF!</f>
        <v>#REF!</v>
      </c>
      <c r="T454" s="103" t="e">
        <f t="shared" si="10"/>
        <v>#REF!</v>
      </c>
      <c r="U454" s="103" t="e">
        <f>#REF!</f>
        <v>#REF!</v>
      </c>
      <c r="V454" s="103" t="str">
        <f>IFERROR(VLOOKUP(#REF!,'Country &amp; Service Codes'!$B$4:$C$269,2,FALSE),"")</f>
        <v/>
      </c>
      <c r="W454" s="108" t="e">
        <f>#REF!</f>
        <v>#REF!</v>
      </c>
    </row>
    <row r="455" spans="6:23">
      <c r="F455" s="79"/>
      <c r="G455" s="99"/>
      <c r="H455" s="71"/>
      <c r="I455" s="72"/>
      <c r="J455" s="73"/>
      <c r="K455" s="73"/>
      <c r="L455" s="81"/>
      <c r="R455" s="78" t="s">
        <v>720</v>
      </c>
      <c r="S455" s="103" t="e">
        <f>#REF!</f>
        <v>#REF!</v>
      </c>
      <c r="T455" s="103" t="e">
        <f t="shared" si="10"/>
        <v>#REF!</v>
      </c>
      <c r="U455" s="103" t="e">
        <f>#REF!</f>
        <v>#REF!</v>
      </c>
      <c r="V455" s="103" t="str">
        <f>IFERROR(VLOOKUP(#REF!,'Country &amp; Service Codes'!$B$4:$C$269,2,FALSE),"")</f>
        <v/>
      </c>
      <c r="W455" s="108" t="e">
        <f>#REF!</f>
        <v>#REF!</v>
      </c>
    </row>
    <row r="456" spans="6:23">
      <c r="F456" s="79"/>
      <c r="G456" s="99"/>
      <c r="H456" s="71"/>
      <c r="I456" s="72"/>
      <c r="J456" s="73"/>
      <c r="K456" s="73"/>
      <c r="L456" s="81"/>
      <c r="R456" s="78" t="s">
        <v>721</v>
      </c>
      <c r="S456" s="103" t="e">
        <f>#REF!</f>
        <v>#REF!</v>
      </c>
      <c r="T456" s="103" t="e">
        <f t="shared" si="10"/>
        <v>#REF!</v>
      </c>
      <c r="U456" s="103" t="e">
        <f>#REF!</f>
        <v>#REF!</v>
      </c>
      <c r="V456" s="103" t="str">
        <f>IFERROR(VLOOKUP(#REF!,'Country &amp; Service Codes'!$B$4:$C$269,2,FALSE),"")</f>
        <v/>
      </c>
      <c r="W456" s="108" t="e">
        <f>#REF!</f>
        <v>#REF!</v>
      </c>
    </row>
    <row r="457" spans="6:23">
      <c r="F457" s="79"/>
      <c r="G457" s="99"/>
      <c r="H457" s="71"/>
      <c r="I457" s="72"/>
      <c r="J457" s="73"/>
      <c r="K457" s="73"/>
      <c r="L457" s="81"/>
      <c r="R457" s="78" t="s">
        <v>722</v>
      </c>
      <c r="S457" s="103" t="e">
        <f>#REF!</f>
        <v>#REF!</v>
      </c>
      <c r="T457" s="103" t="e">
        <f t="shared" si="10"/>
        <v>#REF!</v>
      </c>
      <c r="U457" s="103" t="e">
        <f>#REF!</f>
        <v>#REF!</v>
      </c>
      <c r="V457" s="103" t="str">
        <f>IFERROR(VLOOKUP(#REF!,'Country &amp; Service Codes'!$B$4:$C$269,2,FALSE),"")</f>
        <v/>
      </c>
      <c r="W457" s="108" t="e">
        <f>#REF!</f>
        <v>#REF!</v>
      </c>
    </row>
    <row r="458" spans="6:23">
      <c r="F458" s="79"/>
      <c r="G458" s="99"/>
      <c r="H458" s="71"/>
      <c r="I458" s="72"/>
      <c r="J458" s="73"/>
      <c r="K458" s="73"/>
      <c r="L458" s="81"/>
      <c r="R458" s="78" t="s">
        <v>723</v>
      </c>
      <c r="S458" s="103" t="e">
        <f>#REF!</f>
        <v>#REF!</v>
      </c>
      <c r="T458" s="103" t="e">
        <f t="shared" si="10"/>
        <v>#REF!</v>
      </c>
      <c r="U458" s="103" t="e">
        <f>#REF!</f>
        <v>#REF!</v>
      </c>
      <c r="V458" s="103" t="str">
        <f>IFERROR(VLOOKUP(#REF!,'Country &amp; Service Codes'!$B$4:$C$269,2,FALSE),"")</f>
        <v/>
      </c>
      <c r="W458" s="108" t="e">
        <f>#REF!</f>
        <v>#REF!</v>
      </c>
    </row>
    <row r="459" spans="6:23">
      <c r="F459" s="79"/>
      <c r="G459" s="99"/>
      <c r="H459" s="71"/>
      <c r="I459" s="72"/>
      <c r="J459" s="73"/>
      <c r="K459" s="73"/>
      <c r="L459" s="81"/>
      <c r="R459" s="78" t="s">
        <v>724</v>
      </c>
      <c r="S459" s="103" t="e">
        <f>#REF!</f>
        <v>#REF!</v>
      </c>
      <c r="T459" s="103" t="e">
        <f t="shared" si="10"/>
        <v>#REF!</v>
      </c>
      <c r="U459" s="103" t="e">
        <f>#REF!</f>
        <v>#REF!</v>
      </c>
      <c r="V459" s="103" t="str">
        <f>IFERROR(VLOOKUP(#REF!,'Country &amp; Service Codes'!$B$4:$C$269,2,FALSE),"")</f>
        <v/>
      </c>
      <c r="W459" s="108" t="e">
        <f>#REF!</f>
        <v>#REF!</v>
      </c>
    </row>
    <row r="460" spans="6:23">
      <c r="F460" s="79"/>
      <c r="G460" s="99"/>
      <c r="H460" s="71"/>
      <c r="I460" s="72"/>
      <c r="J460" s="73"/>
      <c r="K460" s="73"/>
      <c r="L460" s="81"/>
      <c r="R460" s="78" t="s">
        <v>725</v>
      </c>
      <c r="S460" s="103" t="e">
        <f>#REF!</f>
        <v>#REF!</v>
      </c>
      <c r="T460" s="103" t="e">
        <f t="shared" si="10"/>
        <v>#REF!</v>
      </c>
      <c r="U460" s="103" t="e">
        <f>#REF!</f>
        <v>#REF!</v>
      </c>
      <c r="V460" s="103" t="str">
        <f>IFERROR(VLOOKUP(#REF!,'Country &amp; Service Codes'!$B$4:$C$269,2,FALSE),"")</f>
        <v/>
      </c>
      <c r="W460" s="108" t="e">
        <f>#REF!</f>
        <v>#REF!</v>
      </c>
    </row>
    <row r="461" spans="6:23">
      <c r="F461" s="79"/>
      <c r="G461" s="99"/>
      <c r="H461" s="71"/>
      <c r="I461" s="72"/>
      <c r="J461" s="73"/>
      <c r="K461" s="73"/>
      <c r="L461" s="81"/>
      <c r="R461" s="78" t="s">
        <v>726</v>
      </c>
      <c r="S461" s="103" t="e">
        <f>#REF!</f>
        <v>#REF!</v>
      </c>
      <c r="T461" s="103" t="e">
        <f t="shared" si="10"/>
        <v>#REF!</v>
      </c>
      <c r="U461" s="103" t="e">
        <f>#REF!</f>
        <v>#REF!</v>
      </c>
      <c r="V461" s="103" t="str">
        <f>IFERROR(VLOOKUP(#REF!,'Country &amp; Service Codes'!$B$4:$C$269,2,FALSE),"")</f>
        <v/>
      </c>
      <c r="W461" s="108" t="e">
        <f>#REF!</f>
        <v>#REF!</v>
      </c>
    </row>
    <row r="462" spans="6:23">
      <c r="F462" s="79"/>
      <c r="G462" s="99"/>
      <c r="H462" s="71"/>
      <c r="I462" s="72"/>
      <c r="J462" s="73"/>
      <c r="K462" s="73"/>
      <c r="L462" s="81"/>
      <c r="R462" s="78" t="s">
        <v>727</v>
      </c>
      <c r="S462" s="103" t="e">
        <f>#REF!</f>
        <v>#REF!</v>
      </c>
      <c r="T462" s="103" t="e">
        <f t="shared" si="10"/>
        <v>#REF!</v>
      </c>
      <c r="U462" s="103" t="e">
        <f>#REF!</f>
        <v>#REF!</v>
      </c>
      <c r="V462" s="103" t="str">
        <f>IFERROR(VLOOKUP(#REF!,'Country &amp; Service Codes'!$B$4:$C$269,2,FALSE),"")</f>
        <v/>
      </c>
      <c r="W462" s="108" t="e">
        <f>#REF!</f>
        <v>#REF!</v>
      </c>
    </row>
    <row r="463" spans="6:23">
      <c r="F463" s="79"/>
      <c r="G463" s="99"/>
      <c r="H463" s="71"/>
      <c r="I463" s="72"/>
      <c r="J463" s="73"/>
      <c r="K463" s="73"/>
      <c r="L463" s="81"/>
      <c r="R463" s="78" t="s">
        <v>728</v>
      </c>
      <c r="S463" s="103" t="e">
        <f>#REF!</f>
        <v>#REF!</v>
      </c>
      <c r="T463" s="103" t="e">
        <f t="shared" si="10"/>
        <v>#REF!</v>
      </c>
      <c r="U463" s="103" t="e">
        <f>#REF!</f>
        <v>#REF!</v>
      </c>
      <c r="V463" s="103" t="str">
        <f>IFERROR(VLOOKUP(#REF!,'Country &amp; Service Codes'!$B$4:$C$269,2,FALSE),"")</f>
        <v/>
      </c>
      <c r="W463" s="108" t="e">
        <f>#REF!</f>
        <v>#REF!</v>
      </c>
    </row>
    <row r="464" spans="6:23">
      <c r="F464" s="79"/>
      <c r="G464" s="99"/>
      <c r="H464" s="71"/>
      <c r="I464" s="72"/>
      <c r="J464" s="73"/>
      <c r="K464" s="73"/>
      <c r="L464" s="81"/>
      <c r="R464" s="78" t="s">
        <v>729</v>
      </c>
      <c r="S464" s="103" t="e">
        <f>#REF!</f>
        <v>#REF!</v>
      </c>
      <c r="T464" s="103" t="e">
        <f t="shared" si="10"/>
        <v>#REF!</v>
      </c>
      <c r="U464" s="103" t="e">
        <f>#REF!</f>
        <v>#REF!</v>
      </c>
      <c r="V464" s="103" t="str">
        <f>IFERROR(VLOOKUP(#REF!,'Country &amp; Service Codes'!$B$4:$C$269,2,FALSE),"")</f>
        <v/>
      </c>
      <c r="W464" s="108" t="e">
        <f>#REF!</f>
        <v>#REF!</v>
      </c>
    </row>
    <row r="465" spans="6:23">
      <c r="F465" s="79"/>
      <c r="G465" s="99"/>
      <c r="H465" s="71"/>
      <c r="I465" s="72"/>
      <c r="J465" s="73"/>
      <c r="K465" s="73"/>
      <c r="L465" s="81"/>
      <c r="R465" s="78" t="s">
        <v>730</v>
      </c>
      <c r="S465" s="103" t="e">
        <f>#REF!</f>
        <v>#REF!</v>
      </c>
      <c r="T465" s="103" t="e">
        <f t="shared" ref="T465:T528" si="11">IF(S465=0,"",IF(S465="I","R",IF(S465="E","P")))</f>
        <v>#REF!</v>
      </c>
      <c r="U465" s="103" t="e">
        <f>#REF!</f>
        <v>#REF!</v>
      </c>
      <c r="V465" s="103" t="str">
        <f>IFERROR(VLOOKUP(#REF!,'Country &amp; Service Codes'!$B$4:$C$269,2,FALSE),"")</f>
        <v/>
      </c>
      <c r="W465" s="108" t="e">
        <f>#REF!</f>
        <v>#REF!</v>
      </c>
    </row>
    <row r="466" spans="6:23">
      <c r="F466" s="79"/>
      <c r="G466" s="99"/>
      <c r="H466" s="71"/>
      <c r="I466" s="72"/>
      <c r="J466" s="73"/>
      <c r="K466" s="73"/>
      <c r="L466" s="81"/>
      <c r="R466" s="78" t="s">
        <v>731</v>
      </c>
      <c r="S466" s="103" t="e">
        <f>#REF!</f>
        <v>#REF!</v>
      </c>
      <c r="T466" s="103" t="e">
        <f t="shared" si="11"/>
        <v>#REF!</v>
      </c>
      <c r="U466" s="103" t="e">
        <f>#REF!</f>
        <v>#REF!</v>
      </c>
      <c r="V466" s="103" t="str">
        <f>IFERROR(VLOOKUP(#REF!,'Country &amp; Service Codes'!$B$4:$C$269,2,FALSE),"")</f>
        <v/>
      </c>
      <c r="W466" s="108" t="e">
        <f>#REF!</f>
        <v>#REF!</v>
      </c>
    </row>
    <row r="467" spans="6:23">
      <c r="F467" s="79"/>
      <c r="G467" s="99"/>
      <c r="H467" s="71"/>
      <c r="I467" s="72"/>
      <c r="J467" s="73"/>
      <c r="K467" s="73"/>
      <c r="L467" s="81"/>
      <c r="R467" s="78" t="s">
        <v>732</v>
      </c>
      <c r="S467" s="103" t="e">
        <f>#REF!</f>
        <v>#REF!</v>
      </c>
      <c r="T467" s="103" t="e">
        <f t="shared" si="11"/>
        <v>#REF!</v>
      </c>
      <c r="U467" s="103" t="e">
        <f>#REF!</f>
        <v>#REF!</v>
      </c>
      <c r="V467" s="103" t="str">
        <f>IFERROR(VLOOKUP(#REF!,'Country &amp; Service Codes'!$B$4:$C$269,2,FALSE),"")</f>
        <v/>
      </c>
      <c r="W467" s="108" t="e">
        <f>#REF!</f>
        <v>#REF!</v>
      </c>
    </row>
    <row r="468" spans="6:23">
      <c r="F468" s="79"/>
      <c r="G468" s="99"/>
      <c r="H468" s="71"/>
      <c r="I468" s="72"/>
      <c r="J468" s="73"/>
      <c r="K468" s="73"/>
      <c r="L468" s="81"/>
      <c r="R468" s="78" t="s">
        <v>733</v>
      </c>
      <c r="S468" s="103" t="e">
        <f>#REF!</f>
        <v>#REF!</v>
      </c>
      <c r="T468" s="103" t="e">
        <f t="shared" si="11"/>
        <v>#REF!</v>
      </c>
      <c r="U468" s="103" t="e">
        <f>#REF!</f>
        <v>#REF!</v>
      </c>
      <c r="V468" s="103" t="str">
        <f>IFERROR(VLOOKUP(#REF!,'Country &amp; Service Codes'!$B$4:$C$269,2,FALSE),"")</f>
        <v/>
      </c>
      <c r="W468" s="108" t="e">
        <f>#REF!</f>
        <v>#REF!</v>
      </c>
    </row>
    <row r="469" spans="6:23">
      <c r="F469" s="79"/>
      <c r="G469" s="99"/>
      <c r="H469" s="71"/>
      <c r="I469" s="72"/>
      <c r="J469" s="73"/>
      <c r="K469" s="73"/>
      <c r="L469" s="81"/>
      <c r="R469" s="78" t="s">
        <v>734</v>
      </c>
      <c r="S469" s="103" t="e">
        <f>#REF!</f>
        <v>#REF!</v>
      </c>
      <c r="T469" s="103" t="e">
        <f t="shared" si="11"/>
        <v>#REF!</v>
      </c>
      <c r="U469" s="103" t="e">
        <f>#REF!</f>
        <v>#REF!</v>
      </c>
      <c r="V469" s="103" t="str">
        <f>IFERROR(VLOOKUP(#REF!,'Country &amp; Service Codes'!$B$4:$C$269,2,FALSE),"")</f>
        <v/>
      </c>
      <c r="W469" s="108" t="e">
        <f>#REF!</f>
        <v>#REF!</v>
      </c>
    </row>
    <row r="470" spans="6:23">
      <c r="F470" s="79"/>
      <c r="G470" s="99"/>
      <c r="H470" s="71"/>
      <c r="I470" s="72"/>
      <c r="J470" s="73"/>
      <c r="K470" s="73"/>
      <c r="L470" s="81"/>
      <c r="R470" s="78" t="s">
        <v>735</v>
      </c>
      <c r="S470" s="103" t="e">
        <f>#REF!</f>
        <v>#REF!</v>
      </c>
      <c r="T470" s="103" t="e">
        <f t="shared" si="11"/>
        <v>#REF!</v>
      </c>
      <c r="U470" s="103" t="e">
        <f>#REF!</f>
        <v>#REF!</v>
      </c>
      <c r="V470" s="103" t="str">
        <f>IFERROR(VLOOKUP(#REF!,'Country &amp; Service Codes'!$B$4:$C$269,2,FALSE),"")</f>
        <v/>
      </c>
      <c r="W470" s="108" t="e">
        <f>#REF!</f>
        <v>#REF!</v>
      </c>
    </row>
    <row r="471" spans="6:23">
      <c r="F471" s="79"/>
      <c r="G471" s="99"/>
      <c r="H471" s="71"/>
      <c r="I471" s="72"/>
      <c r="J471" s="73"/>
      <c r="K471" s="73"/>
      <c r="L471" s="81"/>
      <c r="R471" s="78" t="s">
        <v>736</v>
      </c>
      <c r="S471" s="103" t="e">
        <f>#REF!</f>
        <v>#REF!</v>
      </c>
      <c r="T471" s="103" t="e">
        <f t="shared" si="11"/>
        <v>#REF!</v>
      </c>
      <c r="U471" s="103" t="e">
        <f>#REF!</f>
        <v>#REF!</v>
      </c>
      <c r="V471" s="103" t="str">
        <f>IFERROR(VLOOKUP(#REF!,'Country &amp; Service Codes'!$B$4:$C$269,2,FALSE),"")</f>
        <v/>
      </c>
      <c r="W471" s="108" t="e">
        <f>#REF!</f>
        <v>#REF!</v>
      </c>
    </row>
    <row r="472" spans="6:23">
      <c r="F472" s="79"/>
      <c r="G472" s="99"/>
      <c r="H472" s="71"/>
      <c r="I472" s="72"/>
      <c r="J472" s="73"/>
      <c r="K472" s="73"/>
      <c r="L472" s="81"/>
      <c r="R472" s="78" t="s">
        <v>737</v>
      </c>
      <c r="S472" s="103" t="e">
        <f>#REF!</f>
        <v>#REF!</v>
      </c>
      <c r="T472" s="103" t="e">
        <f t="shared" si="11"/>
        <v>#REF!</v>
      </c>
      <c r="U472" s="103" t="e">
        <f>#REF!</f>
        <v>#REF!</v>
      </c>
      <c r="V472" s="103" t="str">
        <f>IFERROR(VLOOKUP(#REF!,'Country &amp; Service Codes'!$B$4:$C$269,2,FALSE),"")</f>
        <v/>
      </c>
      <c r="W472" s="108" t="e">
        <f>#REF!</f>
        <v>#REF!</v>
      </c>
    </row>
    <row r="473" spans="6:23">
      <c r="F473" s="79"/>
      <c r="G473" s="99"/>
      <c r="H473" s="71"/>
      <c r="I473" s="72"/>
      <c r="J473" s="73"/>
      <c r="K473" s="73"/>
      <c r="L473" s="81"/>
      <c r="R473" s="78" t="s">
        <v>738</v>
      </c>
      <c r="S473" s="103" t="e">
        <f>#REF!</f>
        <v>#REF!</v>
      </c>
      <c r="T473" s="103" t="e">
        <f t="shared" si="11"/>
        <v>#REF!</v>
      </c>
      <c r="U473" s="103" t="e">
        <f>#REF!</f>
        <v>#REF!</v>
      </c>
      <c r="V473" s="103" t="str">
        <f>IFERROR(VLOOKUP(#REF!,'Country &amp; Service Codes'!$B$4:$C$269,2,FALSE),"")</f>
        <v/>
      </c>
      <c r="W473" s="108" t="e">
        <f>#REF!</f>
        <v>#REF!</v>
      </c>
    </row>
    <row r="474" spans="6:23">
      <c r="F474" s="79"/>
      <c r="G474" s="99"/>
      <c r="H474" s="71"/>
      <c r="I474" s="72"/>
      <c r="J474" s="73"/>
      <c r="K474" s="73"/>
      <c r="L474" s="81"/>
      <c r="R474" s="78" t="s">
        <v>739</v>
      </c>
      <c r="S474" s="103" t="e">
        <f>#REF!</f>
        <v>#REF!</v>
      </c>
      <c r="T474" s="103" t="e">
        <f t="shared" si="11"/>
        <v>#REF!</v>
      </c>
      <c r="U474" s="103" t="e">
        <f>#REF!</f>
        <v>#REF!</v>
      </c>
      <c r="V474" s="103" t="str">
        <f>IFERROR(VLOOKUP(#REF!,'Country &amp; Service Codes'!$B$4:$C$269,2,FALSE),"")</f>
        <v/>
      </c>
      <c r="W474" s="108" t="e">
        <f>#REF!</f>
        <v>#REF!</v>
      </c>
    </row>
    <row r="475" spans="6:23">
      <c r="F475" s="79"/>
      <c r="G475" s="99"/>
      <c r="H475" s="71"/>
      <c r="I475" s="72"/>
      <c r="J475" s="73"/>
      <c r="K475" s="73"/>
      <c r="L475" s="81"/>
      <c r="R475" s="78" t="s">
        <v>740</v>
      </c>
      <c r="S475" s="103" t="e">
        <f>#REF!</f>
        <v>#REF!</v>
      </c>
      <c r="T475" s="103" t="e">
        <f t="shared" si="11"/>
        <v>#REF!</v>
      </c>
      <c r="U475" s="103" t="e">
        <f>#REF!</f>
        <v>#REF!</v>
      </c>
      <c r="V475" s="103" t="str">
        <f>IFERROR(VLOOKUP(#REF!,'Country &amp; Service Codes'!$B$4:$C$269,2,FALSE),"")</f>
        <v/>
      </c>
      <c r="W475" s="108" t="e">
        <f>#REF!</f>
        <v>#REF!</v>
      </c>
    </row>
    <row r="476" spans="6:23">
      <c r="F476" s="79"/>
      <c r="G476" s="99"/>
      <c r="H476" s="71"/>
      <c r="I476" s="72"/>
      <c r="J476" s="73"/>
      <c r="K476" s="73"/>
      <c r="L476" s="81"/>
      <c r="R476" s="78" t="s">
        <v>741</v>
      </c>
      <c r="S476" s="103" t="e">
        <f>#REF!</f>
        <v>#REF!</v>
      </c>
      <c r="T476" s="103" t="e">
        <f t="shared" si="11"/>
        <v>#REF!</v>
      </c>
      <c r="U476" s="103" t="e">
        <f>#REF!</f>
        <v>#REF!</v>
      </c>
      <c r="V476" s="103" t="str">
        <f>IFERROR(VLOOKUP(#REF!,'Country &amp; Service Codes'!$B$4:$C$269,2,FALSE),"")</f>
        <v/>
      </c>
      <c r="W476" s="108" t="e">
        <f>#REF!</f>
        <v>#REF!</v>
      </c>
    </row>
    <row r="477" spans="6:23">
      <c r="F477" s="79"/>
      <c r="G477" s="99"/>
      <c r="H477" s="71"/>
      <c r="I477" s="72"/>
      <c r="J477" s="73"/>
      <c r="K477" s="73"/>
      <c r="L477" s="81"/>
      <c r="R477" s="78" t="s">
        <v>742</v>
      </c>
      <c r="S477" s="103" t="e">
        <f>#REF!</f>
        <v>#REF!</v>
      </c>
      <c r="T477" s="103" t="e">
        <f t="shared" si="11"/>
        <v>#REF!</v>
      </c>
      <c r="U477" s="103" t="e">
        <f>#REF!</f>
        <v>#REF!</v>
      </c>
      <c r="V477" s="103" t="str">
        <f>IFERROR(VLOOKUP(#REF!,'Country &amp; Service Codes'!$B$4:$C$269,2,FALSE),"")</f>
        <v/>
      </c>
      <c r="W477" s="108" t="e">
        <f>#REF!</f>
        <v>#REF!</v>
      </c>
    </row>
    <row r="478" spans="6:23">
      <c r="F478" s="79"/>
      <c r="G478" s="99"/>
      <c r="H478" s="71"/>
      <c r="I478" s="72"/>
      <c r="J478" s="73"/>
      <c r="K478" s="73"/>
      <c r="L478" s="81"/>
      <c r="R478" s="78" t="s">
        <v>743</v>
      </c>
      <c r="S478" s="103" t="e">
        <f>#REF!</f>
        <v>#REF!</v>
      </c>
      <c r="T478" s="103" t="e">
        <f t="shared" si="11"/>
        <v>#REF!</v>
      </c>
      <c r="U478" s="103" t="e">
        <f>#REF!</f>
        <v>#REF!</v>
      </c>
      <c r="V478" s="103" t="str">
        <f>IFERROR(VLOOKUP(#REF!,'Country &amp; Service Codes'!$B$4:$C$269,2,FALSE),"")</f>
        <v/>
      </c>
      <c r="W478" s="108" t="e">
        <f>#REF!</f>
        <v>#REF!</v>
      </c>
    </row>
    <row r="479" spans="6:23">
      <c r="F479" s="79"/>
      <c r="G479" s="99"/>
      <c r="H479" s="71"/>
      <c r="I479" s="72"/>
      <c r="J479" s="73"/>
      <c r="K479" s="73"/>
      <c r="L479" s="81"/>
      <c r="R479" s="78" t="s">
        <v>744</v>
      </c>
      <c r="S479" s="103" t="e">
        <f>#REF!</f>
        <v>#REF!</v>
      </c>
      <c r="T479" s="103" t="e">
        <f t="shared" si="11"/>
        <v>#REF!</v>
      </c>
      <c r="U479" s="103" t="e">
        <f>#REF!</f>
        <v>#REF!</v>
      </c>
      <c r="V479" s="103" t="str">
        <f>IFERROR(VLOOKUP(#REF!,'Country &amp; Service Codes'!$B$4:$C$269,2,FALSE),"")</f>
        <v/>
      </c>
      <c r="W479" s="108" t="e">
        <f>#REF!</f>
        <v>#REF!</v>
      </c>
    </row>
    <row r="480" spans="6:23">
      <c r="F480" s="79"/>
      <c r="G480" s="99"/>
      <c r="H480" s="71"/>
      <c r="I480" s="72"/>
      <c r="J480" s="73"/>
      <c r="K480" s="73"/>
      <c r="L480" s="81"/>
      <c r="R480" s="78" t="s">
        <v>745</v>
      </c>
      <c r="S480" s="103" t="e">
        <f>#REF!</f>
        <v>#REF!</v>
      </c>
      <c r="T480" s="103" t="e">
        <f t="shared" si="11"/>
        <v>#REF!</v>
      </c>
      <c r="U480" s="103" t="e">
        <f>#REF!</f>
        <v>#REF!</v>
      </c>
      <c r="V480" s="103" t="str">
        <f>IFERROR(VLOOKUP(#REF!,'Country &amp; Service Codes'!$B$4:$C$269,2,FALSE),"")</f>
        <v/>
      </c>
      <c r="W480" s="108" t="e">
        <f>#REF!</f>
        <v>#REF!</v>
      </c>
    </row>
    <row r="481" spans="6:23">
      <c r="F481" s="79"/>
      <c r="G481" s="99"/>
      <c r="H481" s="71"/>
      <c r="I481" s="72"/>
      <c r="J481" s="73"/>
      <c r="K481" s="73"/>
      <c r="L481" s="81"/>
      <c r="R481" s="78" t="s">
        <v>746</v>
      </c>
      <c r="S481" s="103" t="e">
        <f>#REF!</f>
        <v>#REF!</v>
      </c>
      <c r="T481" s="103" t="e">
        <f t="shared" si="11"/>
        <v>#REF!</v>
      </c>
      <c r="U481" s="103" t="e">
        <f>#REF!</f>
        <v>#REF!</v>
      </c>
      <c r="V481" s="103" t="str">
        <f>IFERROR(VLOOKUP(#REF!,'Country &amp; Service Codes'!$B$4:$C$269,2,FALSE),"")</f>
        <v/>
      </c>
      <c r="W481" s="108" t="e">
        <f>#REF!</f>
        <v>#REF!</v>
      </c>
    </row>
    <row r="482" spans="6:23">
      <c r="F482" s="79"/>
      <c r="G482" s="99"/>
      <c r="H482" s="71"/>
      <c r="I482" s="72"/>
      <c r="J482" s="73"/>
      <c r="K482" s="73"/>
      <c r="L482" s="81"/>
      <c r="R482" s="78" t="s">
        <v>747</v>
      </c>
      <c r="S482" s="103" t="e">
        <f>#REF!</f>
        <v>#REF!</v>
      </c>
      <c r="T482" s="103" t="e">
        <f t="shared" si="11"/>
        <v>#REF!</v>
      </c>
      <c r="U482" s="103" t="e">
        <f>#REF!</f>
        <v>#REF!</v>
      </c>
      <c r="V482" s="103" t="str">
        <f>IFERROR(VLOOKUP(#REF!,'Country &amp; Service Codes'!$B$4:$C$269,2,FALSE),"")</f>
        <v/>
      </c>
      <c r="W482" s="108" t="e">
        <f>#REF!</f>
        <v>#REF!</v>
      </c>
    </row>
    <row r="483" spans="6:23">
      <c r="F483" s="79"/>
      <c r="G483" s="99"/>
      <c r="H483" s="71"/>
      <c r="I483" s="72"/>
      <c r="J483" s="73"/>
      <c r="K483" s="73"/>
      <c r="L483" s="81"/>
      <c r="R483" s="78" t="s">
        <v>748</v>
      </c>
      <c r="S483" s="103" t="e">
        <f>#REF!</f>
        <v>#REF!</v>
      </c>
      <c r="T483" s="103" t="e">
        <f t="shared" si="11"/>
        <v>#REF!</v>
      </c>
      <c r="U483" s="103" t="e">
        <f>#REF!</f>
        <v>#REF!</v>
      </c>
      <c r="V483" s="103" t="str">
        <f>IFERROR(VLOOKUP(#REF!,'Country &amp; Service Codes'!$B$4:$C$269,2,FALSE),"")</f>
        <v/>
      </c>
      <c r="W483" s="108" t="e">
        <f>#REF!</f>
        <v>#REF!</v>
      </c>
    </row>
    <row r="484" spans="6:23">
      <c r="F484" s="79"/>
      <c r="G484" s="99"/>
      <c r="H484" s="71"/>
      <c r="I484" s="72"/>
      <c r="J484" s="73"/>
      <c r="K484" s="73"/>
      <c r="L484" s="81"/>
      <c r="R484" s="78" t="s">
        <v>749</v>
      </c>
      <c r="S484" s="103" t="e">
        <f>#REF!</f>
        <v>#REF!</v>
      </c>
      <c r="T484" s="103" t="e">
        <f t="shared" si="11"/>
        <v>#REF!</v>
      </c>
      <c r="U484" s="103" t="e">
        <f>#REF!</f>
        <v>#REF!</v>
      </c>
      <c r="V484" s="103" t="str">
        <f>IFERROR(VLOOKUP(#REF!,'Country &amp; Service Codes'!$B$4:$C$269,2,FALSE),"")</f>
        <v/>
      </c>
      <c r="W484" s="108" t="e">
        <f>#REF!</f>
        <v>#REF!</v>
      </c>
    </row>
    <row r="485" spans="6:23">
      <c r="F485" s="79"/>
      <c r="G485" s="99"/>
      <c r="H485" s="71"/>
      <c r="I485" s="72"/>
      <c r="J485" s="73"/>
      <c r="K485" s="73"/>
      <c r="L485" s="81"/>
      <c r="R485" s="78" t="s">
        <v>750</v>
      </c>
      <c r="S485" s="103" t="e">
        <f>#REF!</f>
        <v>#REF!</v>
      </c>
      <c r="T485" s="103" t="e">
        <f t="shared" si="11"/>
        <v>#REF!</v>
      </c>
      <c r="U485" s="103" t="e">
        <f>#REF!</f>
        <v>#REF!</v>
      </c>
      <c r="V485" s="103" t="str">
        <f>IFERROR(VLOOKUP(#REF!,'Country &amp; Service Codes'!$B$4:$C$269,2,FALSE),"")</f>
        <v/>
      </c>
      <c r="W485" s="108" t="e">
        <f>#REF!</f>
        <v>#REF!</v>
      </c>
    </row>
    <row r="486" spans="6:23">
      <c r="F486" s="79"/>
      <c r="G486" s="99"/>
      <c r="H486" s="71"/>
      <c r="I486" s="72"/>
      <c r="J486" s="73"/>
      <c r="K486" s="73"/>
      <c r="L486" s="81"/>
      <c r="R486" s="78" t="s">
        <v>751</v>
      </c>
      <c r="S486" s="103" t="e">
        <f>#REF!</f>
        <v>#REF!</v>
      </c>
      <c r="T486" s="103" t="e">
        <f t="shared" si="11"/>
        <v>#REF!</v>
      </c>
      <c r="U486" s="103" t="e">
        <f>#REF!</f>
        <v>#REF!</v>
      </c>
      <c r="V486" s="103" t="str">
        <f>IFERROR(VLOOKUP(#REF!,'Country &amp; Service Codes'!$B$4:$C$269,2,FALSE),"")</f>
        <v/>
      </c>
      <c r="W486" s="108" t="e">
        <f>#REF!</f>
        <v>#REF!</v>
      </c>
    </row>
    <row r="487" spans="6:23">
      <c r="F487" s="79"/>
      <c r="G487" s="99"/>
      <c r="H487" s="71"/>
      <c r="I487" s="72"/>
      <c r="J487" s="73"/>
      <c r="K487" s="73"/>
      <c r="L487" s="81"/>
      <c r="R487" s="78" t="s">
        <v>752</v>
      </c>
      <c r="S487" s="103" t="e">
        <f>#REF!</f>
        <v>#REF!</v>
      </c>
      <c r="T487" s="103" t="e">
        <f t="shared" si="11"/>
        <v>#REF!</v>
      </c>
      <c r="U487" s="103" t="e">
        <f>#REF!</f>
        <v>#REF!</v>
      </c>
      <c r="V487" s="103" t="str">
        <f>IFERROR(VLOOKUP(#REF!,'Country &amp; Service Codes'!$B$4:$C$269,2,FALSE),"")</f>
        <v/>
      </c>
      <c r="W487" s="108" t="e">
        <f>#REF!</f>
        <v>#REF!</v>
      </c>
    </row>
    <row r="488" spans="6:23">
      <c r="F488" s="79"/>
      <c r="G488" s="99"/>
      <c r="H488" s="71"/>
      <c r="I488" s="72"/>
      <c r="J488" s="73"/>
      <c r="K488" s="73"/>
      <c r="L488" s="81"/>
      <c r="R488" s="78" t="s">
        <v>753</v>
      </c>
      <c r="S488" s="103" t="e">
        <f>#REF!</f>
        <v>#REF!</v>
      </c>
      <c r="T488" s="103" t="e">
        <f t="shared" si="11"/>
        <v>#REF!</v>
      </c>
      <c r="U488" s="103" t="e">
        <f>#REF!</f>
        <v>#REF!</v>
      </c>
      <c r="V488" s="103" t="str">
        <f>IFERROR(VLOOKUP(#REF!,'Country &amp; Service Codes'!$B$4:$C$269,2,FALSE),"")</f>
        <v/>
      </c>
      <c r="W488" s="108" t="e">
        <f>#REF!</f>
        <v>#REF!</v>
      </c>
    </row>
    <row r="489" spans="6:23">
      <c r="F489" s="79"/>
      <c r="G489" s="99"/>
      <c r="H489" s="71"/>
      <c r="I489" s="72"/>
      <c r="J489" s="73"/>
      <c r="K489" s="73"/>
      <c r="L489" s="81"/>
      <c r="R489" s="78" t="s">
        <v>754</v>
      </c>
      <c r="S489" s="103" t="e">
        <f>#REF!</f>
        <v>#REF!</v>
      </c>
      <c r="T489" s="103" t="e">
        <f t="shared" si="11"/>
        <v>#REF!</v>
      </c>
      <c r="U489" s="103" t="e">
        <f>#REF!</f>
        <v>#REF!</v>
      </c>
      <c r="V489" s="103" t="str">
        <f>IFERROR(VLOOKUP(#REF!,'Country &amp; Service Codes'!$B$4:$C$269,2,FALSE),"")</f>
        <v/>
      </c>
      <c r="W489" s="108" t="e">
        <f>#REF!</f>
        <v>#REF!</v>
      </c>
    </row>
    <row r="490" spans="6:23">
      <c r="F490" s="79"/>
      <c r="G490" s="99"/>
      <c r="H490" s="71"/>
      <c r="I490" s="72"/>
      <c r="J490" s="73"/>
      <c r="K490" s="73"/>
      <c r="L490" s="81"/>
      <c r="R490" s="78" t="s">
        <v>755</v>
      </c>
      <c r="S490" s="103" t="e">
        <f>#REF!</f>
        <v>#REF!</v>
      </c>
      <c r="T490" s="103" t="e">
        <f t="shared" si="11"/>
        <v>#REF!</v>
      </c>
      <c r="U490" s="103" t="e">
        <f>#REF!</f>
        <v>#REF!</v>
      </c>
      <c r="V490" s="103" t="str">
        <f>IFERROR(VLOOKUP(#REF!,'Country &amp; Service Codes'!$B$4:$C$269,2,FALSE),"")</f>
        <v/>
      </c>
      <c r="W490" s="108" t="e">
        <f>#REF!</f>
        <v>#REF!</v>
      </c>
    </row>
    <row r="491" spans="6:23">
      <c r="F491" s="79"/>
      <c r="G491" s="99"/>
      <c r="H491" s="71"/>
      <c r="I491" s="72"/>
      <c r="J491" s="73"/>
      <c r="K491" s="73"/>
      <c r="L491" s="81"/>
      <c r="R491" s="78" t="s">
        <v>756</v>
      </c>
      <c r="S491" s="103" t="e">
        <f>#REF!</f>
        <v>#REF!</v>
      </c>
      <c r="T491" s="103" t="e">
        <f t="shared" si="11"/>
        <v>#REF!</v>
      </c>
      <c r="U491" s="103" t="e">
        <f>#REF!</f>
        <v>#REF!</v>
      </c>
      <c r="V491" s="103" t="str">
        <f>IFERROR(VLOOKUP(#REF!,'Country &amp; Service Codes'!$B$4:$C$269,2,FALSE),"")</f>
        <v/>
      </c>
      <c r="W491" s="108" t="e">
        <f>#REF!</f>
        <v>#REF!</v>
      </c>
    </row>
    <row r="492" spans="6:23">
      <c r="F492" s="79"/>
      <c r="G492" s="99"/>
      <c r="H492" s="71"/>
      <c r="I492" s="72"/>
      <c r="J492" s="73"/>
      <c r="K492" s="73"/>
      <c r="L492" s="81"/>
      <c r="R492" s="78" t="s">
        <v>757</v>
      </c>
      <c r="S492" s="103" t="e">
        <f>#REF!</f>
        <v>#REF!</v>
      </c>
      <c r="T492" s="103" t="e">
        <f t="shared" si="11"/>
        <v>#REF!</v>
      </c>
      <c r="U492" s="103" t="e">
        <f>#REF!</f>
        <v>#REF!</v>
      </c>
      <c r="V492" s="103" t="str">
        <f>IFERROR(VLOOKUP(#REF!,'Country &amp; Service Codes'!$B$4:$C$269,2,FALSE),"")</f>
        <v/>
      </c>
      <c r="W492" s="108" t="e">
        <f>#REF!</f>
        <v>#REF!</v>
      </c>
    </row>
    <row r="493" spans="6:23">
      <c r="F493" s="79"/>
      <c r="G493" s="99"/>
      <c r="H493" s="71"/>
      <c r="I493" s="72"/>
      <c r="J493" s="73"/>
      <c r="K493" s="73"/>
      <c r="L493" s="81"/>
      <c r="R493" s="78" t="s">
        <v>758</v>
      </c>
      <c r="S493" s="103" t="e">
        <f>#REF!</f>
        <v>#REF!</v>
      </c>
      <c r="T493" s="103" t="e">
        <f t="shared" si="11"/>
        <v>#REF!</v>
      </c>
      <c r="U493" s="103" t="e">
        <f>#REF!</f>
        <v>#REF!</v>
      </c>
      <c r="V493" s="103" t="str">
        <f>IFERROR(VLOOKUP(#REF!,'Country &amp; Service Codes'!$B$4:$C$269,2,FALSE),"")</f>
        <v/>
      </c>
      <c r="W493" s="108" t="e">
        <f>#REF!</f>
        <v>#REF!</v>
      </c>
    </row>
    <row r="494" spans="6:23">
      <c r="F494" s="79"/>
      <c r="G494" s="99"/>
      <c r="H494" s="71"/>
      <c r="I494" s="72"/>
      <c r="J494" s="73"/>
      <c r="K494" s="73"/>
      <c r="L494" s="81"/>
      <c r="R494" s="78" t="s">
        <v>759</v>
      </c>
      <c r="S494" s="103" t="e">
        <f>#REF!</f>
        <v>#REF!</v>
      </c>
      <c r="T494" s="103" t="e">
        <f t="shared" si="11"/>
        <v>#REF!</v>
      </c>
      <c r="U494" s="103" t="e">
        <f>#REF!</f>
        <v>#REF!</v>
      </c>
      <c r="V494" s="103" t="str">
        <f>IFERROR(VLOOKUP(#REF!,'Country &amp; Service Codes'!$B$4:$C$269,2,FALSE),"")</f>
        <v/>
      </c>
      <c r="W494" s="108" t="e">
        <f>#REF!</f>
        <v>#REF!</v>
      </c>
    </row>
    <row r="495" spans="6:23">
      <c r="F495" s="79"/>
      <c r="G495" s="99"/>
      <c r="H495" s="71"/>
      <c r="I495" s="72"/>
      <c r="J495" s="73"/>
      <c r="K495" s="73"/>
      <c r="L495" s="81"/>
      <c r="R495" s="78" t="s">
        <v>760</v>
      </c>
      <c r="S495" s="103" t="e">
        <f>#REF!</f>
        <v>#REF!</v>
      </c>
      <c r="T495" s="103" t="e">
        <f t="shared" si="11"/>
        <v>#REF!</v>
      </c>
      <c r="U495" s="103" t="e">
        <f>#REF!</f>
        <v>#REF!</v>
      </c>
      <c r="V495" s="103" t="str">
        <f>IFERROR(VLOOKUP(#REF!,'Country &amp; Service Codes'!$B$4:$C$269,2,FALSE),"")</f>
        <v/>
      </c>
      <c r="W495" s="108" t="e">
        <f>#REF!</f>
        <v>#REF!</v>
      </c>
    </row>
    <row r="496" spans="6:23">
      <c r="F496" s="79"/>
      <c r="G496" s="99"/>
      <c r="H496" s="71"/>
      <c r="I496" s="72"/>
      <c r="J496" s="73"/>
      <c r="K496" s="73"/>
      <c r="L496" s="81"/>
      <c r="R496" s="78" t="s">
        <v>761</v>
      </c>
      <c r="S496" s="103" t="e">
        <f>#REF!</f>
        <v>#REF!</v>
      </c>
      <c r="T496" s="103" t="e">
        <f t="shared" si="11"/>
        <v>#REF!</v>
      </c>
      <c r="U496" s="103" t="e">
        <f>#REF!</f>
        <v>#REF!</v>
      </c>
      <c r="V496" s="103" t="str">
        <f>IFERROR(VLOOKUP(#REF!,'Country &amp; Service Codes'!$B$4:$C$269,2,FALSE),"")</f>
        <v/>
      </c>
      <c r="W496" s="108" t="e">
        <f>#REF!</f>
        <v>#REF!</v>
      </c>
    </row>
    <row r="497" spans="6:23">
      <c r="F497" s="79"/>
      <c r="G497" s="99"/>
      <c r="H497" s="71"/>
      <c r="I497" s="72"/>
      <c r="J497" s="73"/>
      <c r="K497" s="73"/>
      <c r="L497" s="81"/>
      <c r="R497" s="78" t="s">
        <v>762</v>
      </c>
      <c r="S497" s="103" t="e">
        <f>#REF!</f>
        <v>#REF!</v>
      </c>
      <c r="T497" s="103" t="e">
        <f t="shared" si="11"/>
        <v>#REF!</v>
      </c>
      <c r="U497" s="103" t="e">
        <f>#REF!</f>
        <v>#REF!</v>
      </c>
      <c r="V497" s="103" t="str">
        <f>IFERROR(VLOOKUP(#REF!,'Country &amp; Service Codes'!$B$4:$C$269,2,FALSE),"")</f>
        <v/>
      </c>
      <c r="W497" s="108" t="e">
        <f>#REF!</f>
        <v>#REF!</v>
      </c>
    </row>
    <row r="498" spans="6:23">
      <c r="F498" s="79"/>
      <c r="G498" s="99"/>
      <c r="H498" s="71"/>
      <c r="I498" s="72"/>
      <c r="J498" s="73"/>
      <c r="K498" s="73"/>
      <c r="L498" s="81"/>
      <c r="R498" s="78" t="s">
        <v>763</v>
      </c>
      <c r="S498" s="103" t="e">
        <f>#REF!</f>
        <v>#REF!</v>
      </c>
      <c r="T498" s="103" t="e">
        <f t="shared" si="11"/>
        <v>#REF!</v>
      </c>
      <c r="U498" s="103" t="e">
        <f>#REF!</f>
        <v>#REF!</v>
      </c>
      <c r="V498" s="103" t="str">
        <f>IFERROR(VLOOKUP(#REF!,'Country &amp; Service Codes'!$B$4:$C$269,2,FALSE),"")</f>
        <v/>
      </c>
      <c r="W498" s="108" t="e">
        <f>#REF!</f>
        <v>#REF!</v>
      </c>
    </row>
    <row r="499" spans="6:23">
      <c r="F499" s="79"/>
      <c r="G499" s="99"/>
      <c r="H499" s="71"/>
      <c r="I499" s="72"/>
      <c r="J499" s="73"/>
      <c r="K499" s="73"/>
      <c r="L499" s="81"/>
      <c r="R499" s="78" t="s">
        <v>764</v>
      </c>
      <c r="S499" s="103" t="e">
        <f>#REF!</f>
        <v>#REF!</v>
      </c>
      <c r="T499" s="103" t="e">
        <f t="shared" si="11"/>
        <v>#REF!</v>
      </c>
      <c r="U499" s="103" t="e">
        <f>#REF!</f>
        <v>#REF!</v>
      </c>
      <c r="V499" s="103" t="str">
        <f>IFERROR(VLOOKUP(#REF!,'Country &amp; Service Codes'!$B$4:$C$269,2,FALSE),"")</f>
        <v/>
      </c>
      <c r="W499" s="108" t="e">
        <f>#REF!</f>
        <v>#REF!</v>
      </c>
    </row>
    <row r="500" spans="6:23">
      <c r="F500" s="79"/>
      <c r="G500" s="99"/>
      <c r="H500" s="71"/>
      <c r="I500" s="72"/>
      <c r="J500" s="73"/>
      <c r="K500" s="73"/>
      <c r="L500" s="81"/>
      <c r="R500" s="78" t="s">
        <v>765</v>
      </c>
      <c r="S500" s="103" t="e">
        <f>#REF!</f>
        <v>#REF!</v>
      </c>
      <c r="T500" s="103" t="e">
        <f t="shared" si="11"/>
        <v>#REF!</v>
      </c>
      <c r="U500" s="103" t="e">
        <f>#REF!</f>
        <v>#REF!</v>
      </c>
      <c r="V500" s="103" t="str">
        <f>IFERROR(VLOOKUP(#REF!,'Country &amp; Service Codes'!$B$4:$C$269,2,FALSE),"")</f>
        <v/>
      </c>
      <c r="W500" s="108" t="e">
        <f>#REF!</f>
        <v>#REF!</v>
      </c>
    </row>
    <row r="501" spans="6:23">
      <c r="F501" s="79"/>
      <c r="G501" s="99"/>
      <c r="H501" s="71"/>
      <c r="I501" s="72"/>
      <c r="J501" s="73"/>
      <c r="K501" s="73"/>
      <c r="L501" s="81"/>
      <c r="R501" s="78" t="s">
        <v>766</v>
      </c>
      <c r="S501" s="103" t="e">
        <f>#REF!</f>
        <v>#REF!</v>
      </c>
      <c r="T501" s="103" t="e">
        <f t="shared" si="11"/>
        <v>#REF!</v>
      </c>
      <c r="U501" s="103" t="e">
        <f>#REF!</f>
        <v>#REF!</v>
      </c>
      <c r="V501" s="103" t="str">
        <f>IFERROR(VLOOKUP(#REF!,'Country &amp; Service Codes'!$B$4:$C$269,2,FALSE),"")</f>
        <v/>
      </c>
      <c r="W501" s="108" t="e">
        <f>#REF!</f>
        <v>#REF!</v>
      </c>
    </row>
    <row r="502" spans="6:23">
      <c r="F502" s="79"/>
      <c r="G502" s="99"/>
      <c r="H502" s="71"/>
      <c r="I502" s="72"/>
      <c r="J502" s="73"/>
      <c r="K502" s="73"/>
      <c r="L502" s="81"/>
      <c r="R502" s="78" t="s">
        <v>767</v>
      </c>
      <c r="S502" s="103" t="e">
        <f>#REF!</f>
        <v>#REF!</v>
      </c>
      <c r="T502" s="103" t="e">
        <f t="shared" si="11"/>
        <v>#REF!</v>
      </c>
      <c r="U502" s="103" t="e">
        <f>#REF!</f>
        <v>#REF!</v>
      </c>
      <c r="V502" s="103" t="str">
        <f>IFERROR(VLOOKUP(#REF!,'Country &amp; Service Codes'!$B$4:$C$269,2,FALSE),"")</f>
        <v/>
      </c>
      <c r="W502" s="108" t="e">
        <f>#REF!</f>
        <v>#REF!</v>
      </c>
    </row>
    <row r="503" spans="6:23">
      <c r="F503" s="79"/>
      <c r="G503" s="99"/>
      <c r="H503" s="71"/>
      <c r="I503" s="72"/>
      <c r="J503" s="73"/>
      <c r="K503" s="73"/>
      <c r="L503" s="81"/>
      <c r="R503" s="78" t="s">
        <v>768</v>
      </c>
      <c r="S503" s="103" t="e">
        <f>#REF!</f>
        <v>#REF!</v>
      </c>
      <c r="T503" s="103" t="e">
        <f t="shared" si="11"/>
        <v>#REF!</v>
      </c>
      <c r="U503" s="103" t="e">
        <f>#REF!</f>
        <v>#REF!</v>
      </c>
      <c r="V503" s="103" t="str">
        <f>IFERROR(VLOOKUP(#REF!,'Country &amp; Service Codes'!$B$4:$C$269,2,FALSE),"")</f>
        <v/>
      </c>
      <c r="W503" s="108" t="e">
        <f>#REF!</f>
        <v>#REF!</v>
      </c>
    </row>
    <row r="504" spans="6:23">
      <c r="F504" s="79"/>
      <c r="G504" s="99"/>
      <c r="H504" s="71"/>
      <c r="I504" s="72"/>
      <c r="J504" s="73"/>
      <c r="K504" s="73"/>
      <c r="L504" s="81"/>
      <c r="R504" s="78" t="s">
        <v>769</v>
      </c>
      <c r="S504" s="103" t="e">
        <f>#REF!</f>
        <v>#REF!</v>
      </c>
      <c r="T504" s="103" t="e">
        <f t="shared" si="11"/>
        <v>#REF!</v>
      </c>
      <c r="U504" s="103" t="e">
        <f>#REF!</f>
        <v>#REF!</v>
      </c>
      <c r="V504" s="103" t="str">
        <f>IFERROR(VLOOKUP(#REF!,'Country &amp; Service Codes'!$B$4:$C$269,2,FALSE),"")</f>
        <v/>
      </c>
      <c r="W504" s="108" t="e">
        <f>#REF!</f>
        <v>#REF!</v>
      </c>
    </row>
    <row r="505" spans="6:23">
      <c r="F505" s="79"/>
      <c r="G505" s="99"/>
      <c r="H505" s="71"/>
      <c r="I505" s="72"/>
      <c r="J505" s="73"/>
      <c r="K505" s="73"/>
      <c r="L505" s="81"/>
      <c r="R505" s="78" t="s">
        <v>770</v>
      </c>
      <c r="S505" s="103" t="e">
        <f>#REF!</f>
        <v>#REF!</v>
      </c>
      <c r="T505" s="103" t="e">
        <f t="shared" si="11"/>
        <v>#REF!</v>
      </c>
      <c r="U505" s="103" t="e">
        <f>#REF!</f>
        <v>#REF!</v>
      </c>
      <c r="V505" s="103" t="str">
        <f>IFERROR(VLOOKUP(#REF!,'Country &amp; Service Codes'!$B$4:$C$269,2,FALSE),"")</f>
        <v/>
      </c>
      <c r="W505" s="108" t="e">
        <f>#REF!</f>
        <v>#REF!</v>
      </c>
    </row>
    <row r="506" spans="6:23">
      <c r="F506" s="79"/>
      <c r="G506" s="99"/>
      <c r="H506" s="71"/>
      <c r="I506" s="72"/>
      <c r="J506" s="73"/>
      <c r="K506" s="73"/>
      <c r="L506" s="81"/>
      <c r="R506" s="78" t="s">
        <v>771</v>
      </c>
      <c r="S506" s="103" t="e">
        <f>#REF!</f>
        <v>#REF!</v>
      </c>
      <c r="T506" s="103" t="e">
        <f t="shared" si="11"/>
        <v>#REF!</v>
      </c>
      <c r="U506" s="103" t="e">
        <f>#REF!</f>
        <v>#REF!</v>
      </c>
      <c r="V506" s="103" t="str">
        <f>IFERROR(VLOOKUP(#REF!,'Country &amp; Service Codes'!$B$4:$C$269,2,FALSE),"")</f>
        <v/>
      </c>
      <c r="W506" s="108" t="e">
        <f>#REF!</f>
        <v>#REF!</v>
      </c>
    </row>
    <row r="507" spans="6:23">
      <c r="F507" s="79"/>
      <c r="G507" s="99"/>
      <c r="H507" s="71"/>
      <c r="I507" s="72"/>
      <c r="J507" s="73"/>
      <c r="K507" s="73"/>
      <c r="L507" s="81"/>
      <c r="R507" s="78" t="s">
        <v>772</v>
      </c>
      <c r="S507" s="103" t="e">
        <f>#REF!</f>
        <v>#REF!</v>
      </c>
      <c r="T507" s="103" t="e">
        <f t="shared" si="11"/>
        <v>#REF!</v>
      </c>
      <c r="U507" s="103" t="e">
        <f>#REF!</f>
        <v>#REF!</v>
      </c>
      <c r="V507" s="103" t="str">
        <f>IFERROR(VLOOKUP(#REF!,'Country &amp; Service Codes'!$B$4:$C$269,2,FALSE),"")</f>
        <v/>
      </c>
      <c r="W507" s="108" t="e">
        <f>#REF!</f>
        <v>#REF!</v>
      </c>
    </row>
    <row r="508" spans="6:23">
      <c r="F508" s="79"/>
      <c r="G508" s="99"/>
      <c r="H508" s="71"/>
      <c r="I508" s="72"/>
      <c r="J508" s="73"/>
      <c r="K508" s="73"/>
      <c r="L508" s="81"/>
      <c r="R508" s="78" t="s">
        <v>773</v>
      </c>
      <c r="S508" s="103" t="e">
        <f>#REF!</f>
        <v>#REF!</v>
      </c>
      <c r="T508" s="103" t="e">
        <f t="shared" si="11"/>
        <v>#REF!</v>
      </c>
      <c r="U508" s="103" t="e">
        <f>#REF!</f>
        <v>#REF!</v>
      </c>
      <c r="V508" s="103" t="str">
        <f>IFERROR(VLOOKUP(#REF!,'Country &amp; Service Codes'!$B$4:$C$269,2,FALSE),"")</f>
        <v/>
      </c>
      <c r="W508" s="108" t="e">
        <f>#REF!</f>
        <v>#REF!</v>
      </c>
    </row>
    <row r="509" spans="6:23">
      <c r="F509" s="79"/>
      <c r="G509" s="99"/>
      <c r="H509" s="71"/>
      <c r="I509" s="72"/>
      <c r="J509" s="73"/>
      <c r="K509" s="73"/>
      <c r="L509" s="81"/>
      <c r="R509" s="78" t="s">
        <v>774</v>
      </c>
      <c r="S509" s="103" t="e">
        <f>#REF!</f>
        <v>#REF!</v>
      </c>
      <c r="T509" s="103" t="e">
        <f t="shared" si="11"/>
        <v>#REF!</v>
      </c>
      <c r="U509" s="103" t="e">
        <f>#REF!</f>
        <v>#REF!</v>
      </c>
      <c r="V509" s="103" t="str">
        <f>IFERROR(VLOOKUP(#REF!,'Country &amp; Service Codes'!$B$4:$C$269,2,FALSE),"")</f>
        <v/>
      </c>
      <c r="W509" s="108" t="e">
        <f>#REF!</f>
        <v>#REF!</v>
      </c>
    </row>
    <row r="510" spans="6:23">
      <c r="F510" s="79"/>
      <c r="G510" s="99"/>
      <c r="H510" s="71"/>
      <c r="I510" s="72"/>
      <c r="J510" s="73"/>
      <c r="K510" s="73"/>
      <c r="L510" s="81"/>
      <c r="R510" s="78" t="s">
        <v>775</v>
      </c>
      <c r="S510" s="103" t="e">
        <f>#REF!</f>
        <v>#REF!</v>
      </c>
      <c r="T510" s="103" t="e">
        <f t="shared" si="11"/>
        <v>#REF!</v>
      </c>
      <c r="U510" s="103" t="e">
        <f>#REF!</f>
        <v>#REF!</v>
      </c>
      <c r="V510" s="103" t="str">
        <f>IFERROR(VLOOKUP(#REF!,'Country &amp; Service Codes'!$B$4:$C$269,2,FALSE),"")</f>
        <v/>
      </c>
      <c r="W510" s="108" t="e">
        <f>#REF!</f>
        <v>#REF!</v>
      </c>
    </row>
    <row r="511" spans="6:23">
      <c r="F511" s="79"/>
      <c r="G511" s="99"/>
      <c r="H511" s="71"/>
      <c r="I511" s="72"/>
      <c r="J511" s="73"/>
      <c r="K511" s="73"/>
      <c r="L511" s="81"/>
      <c r="R511" s="78" t="s">
        <v>776</v>
      </c>
      <c r="S511" s="103" t="e">
        <f>#REF!</f>
        <v>#REF!</v>
      </c>
      <c r="T511" s="103" t="e">
        <f t="shared" si="11"/>
        <v>#REF!</v>
      </c>
      <c r="U511" s="103" t="e">
        <f>#REF!</f>
        <v>#REF!</v>
      </c>
      <c r="V511" s="103" t="str">
        <f>IFERROR(VLOOKUP(#REF!,'Country &amp; Service Codes'!$B$4:$C$269,2,FALSE),"")</f>
        <v/>
      </c>
      <c r="W511" s="108" t="e">
        <f>#REF!</f>
        <v>#REF!</v>
      </c>
    </row>
    <row r="512" spans="6:23">
      <c r="F512" s="79"/>
      <c r="G512" s="99"/>
      <c r="H512" s="71"/>
      <c r="I512" s="72"/>
      <c r="J512" s="73"/>
      <c r="K512" s="73"/>
      <c r="L512" s="81"/>
      <c r="R512" s="78" t="s">
        <v>777</v>
      </c>
      <c r="S512" s="103" t="e">
        <f>#REF!</f>
        <v>#REF!</v>
      </c>
      <c r="T512" s="103" t="e">
        <f t="shared" si="11"/>
        <v>#REF!</v>
      </c>
      <c r="U512" s="103" t="e">
        <f>#REF!</f>
        <v>#REF!</v>
      </c>
      <c r="V512" s="103" t="str">
        <f>IFERROR(VLOOKUP(#REF!,'Country &amp; Service Codes'!$B$4:$C$269,2,FALSE),"")</f>
        <v/>
      </c>
      <c r="W512" s="108" t="e">
        <f>#REF!</f>
        <v>#REF!</v>
      </c>
    </row>
    <row r="513" spans="6:23">
      <c r="F513" s="79"/>
      <c r="G513" s="99"/>
      <c r="H513" s="71"/>
      <c r="I513" s="72"/>
      <c r="J513" s="73"/>
      <c r="K513" s="73"/>
      <c r="L513" s="81"/>
      <c r="R513" s="78" t="s">
        <v>778</v>
      </c>
      <c r="S513" s="103" t="e">
        <f>#REF!</f>
        <v>#REF!</v>
      </c>
      <c r="T513" s="103" t="e">
        <f t="shared" si="11"/>
        <v>#REF!</v>
      </c>
      <c r="U513" s="103" t="e">
        <f>#REF!</f>
        <v>#REF!</v>
      </c>
      <c r="V513" s="103" t="str">
        <f>IFERROR(VLOOKUP(#REF!,'Country &amp; Service Codes'!$B$4:$C$269,2,FALSE),"")</f>
        <v/>
      </c>
      <c r="W513" s="108" t="e">
        <f>#REF!</f>
        <v>#REF!</v>
      </c>
    </row>
    <row r="514" spans="6:23">
      <c r="F514" s="79"/>
      <c r="G514" s="99"/>
      <c r="H514" s="71"/>
      <c r="I514" s="72"/>
      <c r="J514" s="73"/>
      <c r="K514" s="73"/>
      <c r="L514" s="81"/>
      <c r="R514" s="78" t="s">
        <v>779</v>
      </c>
      <c r="S514" s="103" t="e">
        <f>#REF!</f>
        <v>#REF!</v>
      </c>
      <c r="T514" s="103" t="e">
        <f t="shared" si="11"/>
        <v>#REF!</v>
      </c>
      <c r="U514" s="103" t="e">
        <f>#REF!</f>
        <v>#REF!</v>
      </c>
      <c r="V514" s="103" t="str">
        <f>IFERROR(VLOOKUP(#REF!,'Country &amp; Service Codes'!$B$4:$C$269,2,FALSE),"")</f>
        <v/>
      </c>
      <c r="W514" s="108" t="e">
        <f>#REF!</f>
        <v>#REF!</v>
      </c>
    </row>
    <row r="515" spans="6:23">
      <c r="F515" s="79"/>
      <c r="G515" s="99"/>
      <c r="H515" s="71"/>
      <c r="I515" s="72"/>
      <c r="J515" s="73"/>
      <c r="K515" s="73"/>
      <c r="L515" s="81"/>
      <c r="R515" s="78" t="s">
        <v>780</v>
      </c>
      <c r="S515" s="103" t="e">
        <f>#REF!</f>
        <v>#REF!</v>
      </c>
      <c r="T515" s="103" t="e">
        <f t="shared" si="11"/>
        <v>#REF!</v>
      </c>
      <c r="U515" s="103" t="e">
        <f>#REF!</f>
        <v>#REF!</v>
      </c>
      <c r="V515" s="103" t="str">
        <f>IFERROR(VLOOKUP(#REF!,'Country &amp; Service Codes'!$B$4:$C$269,2,FALSE),"")</f>
        <v/>
      </c>
      <c r="W515" s="108" t="e">
        <f>#REF!</f>
        <v>#REF!</v>
      </c>
    </row>
    <row r="516" spans="6:23">
      <c r="F516" s="79"/>
      <c r="G516" s="99"/>
      <c r="H516" s="71"/>
      <c r="I516" s="72"/>
      <c r="J516" s="73"/>
      <c r="K516" s="73"/>
      <c r="L516" s="81"/>
      <c r="R516" s="78" t="s">
        <v>283</v>
      </c>
      <c r="S516" s="103" t="e">
        <f>#REF!</f>
        <v>#REF!</v>
      </c>
      <c r="T516" s="103" t="e">
        <f t="shared" si="11"/>
        <v>#REF!</v>
      </c>
      <c r="U516" s="103" t="e">
        <f>#REF!</f>
        <v>#REF!</v>
      </c>
      <c r="V516" s="103" t="str">
        <f>IFERROR(VLOOKUP(#REF!,'Country &amp; Service Codes'!$B$4:$C$269,2,FALSE),"")</f>
        <v/>
      </c>
      <c r="W516" s="108" t="e">
        <f>#REF!</f>
        <v>#REF!</v>
      </c>
    </row>
    <row r="517" spans="6:23">
      <c r="F517" s="79"/>
      <c r="G517" s="99"/>
      <c r="H517" s="71"/>
      <c r="I517" s="72"/>
      <c r="J517" s="73"/>
      <c r="K517" s="73"/>
      <c r="L517" s="81"/>
      <c r="R517" s="78" t="s">
        <v>781</v>
      </c>
      <c r="S517" s="103" t="e">
        <f>#REF!</f>
        <v>#REF!</v>
      </c>
      <c r="T517" s="103" t="e">
        <f t="shared" si="11"/>
        <v>#REF!</v>
      </c>
      <c r="U517" s="103" t="e">
        <f>#REF!</f>
        <v>#REF!</v>
      </c>
      <c r="V517" s="103" t="str">
        <f>IFERROR(VLOOKUP(#REF!,'Country &amp; Service Codes'!$B$4:$C$269,2,FALSE),"")</f>
        <v/>
      </c>
      <c r="W517" s="108" t="e">
        <f>#REF!</f>
        <v>#REF!</v>
      </c>
    </row>
    <row r="518" spans="6:23">
      <c r="F518" s="79"/>
      <c r="G518" s="99"/>
      <c r="H518" s="71"/>
      <c r="I518" s="72"/>
      <c r="J518" s="73"/>
      <c r="K518" s="73"/>
      <c r="L518" s="81"/>
      <c r="R518" s="78" t="s">
        <v>782</v>
      </c>
      <c r="S518" s="103" t="e">
        <f>#REF!</f>
        <v>#REF!</v>
      </c>
      <c r="T518" s="103" t="e">
        <f t="shared" si="11"/>
        <v>#REF!</v>
      </c>
      <c r="U518" s="103" t="e">
        <f>#REF!</f>
        <v>#REF!</v>
      </c>
      <c r="V518" s="103" t="str">
        <f>IFERROR(VLOOKUP(#REF!,'Country &amp; Service Codes'!$B$4:$C$269,2,FALSE),"")</f>
        <v/>
      </c>
      <c r="W518" s="108" t="e">
        <f>#REF!</f>
        <v>#REF!</v>
      </c>
    </row>
    <row r="519" spans="6:23">
      <c r="F519" s="79"/>
      <c r="G519" s="99"/>
      <c r="H519" s="71"/>
      <c r="I519" s="72"/>
      <c r="J519" s="73"/>
      <c r="K519" s="73"/>
      <c r="L519" s="81"/>
      <c r="R519" s="78" t="s">
        <v>783</v>
      </c>
      <c r="S519" s="103" t="e">
        <f>#REF!</f>
        <v>#REF!</v>
      </c>
      <c r="T519" s="103" t="e">
        <f t="shared" si="11"/>
        <v>#REF!</v>
      </c>
      <c r="U519" s="103" t="e">
        <f>#REF!</f>
        <v>#REF!</v>
      </c>
      <c r="V519" s="103" t="str">
        <f>IFERROR(VLOOKUP(#REF!,'Country &amp; Service Codes'!$B$4:$C$269,2,FALSE),"")</f>
        <v/>
      </c>
      <c r="W519" s="108" t="e">
        <f>#REF!</f>
        <v>#REF!</v>
      </c>
    </row>
    <row r="520" spans="6:23">
      <c r="F520" s="79"/>
      <c r="G520" s="99"/>
      <c r="H520" s="71"/>
      <c r="I520" s="72"/>
      <c r="J520" s="73"/>
      <c r="K520" s="73"/>
      <c r="L520" s="81"/>
      <c r="R520" s="78" t="s">
        <v>784</v>
      </c>
      <c r="S520" s="103" t="e">
        <f>#REF!</f>
        <v>#REF!</v>
      </c>
      <c r="T520" s="103" t="e">
        <f t="shared" si="11"/>
        <v>#REF!</v>
      </c>
      <c r="U520" s="103" t="e">
        <f>#REF!</f>
        <v>#REF!</v>
      </c>
      <c r="V520" s="103" t="str">
        <f>IFERROR(VLOOKUP(#REF!,'Country &amp; Service Codes'!$B$4:$C$269,2,FALSE),"")</f>
        <v/>
      </c>
      <c r="W520" s="108" t="e">
        <f>#REF!</f>
        <v>#REF!</v>
      </c>
    </row>
    <row r="521" spans="6:23">
      <c r="F521" s="79"/>
      <c r="G521" s="99"/>
      <c r="H521" s="71"/>
      <c r="I521" s="72"/>
      <c r="J521" s="73"/>
      <c r="K521" s="73"/>
      <c r="L521" s="81"/>
      <c r="R521" s="78" t="s">
        <v>785</v>
      </c>
      <c r="S521" s="103" t="e">
        <f>#REF!</f>
        <v>#REF!</v>
      </c>
      <c r="T521" s="103" t="e">
        <f t="shared" si="11"/>
        <v>#REF!</v>
      </c>
      <c r="U521" s="103" t="e">
        <f>#REF!</f>
        <v>#REF!</v>
      </c>
      <c r="V521" s="103" t="str">
        <f>IFERROR(VLOOKUP(#REF!,'Country &amp; Service Codes'!$B$4:$C$269,2,FALSE),"")</f>
        <v/>
      </c>
      <c r="W521" s="108" t="e">
        <f>#REF!</f>
        <v>#REF!</v>
      </c>
    </row>
    <row r="522" spans="6:23">
      <c r="F522" s="79"/>
      <c r="G522" s="99"/>
      <c r="H522" s="71"/>
      <c r="I522" s="72"/>
      <c r="J522" s="73"/>
      <c r="K522" s="73"/>
      <c r="L522" s="81"/>
      <c r="R522" s="78" t="s">
        <v>786</v>
      </c>
      <c r="S522" s="103" t="e">
        <f>#REF!</f>
        <v>#REF!</v>
      </c>
      <c r="T522" s="103" t="e">
        <f t="shared" si="11"/>
        <v>#REF!</v>
      </c>
      <c r="U522" s="103" t="e">
        <f>#REF!</f>
        <v>#REF!</v>
      </c>
      <c r="V522" s="103" t="str">
        <f>IFERROR(VLOOKUP(#REF!,'Country &amp; Service Codes'!$B$4:$C$269,2,FALSE),"")</f>
        <v/>
      </c>
      <c r="W522" s="108" t="e">
        <f>#REF!</f>
        <v>#REF!</v>
      </c>
    </row>
    <row r="523" spans="6:23">
      <c r="F523" s="79"/>
      <c r="G523" s="99"/>
      <c r="H523" s="71"/>
      <c r="I523" s="72"/>
      <c r="J523" s="73"/>
      <c r="K523" s="73"/>
      <c r="L523" s="81"/>
      <c r="R523" s="78" t="s">
        <v>787</v>
      </c>
      <c r="S523" s="103" t="e">
        <f>#REF!</f>
        <v>#REF!</v>
      </c>
      <c r="T523" s="103" t="e">
        <f t="shared" si="11"/>
        <v>#REF!</v>
      </c>
      <c r="U523" s="103" t="e">
        <f>#REF!</f>
        <v>#REF!</v>
      </c>
      <c r="V523" s="103" t="str">
        <f>IFERROR(VLOOKUP(#REF!,'Country &amp; Service Codes'!$B$4:$C$269,2,FALSE),"")</f>
        <v/>
      </c>
      <c r="W523" s="108" t="e">
        <f>#REF!</f>
        <v>#REF!</v>
      </c>
    </row>
    <row r="524" spans="6:23">
      <c r="F524" s="79"/>
      <c r="G524" s="99"/>
      <c r="H524" s="71"/>
      <c r="I524" s="72"/>
      <c r="J524" s="73"/>
      <c r="K524" s="73"/>
      <c r="L524" s="81"/>
      <c r="R524" s="78" t="s">
        <v>788</v>
      </c>
      <c r="S524" s="103" t="e">
        <f>#REF!</f>
        <v>#REF!</v>
      </c>
      <c r="T524" s="103" t="e">
        <f t="shared" si="11"/>
        <v>#REF!</v>
      </c>
      <c r="U524" s="103" t="e">
        <f>#REF!</f>
        <v>#REF!</v>
      </c>
      <c r="V524" s="103" t="str">
        <f>IFERROR(VLOOKUP(#REF!,'Country &amp; Service Codes'!$B$4:$C$269,2,FALSE),"")</f>
        <v/>
      </c>
      <c r="W524" s="108" t="e">
        <f>#REF!</f>
        <v>#REF!</v>
      </c>
    </row>
    <row r="525" spans="6:23">
      <c r="F525" s="79"/>
      <c r="G525" s="99"/>
      <c r="H525" s="71"/>
      <c r="I525" s="72"/>
      <c r="J525" s="73"/>
      <c r="K525" s="73"/>
      <c r="L525" s="81"/>
      <c r="R525" s="78" t="s">
        <v>789</v>
      </c>
      <c r="S525" s="103" t="e">
        <f>#REF!</f>
        <v>#REF!</v>
      </c>
      <c r="T525" s="103" t="e">
        <f t="shared" si="11"/>
        <v>#REF!</v>
      </c>
      <c r="U525" s="103" t="e">
        <f>#REF!</f>
        <v>#REF!</v>
      </c>
      <c r="V525" s="103" t="str">
        <f>IFERROR(VLOOKUP(#REF!,'Country &amp; Service Codes'!$B$4:$C$269,2,FALSE),"")</f>
        <v/>
      </c>
      <c r="W525" s="108" t="e">
        <f>#REF!</f>
        <v>#REF!</v>
      </c>
    </row>
    <row r="526" spans="6:23">
      <c r="F526" s="79"/>
      <c r="G526" s="99"/>
      <c r="H526" s="71"/>
      <c r="I526" s="72"/>
      <c r="J526" s="73"/>
      <c r="K526" s="73"/>
      <c r="L526" s="81"/>
      <c r="R526" s="78" t="s">
        <v>790</v>
      </c>
      <c r="S526" s="103" t="e">
        <f>#REF!</f>
        <v>#REF!</v>
      </c>
      <c r="T526" s="103" t="e">
        <f t="shared" si="11"/>
        <v>#REF!</v>
      </c>
      <c r="U526" s="103" t="e">
        <f>#REF!</f>
        <v>#REF!</v>
      </c>
      <c r="V526" s="103" t="str">
        <f>IFERROR(VLOOKUP(#REF!,'Country &amp; Service Codes'!$B$4:$C$269,2,FALSE),"")</f>
        <v/>
      </c>
      <c r="W526" s="108" t="e">
        <f>#REF!</f>
        <v>#REF!</v>
      </c>
    </row>
    <row r="527" spans="6:23">
      <c r="F527" s="79"/>
      <c r="G527" s="99"/>
      <c r="H527" s="71"/>
      <c r="I527" s="72"/>
      <c r="J527" s="73"/>
      <c r="K527" s="73"/>
      <c r="L527" s="81"/>
      <c r="R527" s="78" t="s">
        <v>791</v>
      </c>
      <c r="S527" s="103" t="e">
        <f>#REF!</f>
        <v>#REF!</v>
      </c>
      <c r="T527" s="103" t="e">
        <f t="shared" si="11"/>
        <v>#REF!</v>
      </c>
      <c r="U527" s="103" t="e">
        <f>#REF!</f>
        <v>#REF!</v>
      </c>
      <c r="V527" s="103" t="str">
        <f>IFERROR(VLOOKUP(#REF!,'Country &amp; Service Codes'!$B$4:$C$269,2,FALSE),"")</f>
        <v/>
      </c>
      <c r="W527" s="108" t="e">
        <f>#REF!</f>
        <v>#REF!</v>
      </c>
    </row>
    <row r="528" spans="6:23">
      <c r="F528" s="79"/>
      <c r="G528" s="99"/>
      <c r="H528" s="71"/>
      <c r="I528" s="72"/>
      <c r="J528" s="73"/>
      <c r="K528" s="73"/>
      <c r="L528" s="81"/>
      <c r="R528" s="78" t="s">
        <v>792</v>
      </c>
      <c r="S528" s="103" t="e">
        <f>#REF!</f>
        <v>#REF!</v>
      </c>
      <c r="T528" s="103" t="e">
        <f t="shared" si="11"/>
        <v>#REF!</v>
      </c>
      <c r="U528" s="103" t="e">
        <f>#REF!</f>
        <v>#REF!</v>
      </c>
      <c r="V528" s="103" t="str">
        <f>IFERROR(VLOOKUP(#REF!,'Country &amp; Service Codes'!$B$4:$C$269,2,FALSE),"")</f>
        <v/>
      </c>
      <c r="W528" s="108" t="e">
        <f>#REF!</f>
        <v>#REF!</v>
      </c>
    </row>
    <row r="529" spans="6:23">
      <c r="F529" s="79"/>
      <c r="G529" s="99"/>
      <c r="H529" s="71"/>
      <c r="I529" s="72"/>
      <c r="J529" s="73"/>
      <c r="K529" s="73"/>
      <c r="L529" s="81"/>
      <c r="R529" s="78" t="s">
        <v>793</v>
      </c>
      <c r="S529" s="103" t="e">
        <f>#REF!</f>
        <v>#REF!</v>
      </c>
      <c r="T529" s="103" t="e">
        <f t="shared" ref="T529:T592" si="12">IF(S529=0,"",IF(S529="I","R",IF(S529="E","P")))</f>
        <v>#REF!</v>
      </c>
      <c r="U529" s="103" t="e">
        <f>#REF!</f>
        <v>#REF!</v>
      </c>
      <c r="V529" s="103" t="str">
        <f>IFERROR(VLOOKUP(#REF!,'Country &amp; Service Codes'!$B$4:$C$269,2,FALSE),"")</f>
        <v/>
      </c>
      <c r="W529" s="108" t="e">
        <f>#REF!</f>
        <v>#REF!</v>
      </c>
    </row>
    <row r="530" spans="6:23">
      <c r="F530" s="79"/>
      <c r="G530" s="99"/>
      <c r="H530" s="71"/>
      <c r="I530" s="72"/>
      <c r="J530" s="73"/>
      <c r="K530" s="73"/>
      <c r="L530" s="81"/>
      <c r="R530" s="78" t="s">
        <v>794</v>
      </c>
      <c r="S530" s="103" t="e">
        <f>#REF!</f>
        <v>#REF!</v>
      </c>
      <c r="T530" s="103" t="e">
        <f t="shared" si="12"/>
        <v>#REF!</v>
      </c>
      <c r="U530" s="103" t="e">
        <f>#REF!</f>
        <v>#REF!</v>
      </c>
      <c r="V530" s="103" t="str">
        <f>IFERROR(VLOOKUP(#REF!,'Country &amp; Service Codes'!$B$4:$C$269,2,FALSE),"")</f>
        <v/>
      </c>
      <c r="W530" s="108" t="e">
        <f>#REF!</f>
        <v>#REF!</v>
      </c>
    </row>
    <row r="531" spans="6:23">
      <c r="F531" s="79"/>
      <c r="G531" s="99"/>
      <c r="H531" s="71"/>
      <c r="I531" s="72"/>
      <c r="J531" s="73"/>
      <c r="K531" s="73"/>
      <c r="L531" s="81"/>
      <c r="R531" s="78" t="s">
        <v>795</v>
      </c>
      <c r="S531" s="103" t="e">
        <f>#REF!</f>
        <v>#REF!</v>
      </c>
      <c r="T531" s="103" t="e">
        <f t="shared" si="12"/>
        <v>#REF!</v>
      </c>
      <c r="U531" s="103" t="e">
        <f>#REF!</f>
        <v>#REF!</v>
      </c>
      <c r="V531" s="103" t="str">
        <f>IFERROR(VLOOKUP(#REF!,'Country &amp; Service Codes'!$B$4:$C$269,2,FALSE),"")</f>
        <v/>
      </c>
      <c r="W531" s="108" t="e">
        <f>#REF!</f>
        <v>#REF!</v>
      </c>
    </row>
    <row r="532" spans="6:23">
      <c r="F532" s="79"/>
      <c r="G532" s="99"/>
      <c r="H532" s="71"/>
      <c r="I532" s="72"/>
      <c r="J532" s="73"/>
      <c r="K532" s="73"/>
      <c r="L532" s="81"/>
      <c r="R532" s="78" t="s">
        <v>796</v>
      </c>
      <c r="S532" s="103" t="e">
        <f>#REF!</f>
        <v>#REF!</v>
      </c>
      <c r="T532" s="103" t="e">
        <f t="shared" si="12"/>
        <v>#REF!</v>
      </c>
      <c r="U532" s="103" t="e">
        <f>#REF!</f>
        <v>#REF!</v>
      </c>
      <c r="V532" s="103" t="str">
        <f>IFERROR(VLOOKUP(#REF!,'Country &amp; Service Codes'!$B$4:$C$269,2,FALSE),"")</f>
        <v/>
      </c>
      <c r="W532" s="108" t="e">
        <f>#REF!</f>
        <v>#REF!</v>
      </c>
    </row>
    <row r="533" spans="6:23">
      <c r="F533" s="79"/>
      <c r="G533" s="99"/>
      <c r="H533" s="71"/>
      <c r="I533" s="72"/>
      <c r="J533" s="73"/>
      <c r="K533" s="73"/>
      <c r="L533" s="81"/>
      <c r="R533" s="78" t="s">
        <v>797</v>
      </c>
      <c r="S533" s="103" t="e">
        <f>#REF!</f>
        <v>#REF!</v>
      </c>
      <c r="T533" s="103" t="e">
        <f t="shared" si="12"/>
        <v>#REF!</v>
      </c>
      <c r="U533" s="103" t="e">
        <f>#REF!</f>
        <v>#REF!</v>
      </c>
      <c r="V533" s="103" t="str">
        <f>IFERROR(VLOOKUP(#REF!,'Country &amp; Service Codes'!$B$4:$C$269,2,FALSE),"")</f>
        <v/>
      </c>
      <c r="W533" s="108" t="e">
        <f>#REF!</f>
        <v>#REF!</v>
      </c>
    </row>
    <row r="534" spans="6:23">
      <c r="F534" s="79"/>
      <c r="G534" s="99"/>
      <c r="H534" s="71"/>
      <c r="I534" s="72"/>
      <c r="J534" s="73"/>
      <c r="K534" s="73"/>
      <c r="L534" s="81"/>
      <c r="R534" s="78" t="s">
        <v>798</v>
      </c>
      <c r="S534" s="103" t="e">
        <f>#REF!</f>
        <v>#REF!</v>
      </c>
      <c r="T534" s="103" t="e">
        <f t="shared" si="12"/>
        <v>#REF!</v>
      </c>
      <c r="U534" s="103" t="e">
        <f>#REF!</f>
        <v>#REF!</v>
      </c>
      <c r="V534" s="103" t="str">
        <f>IFERROR(VLOOKUP(#REF!,'Country &amp; Service Codes'!$B$4:$C$269,2,FALSE),"")</f>
        <v/>
      </c>
      <c r="W534" s="108" t="e">
        <f>#REF!</f>
        <v>#REF!</v>
      </c>
    </row>
    <row r="535" spans="6:23">
      <c r="F535" s="79"/>
      <c r="G535" s="99"/>
      <c r="H535" s="71"/>
      <c r="I535" s="72"/>
      <c r="J535" s="73"/>
      <c r="K535" s="73"/>
      <c r="L535" s="81"/>
      <c r="R535" s="78" t="s">
        <v>799</v>
      </c>
      <c r="S535" s="103" t="e">
        <f>#REF!</f>
        <v>#REF!</v>
      </c>
      <c r="T535" s="103" t="e">
        <f t="shared" si="12"/>
        <v>#REF!</v>
      </c>
      <c r="U535" s="103" t="e">
        <f>#REF!</f>
        <v>#REF!</v>
      </c>
      <c r="V535" s="103" t="str">
        <f>IFERROR(VLOOKUP(#REF!,'Country &amp; Service Codes'!$B$4:$C$269,2,FALSE),"")</f>
        <v/>
      </c>
      <c r="W535" s="108" t="e">
        <f>#REF!</f>
        <v>#REF!</v>
      </c>
    </row>
    <row r="536" spans="6:23">
      <c r="F536" s="79"/>
      <c r="G536" s="99"/>
      <c r="H536" s="71"/>
      <c r="I536" s="72"/>
      <c r="J536" s="73"/>
      <c r="K536" s="73"/>
      <c r="L536" s="81"/>
      <c r="R536" s="78" t="s">
        <v>800</v>
      </c>
      <c r="S536" s="103" t="e">
        <f>#REF!</f>
        <v>#REF!</v>
      </c>
      <c r="T536" s="103" t="e">
        <f t="shared" si="12"/>
        <v>#REF!</v>
      </c>
      <c r="U536" s="103" t="e">
        <f>#REF!</f>
        <v>#REF!</v>
      </c>
      <c r="V536" s="103" t="str">
        <f>IFERROR(VLOOKUP(#REF!,'Country &amp; Service Codes'!$B$4:$C$269,2,FALSE),"")</f>
        <v/>
      </c>
      <c r="W536" s="108" t="e">
        <f>#REF!</f>
        <v>#REF!</v>
      </c>
    </row>
    <row r="537" spans="6:23">
      <c r="F537" s="79"/>
      <c r="G537" s="99"/>
      <c r="H537" s="71"/>
      <c r="I537" s="72"/>
      <c r="J537" s="73"/>
      <c r="K537" s="73"/>
      <c r="L537" s="81"/>
      <c r="R537" s="78" t="s">
        <v>801</v>
      </c>
      <c r="S537" s="103" t="e">
        <f>#REF!</f>
        <v>#REF!</v>
      </c>
      <c r="T537" s="103" t="e">
        <f t="shared" si="12"/>
        <v>#REF!</v>
      </c>
      <c r="U537" s="103" t="e">
        <f>#REF!</f>
        <v>#REF!</v>
      </c>
      <c r="V537" s="103" t="str">
        <f>IFERROR(VLOOKUP(#REF!,'Country &amp; Service Codes'!$B$4:$C$269,2,FALSE),"")</f>
        <v/>
      </c>
      <c r="W537" s="108" t="e">
        <f>#REF!</f>
        <v>#REF!</v>
      </c>
    </row>
    <row r="538" spans="6:23">
      <c r="F538" s="79"/>
      <c r="G538" s="99"/>
      <c r="H538" s="71"/>
      <c r="I538" s="72"/>
      <c r="J538" s="73"/>
      <c r="K538" s="73"/>
      <c r="L538" s="81"/>
      <c r="R538" s="78" t="s">
        <v>802</v>
      </c>
      <c r="S538" s="103" t="e">
        <f>#REF!</f>
        <v>#REF!</v>
      </c>
      <c r="T538" s="103" t="e">
        <f t="shared" si="12"/>
        <v>#REF!</v>
      </c>
      <c r="U538" s="103" t="e">
        <f>#REF!</f>
        <v>#REF!</v>
      </c>
      <c r="V538" s="103" t="str">
        <f>IFERROR(VLOOKUP(#REF!,'Country &amp; Service Codes'!$B$4:$C$269,2,FALSE),"")</f>
        <v/>
      </c>
      <c r="W538" s="108" t="e">
        <f>#REF!</f>
        <v>#REF!</v>
      </c>
    </row>
    <row r="539" spans="6:23">
      <c r="F539" s="79"/>
      <c r="G539" s="99"/>
      <c r="H539" s="71"/>
      <c r="I539" s="72"/>
      <c r="J539" s="73"/>
      <c r="K539" s="73"/>
      <c r="L539" s="81"/>
      <c r="R539" s="78" t="s">
        <v>803</v>
      </c>
      <c r="S539" s="103" t="e">
        <f>#REF!</f>
        <v>#REF!</v>
      </c>
      <c r="T539" s="103" t="e">
        <f t="shared" si="12"/>
        <v>#REF!</v>
      </c>
      <c r="U539" s="103" t="e">
        <f>#REF!</f>
        <v>#REF!</v>
      </c>
      <c r="V539" s="103" t="str">
        <f>IFERROR(VLOOKUP(#REF!,'Country &amp; Service Codes'!$B$4:$C$269,2,FALSE),"")</f>
        <v/>
      </c>
      <c r="W539" s="108" t="e">
        <f>#REF!</f>
        <v>#REF!</v>
      </c>
    </row>
    <row r="540" spans="6:23">
      <c r="F540" s="79"/>
      <c r="G540" s="99"/>
      <c r="H540" s="71"/>
      <c r="I540" s="72"/>
      <c r="J540" s="73"/>
      <c r="K540" s="73"/>
      <c r="L540" s="81"/>
      <c r="R540" s="78" t="s">
        <v>804</v>
      </c>
      <c r="S540" s="103" t="e">
        <f>#REF!</f>
        <v>#REF!</v>
      </c>
      <c r="T540" s="103" t="e">
        <f t="shared" si="12"/>
        <v>#REF!</v>
      </c>
      <c r="U540" s="103" t="e">
        <f>#REF!</f>
        <v>#REF!</v>
      </c>
      <c r="V540" s="103" t="str">
        <f>IFERROR(VLOOKUP(#REF!,'Country &amp; Service Codes'!$B$4:$C$269,2,FALSE),"")</f>
        <v/>
      </c>
      <c r="W540" s="108" t="e">
        <f>#REF!</f>
        <v>#REF!</v>
      </c>
    </row>
    <row r="541" spans="6:23">
      <c r="F541" s="79"/>
      <c r="G541" s="99"/>
      <c r="H541" s="71"/>
      <c r="I541" s="72"/>
      <c r="J541" s="73"/>
      <c r="K541" s="73"/>
      <c r="L541" s="81"/>
      <c r="R541" s="78" t="s">
        <v>805</v>
      </c>
      <c r="S541" s="103" t="e">
        <f>#REF!</f>
        <v>#REF!</v>
      </c>
      <c r="T541" s="103" t="e">
        <f t="shared" si="12"/>
        <v>#REF!</v>
      </c>
      <c r="U541" s="103" t="e">
        <f>#REF!</f>
        <v>#REF!</v>
      </c>
      <c r="V541" s="103" t="str">
        <f>IFERROR(VLOOKUP(#REF!,'Country &amp; Service Codes'!$B$4:$C$269,2,FALSE),"")</f>
        <v/>
      </c>
      <c r="W541" s="108" t="e">
        <f>#REF!</f>
        <v>#REF!</v>
      </c>
    </row>
    <row r="542" spans="6:23">
      <c r="F542" s="79"/>
      <c r="G542" s="99"/>
      <c r="H542" s="71"/>
      <c r="I542" s="72"/>
      <c r="J542" s="73"/>
      <c r="K542" s="73"/>
      <c r="L542" s="81"/>
      <c r="R542" s="78" t="s">
        <v>806</v>
      </c>
      <c r="S542" s="103" t="e">
        <f>#REF!</f>
        <v>#REF!</v>
      </c>
      <c r="T542" s="103" t="e">
        <f t="shared" si="12"/>
        <v>#REF!</v>
      </c>
      <c r="U542" s="103" t="e">
        <f>#REF!</f>
        <v>#REF!</v>
      </c>
      <c r="V542" s="103" t="str">
        <f>IFERROR(VLOOKUP(#REF!,'Country &amp; Service Codes'!$B$4:$C$269,2,FALSE),"")</f>
        <v/>
      </c>
      <c r="W542" s="108" t="e">
        <f>#REF!</f>
        <v>#REF!</v>
      </c>
    </row>
    <row r="543" spans="6:23">
      <c r="F543" s="79"/>
      <c r="G543" s="99"/>
      <c r="H543" s="71"/>
      <c r="I543" s="72"/>
      <c r="J543" s="73"/>
      <c r="K543" s="73"/>
      <c r="L543" s="81"/>
      <c r="R543" s="78" t="s">
        <v>807</v>
      </c>
      <c r="S543" s="103" t="e">
        <f>#REF!</f>
        <v>#REF!</v>
      </c>
      <c r="T543" s="103" t="e">
        <f t="shared" si="12"/>
        <v>#REF!</v>
      </c>
      <c r="U543" s="103" t="e">
        <f>#REF!</f>
        <v>#REF!</v>
      </c>
      <c r="V543" s="103" t="str">
        <f>IFERROR(VLOOKUP(#REF!,'Country &amp; Service Codes'!$B$4:$C$269,2,FALSE),"")</f>
        <v/>
      </c>
      <c r="W543" s="108" t="e">
        <f>#REF!</f>
        <v>#REF!</v>
      </c>
    </row>
    <row r="544" spans="6:23">
      <c r="F544" s="79"/>
      <c r="G544" s="99"/>
      <c r="H544" s="71"/>
      <c r="I544" s="72"/>
      <c r="J544" s="73"/>
      <c r="K544" s="73"/>
      <c r="L544" s="81"/>
      <c r="R544" s="78" t="s">
        <v>808</v>
      </c>
      <c r="S544" s="103" t="e">
        <f>#REF!</f>
        <v>#REF!</v>
      </c>
      <c r="T544" s="103" t="e">
        <f t="shared" si="12"/>
        <v>#REF!</v>
      </c>
      <c r="U544" s="103" t="e">
        <f>#REF!</f>
        <v>#REF!</v>
      </c>
      <c r="V544" s="103" t="str">
        <f>IFERROR(VLOOKUP(#REF!,'Country &amp; Service Codes'!$B$4:$C$269,2,FALSE),"")</f>
        <v/>
      </c>
      <c r="W544" s="108" t="e">
        <f>#REF!</f>
        <v>#REF!</v>
      </c>
    </row>
    <row r="545" spans="6:23">
      <c r="F545" s="79"/>
      <c r="G545" s="99"/>
      <c r="H545" s="71"/>
      <c r="I545" s="72"/>
      <c r="J545" s="73"/>
      <c r="K545" s="73"/>
      <c r="L545" s="81"/>
      <c r="R545" s="78" t="s">
        <v>809</v>
      </c>
      <c r="S545" s="103" t="e">
        <f>#REF!</f>
        <v>#REF!</v>
      </c>
      <c r="T545" s="103" t="e">
        <f t="shared" si="12"/>
        <v>#REF!</v>
      </c>
      <c r="U545" s="103" t="e">
        <f>#REF!</f>
        <v>#REF!</v>
      </c>
      <c r="V545" s="103" t="str">
        <f>IFERROR(VLOOKUP(#REF!,'Country &amp; Service Codes'!$B$4:$C$269,2,FALSE),"")</f>
        <v/>
      </c>
      <c r="W545" s="108" t="e">
        <f>#REF!</f>
        <v>#REF!</v>
      </c>
    </row>
    <row r="546" spans="6:23">
      <c r="F546" s="79"/>
      <c r="G546" s="99"/>
      <c r="H546" s="71"/>
      <c r="I546" s="72"/>
      <c r="J546" s="73"/>
      <c r="K546" s="73"/>
      <c r="L546" s="81"/>
      <c r="R546" s="78" t="s">
        <v>810</v>
      </c>
      <c r="S546" s="103" t="e">
        <f>#REF!</f>
        <v>#REF!</v>
      </c>
      <c r="T546" s="103" t="e">
        <f t="shared" si="12"/>
        <v>#REF!</v>
      </c>
      <c r="U546" s="103" t="e">
        <f>#REF!</f>
        <v>#REF!</v>
      </c>
      <c r="V546" s="103" t="str">
        <f>IFERROR(VLOOKUP(#REF!,'Country &amp; Service Codes'!$B$4:$C$269,2,FALSE),"")</f>
        <v/>
      </c>
      <c r="W546" s="108" t="e">
        <f>#REF!</f>
        <v>#REF!</v>
      </c>
    </row>
    <row r="547" spans="6:23">
      <c r="F547" s="79"/>
      <c r="G547" s="99"/>
      <c r="H547" s="71"/>
      <c r="I547" s="72"/>
      <c r="J547" s="73"/>
      <c r="K547" s="73"/>
      <c r="L547" s="81"/>
      <c r="R547" s="78" t="s">
        <v>811</v>
      </c>
      <c r="S547" s="103" t="e">
        <f>#REF!</f>
        <v>#REF!</v>
      </c>
      <c r="T547" s="103" t="e">
        <f t="shared" si="12"/>
        <v>#REF!</v>
      </c>
      <c r="U547" s="103" t="e">
        <f>#REF!</f>
        <v>#REF!</v>
      </c>
      <c r="V547" s="103" t="str">
        <f>IFERROR(VLOOKUP(#REF!,'Country &amp; Service Codes'!$B$4:$C$269,2,FALSE),"")</f>
        <v/>
      </c>
      <c r="W547" s="108" t="e">
        <f>#REF!</f>
        <v>#REF!</v>
      </c>
    </row>
    <row r="548" spans="6:23">
      <c r="F548" s="79"/>
      <c r="G548" s="99"/>
      <c r="H548" s="71"/>
      <c r="I548" s="72"/>
      <c r="J548" s="73"/>
      <c r="K548" s="73"/>
      <c r="L548" s="81"/>
      <c r="R548" s="78" t="s">
        <v>812</v>
      </c>
      <c r="S548" s="103" t="e">
        <f>#REF!</f>
        <v>#REF!</v>
      </c>
      <c r="T548" s="103" t="e">
        <f t="shared" si="12"/>
        <v>#REF!</v>
      </c>
      <c r="U548" s="103" t="e">
        <f>#REF!</f>
        <v>#REF!</v>
      </c>
      <c r="V548" s="103" t="str">
        <f>IFERROR(VLOOKUP(#REF!,'Country &amp; Service Codes'!$B$4:$C$269,2,FALSE),"")</f>
        <v/>
      </c>
      <c r="W548" s="108" t="e">
        <f>#REF!</f>
        <v>#REF!</v>
      </c>
    </row>
    <row r="549" spans="6:23">
      <c r="F549" s="79"/>
      <c r="G549" s="99"/>
      <c r="H549" s="71"/>
      <c r="I549" s="72"/>
      <c r="J549" s="73"/>
      <c r="K549" s="73"/>
      <c r="L549" s="81"/>
      <c r="R549" s="78" t="s">
        <v>813</v>
      </c>
      <c r="S549" s="103" t="e">
        <f>#REF!</f>
        <v>#REF!</v>
      </c>
      <c r="T549" s="103" t="e">
        <f t="shared" si="12"/>
        <v>#REF!</v>
      </c>
      <c r="U549" s="103" t="e">
        <f>#REF!</f>
        <v>#REF!</v>
      </c>
      <c r="V549" s="103" t="str">
        <f>IFERROR(VLOOKUP(#REF!,'Country &amp; Service Codes'!$B$4:$C$269,2,FALSE),"")</f>
        <v/>
      </c>
      <c r="W549" s="108" t="e">
        <f>#REF!</f>
        <v>#REF!</v>
      </c>
    </row>
    <row r="550" spans="6:23">
      <c r="F550" s="79"/>
      <c r="G550" s="99"/>
      <c r="H550" s="71"/>
      <c r="I550" s="72"/>
      <c r="J550" s="73"/>
      <c r="K550" s="73"/>
      <c r="L550" s="81"/>
      <c r="R550" s="78" t="s">
        <v>814</v>
      </c>
      <c r="S550" s="103" t="e">
        <f>#REF!</f>
        <v>#REF!</v>
      </c>
      <c r="T550" s="103" t="e">
        <f t="shared" si="12"/>
        <v>#REF!</v>
      </c>
      <c r="U550" s="103" t="e">
        <f>#REF!</f>
        <v>#REF!</v>
      </c>
      <c r="V550" s="103" t="str">
        <f>IFERROR(VLOOKUP(#REF!,'Country &amp; Service Codes'!$B$4:$C$269,2,FALSE),"")</f>
        <v/>
      </c>
      <c r="W550" s="108" t="e">
        <f>#REF!</f>
        <v>#REF!</v>
      </c>
    </row>
    <row r="551" spans="6:23">
      <c r="F551" s="79"/>
      <c r="G551" s="99"/>
      <c r="H551" s="71"/>
      <c r="I551" s="72"/>
      <c r="J551" s="73"/>
      <c r="K551" s="73"/>
      <c r="L551" s="81"/>
      <c r="R551" s="78" t="s">
        <v>815</v>
      </c>
      <c r="S551" s="103" t="e">
        <f>#REF!</f>
        <v>#REF!</v>
      </c>
      <c r="T551" s="103" t="e">
        <f t="shared" si="12"/>
        <v>#REF!</v>
      </c>
      <c r="U551" s="103" t="e">
        <f>#REF!</f>
        <v>#REF!</v>
      </c>
      <c r="V551" s="103" t="str">
        <f>IFERROR(VLOOKUP(#REF!,'Country &amp; Service Codes'!$B$4:$C$269,2,FALSE),"")</f>
        <v/>
      </c>
      <c r="W551" s="108" t="e">
        <f>#REF!</f>
        <v>#REF!</v>
      </c>
    </row>
    <row r="552" spans="6:23">
      <c r="F552" s="79"/>
      <c r="G552" s="99"/>
      <c r="H552" s="71"/>
      <c r="I552" s="72"/>
      <c r="J552" s="73"/>
      <c r="K552" s="73"/>
      <c r="L552" s="81"/>
      <c r="R552" s="78" t="s">
        <v>816</v>
      </c>
      <c r="S552" s="103" t="e">
        <f>#REF!</f>
        <v>#REF!</v>
      </c>
      <c r="T552" s="103" t="e">
        <f t="shared" si="12"/>
        <v>#REF!</v>
      </c>
      <c r="U552" s="103" t="e">
        <f>#REF!</f>
        <v>#REF!</v>
      </c>
      <c r="V552" s="103" t="str">
        <f>IFERROR(VLOOKUP(#REF!,'Country &amp; Service Codes'!$B$4:$C$269,2,FALSE),"")</f>
        <v/>
      </c>
      <c r="W552" s="108" t="e">
        <f>#REF!</f>
        <v>#REF!</v>
      </c>
    </row>
    <row r="553" spans="6:23">
      <c r="F553" s="79"/>
      <c r="G553" s="99"/>
      <c r="H553" s="71"/>
      <c r="I553" s="72"/>
      <c r="J553" s="73"/>
      <c r="K553" s="73"/>
      <c r="L553" s="81"/>
      <c r="R553" s="78" t="s">
        <v>817</v>
      </c>
      <c r="S553" s="103" t="e">
        <f>#REF!</f>
        <v>#REF!</v>
      </c>
      <c r="T553" s="103" t="e">
        <f t="shared" si="12"/>
        <v>#REF!</v>
      </c>
      <c r="U553" s="103" t="e">
        <f>#REF!</f>
        <v>#REF!</v>
      </c>
      <c r="V553" s="103" t="str">
        <f>IFERROR(VLOOKUP(#REF!,'Country &amp; Service Codes'!$B$4:$C$269,2,FALSE),"")</f>
        <v/>
      </c>
      <c r="W553" s="108" t="e">
        <f>#REF!</f>
        <v>#REF!</v>
      </c>
    </row>
    <row r="554" spans="6:23">
      <c r="F554" s="79"/>
      <c r="G554" s="99"/>
      <c r="H554" s="71"/>
      <c r="I554" s="72"/>
      <c r="J554" s="73"/>
      <c r="K554" s="73"/>
      <c r="L554" s="81"/>
      <c r="R554" s="78" t="s">
        <v>818</v>
      </c>
      <c r="S554" s="103" t="e">
        <f>#REF!</f>
        <v>#REF!</v>
      </c>
      <c r="T554" s="103" t="e">
        <f t="shared" si="12"/>
        <v>#REF!</v>
      </c>
      <c r="U554" s="103" t="e">
        <f>#REF!</f>
        <v>#REF!</v>
      </c>
      <c r="V554" s="103" t="str">
        <f>IFERROR(VLOOKUP(#REF!,'Country &amp; Service Codes'!$B$4:$C$269,2,FALSE),"")</f>
        <v/>
      </c>
      <c r="W554" s="108" t="e">
        <f>#REF!</f>
        <v>#REF!</v>
      </c>
    </row>
    <row r="555" spans="6:23">
      <c r="F555" s="79"/>
      <c r="G555" s="99"/>
      <c r="H555" s="71"/>
      <c r="I555" s="72"/>
      <c r="J555" s="73"/>
      <c r="K555" s="73"/>
      <c r="L555" s="81"/>
      <c r="R555" s="78" t="s">
        <v>819</v>
      </c>
      <c r="S555" s="103" t="e">
        <f>#REF!</f>
        <v>#REF!</v>
      </c>
      <c r="T555" s="103" t="e">
        <f t="shared" si="12"/>
        <v>#REF!</v>
      </c>
      <c r="U555" s="103" t="e">
        <f>#REF!</f>
        <v>#REF!</v>
      </c>
      <c r="V555" s="103" t="str">
        <f>IFERROR(VLOOKUP(#REF!,'Country &amp; Service Codes'!$B$4:$C$269,2,FALSE),"")</f>
        <v/>
      </c>
      <c r="W555" s="108" t="e">
        <f>#REF!</f>
        <v>#REF!</v>
      </c>
    </row>
    <row r="556" spans="6:23">
      <c r="F556" s="79"/>
      <c r="G556" s="99"/>
      <c r="H556" s="71"/>
      <c r="I556" s="72"/>
      <c r="J556" s="73"/>
      <c r="K556" s="73"/>
      <c r="L556" s="81"/>
      <c r="R556" s="78" t="s">
        <v>820</v>
      </c>
      <c r="S556" s="103" t="e">
        <f>#REF!</f>
        <v>#REF!</v>
      </c>
      <c r="T556" s="103" t="e">
        <f t="shared" si="12"/>
        <v>#REF!</v>
      </c>
      <c r="U556" s="103" t="e">
        <f>#REF!</f>
        <v>#REF!</v>
      </c>
      <c r="V556" s="103" t="str">
        <f>IFERROR(VLOOKUP(#REF!,'Country &amp; Service Codes'!$B$4:$C$269,2,FALSE),"")</f>
        <v/>
      </c>
      <c r="W556" s="108" t="e">
        <f>#REF!</f>
        <v>#REF!</v>
      </c>
    </row>
    <row r="557" spans="6:23">
      <c r="F557" s="79"/>
      <c r="G557" s="99"/>
      <c r="H557" s="71"/>
      <c r="I557" s="72"/>
      <c r="J557" s="73"/>
      <c r="K557" s="73"/>
      <c r="L557" s="81"/>
      <c r="R557" s="78" t="s">
        <v>821</v>
      </c>
      <c r="S557" s="103" t="e">
        <f>#REF!</f>
        <v>#REF!</v>
      </c>
      <c r="T557" s="103" t="e">
        <f t="shared" si="12"/>
        <v>#REF!</v>
      </c>
      <c r="U557" s="103" t="e">
        <f>#REF!</f>
        <v>#REF!</v>
      </c>
      <c r="V557" s="103" t="str">
        <f>IFERROR(VLOOKUP(#REF!,'Country &amp; Service Codes'!$B$4:$C$269,2,FALSE),"")</f>
        <v/>
      </c>
      <c r="W557" s="108" t="e">
        <f>#REF!</f>
        <v>#REF!</v>
      </c>
    </row>
    <row r="558" spans="6:23">
      <c r="F558" s="79"/>
      <c r="G558" s="99"/>
      <c r="H558" s="71"/>
      <c r="I558" s="72"/>
      <c r="J558" s="73"/>
      <c r="K558" s="73"/>
      <c r="L558" s="81"/>
      <c r="R558" s="78" t="s">
        <v>822</v>
      </c>
      <c r="S558" s="103" t="e">
        <f>#REF!</f>
        <v>#REF!</v>
      </c>
      <c r="T558" s="103" t="e">
        <f t="shared" si="12"/>
        <v>#REF!</v>
      </c>
      <c r="U558" s="103" t="e">
        <f>#REF!</f>
        <v>#REF!</v>
      </c>
      <c r="V558" s="103" t="str">
        <f>IFERROR(VLOOKUP(#REF!,'Country &amp; Service Codes'!$B$4:$C$269,2,FALSE),"")</f>
        <v/>
      </c>
      <c r="W558" s="108" t="e">
        <f>#REF!</f>
        <v>#REF!</v>
      </c>
    </row>
    <row r="559" spans="6:23">
      <c r="F559" s="79"/>
      <c r="G559" s="99"/>
      <c r="H559" s="71"/>
      <c r="I559" s="72"/>
      <c r="J559" s="73"/>
      <c r="K559" s="73"/>
      <c r="L559" s="81"/>
      <c r="R559" s="78" t="s">
        <v>823</v>
      </c>
      <c r="S559" s="103" t="e">
        <f>#REF!</f>
        <v>#REF!</v>
      </c>
      <c r="T559" s="103" t="e">
        <f t="shared" si="12"/>
        <v>#REF!</v>
      </c>
      <c r="U559" s="103" t="e">
        <f>#REF!</f>
        <v>#REF!</v>
      </c>
      <c r="V559" s="103" t="str">
        <f>IFERROR(VLOOKUP(#REF!,'Country &amp; Service Codes'!$B$4:$C$269,2,FALSE),"")</f>
        <v/>
      </c>
      <c r="W559" s="108" t="e">
        <f>#REF!</f>
        <v>#REF!</v>
      </c>
    </row>
    <row r="560" spans="6:23">
      <c r="F560" s="79"/>
      <c r="G560" s="99"/>
      <c r="H560" s="71"/>
      <c r="I560" s="72"/>
      <c r="J560" s="73"/>
      <c r="K560" s="73"/>
      <c r="L560" s="81"/>
      <c r="R560" s="78" t="s">
        <v>824</v>
      </c>
      <c r="S560" s="103" t="e">
        <f>#REF!</f>
        <v>#REF!</v>
      </c>
      <c r="T560" s="103" t="e">
        <f t="shared" si="12"/>
        <v>#REF!</v>
      </c>
      <c r="U560" s="103" t="e">
        <f>#REF!</f>
        <v>#REF!</v>
      </c>
      <c r="V560" s="103" t="str">
        <f>IFERROR(VLOOKUP(#REF!,'Country &amp; Service Codes'!$B$4:$C$269,2,FALSE),"")</f>
        <v/>
      </c>
      <c r="W560" s="108" t="e">
        <f>#REF!</f>
        <v>#REF!</v>
      </c>
    </row>
    <row r="561" spans="6:23">
      <c r="F561" s="79"/>
      <c r="G561" s="99"/>
      <c r="H561" s="71"/>
      <c r="I561" s="72"/>
      <c r="J561" s="73"/>
      <c r="K561" s="73"/>
      <c r="L561" s="81"/>
      <c r="R561" s="78" t="s">
        <v>825</v>
      </c>
      <c r="S561" s="103" t="e">
        <f>#REF!</f>
        <v>#REF!</v>
      </c>
      <c r="T561" s="103" t="e">
        <f t="shared" si="12"/>
        <v>#REF!</v>
      </c>
      <c r="U561" s="103" t="e">
        <f>#REF!</f>
        <v>#REF!</v>
      </c>
      <c r="V561" s="103" t="str">
        <f>IFERROR(VLOOKUP(#REF!,'Country &amp; Service Codes'!$B$4:$C$269,2,FALSE),"")</f>
        <v/>
      </c>
      <c r="W561" s="108" t="e">
        <f>#REF!</f>
        <v>#REF!</v>
      </c>
    </row>
    <row r="562" spans="6:23">
      <c r="F562" s="79"/>
      <c r="G562" s="99"/>
      <c r="H562" s="71"/>
      <c r="I562" s="72"/>
      <c r="J562" s="73"/>
      <c r="K562" s="73"/>
      <c r="L562" s="81"/>
      <c r="R562" s="78" t="s">
        <v>826</v>
      </c>
      <c r="S562" s="103" t="e">
        <f>#REF!</f>
        <v>#REF!</v>
      </c>
      <c r="T562" s="103" t="e">
        <f t="shared" si="12"/>
        <v>#REF!</v>
      </c>
      <c r="U562" s="103" t="e">
        <f>#REF!</f>
        <v>#REF!</v>
      </c>
      <c r="V562" s="103" t="str">
        <f>IFERROR(VLOOKUP(#REF!,'Country &amp; Service Codes'!$B$4:$C$269,2,FALSE),"")</f>
        <v/>
      </c>
      <c r="W562" s="108" t="e">
        <f>#REF!</f>
        <v>#REF!</v>
      </c>
    </row>
    <row r="563" spans="6:23">
      <c r="F563" s="79"/>
      <c r="G563" s="99"/>
      <c r="H563" s="71"/>
      <c r="I563" s="72"/>
      <c r="J563" s="73"/>
      <c r="K563" s="73"/>
      <c r="L563" s="81"/>
      <c r="R563" s="78" t="s">
        <v>827</v>
      </c>
      <c r="S563" s="103" t="e">
        <f>#REF!</f>
        <v>#REF!</v>
      </c>
      <c r="T563" s="103" t="e">
        <f t="shared" si="12"/>
        <v>#REF!</v>
      </c>
      <c r="U563" s="103" t="e">
        <f>#REF!</f>
        <v>#REF!</v>
      </c>
      <c r="V563" s="103" t="str">
        <f>IFERROR(VLOOKUP(#REF!,'Country &amp; Service Codes'!$B$4:$C$269,2,FALSE),"")</f>
        <v/>
      </c>
      <c r="W563" s="108" t="e">
        <f>#REF!</f>
        <v>#REF!</v>
      </c>
    </row>
    <row r="564" spans="6:23">
      <c r="F564" s="79"/>
      <c r="G564" s="99"/>
      <c r="H564" s="71"/>
      <c r="I564" s="72"/>
      <c r="J564" s="73"/>
      <c r="K564" s="73"/>
      <c r="L564" s="81"/>
      <c r="R564" s="78" t="s">
        <v>828</v>
      </c>
      <c r="S564" s="103" t="e">
        <f>#REF!</f>
        <v>#REF!</v>
      </c>
      <c r="T564" s="103" t="e">
        <f t="shared" si="12"/>
        <v>#REF!</v>
      </c>
      <c r="U564" s="103" t="e">
        <f>#REF!</f>
        <v>#REF!</v>
      </c>
      <c r="V564" s="103" t="str">
        <f>IFERROR(VLOOKUP(#REF!,'Country &amp; Service Codes'!$B$4:$C$269,2,FALSE),"")</f>
        <v/>
      </c>
      <c r="W564" s="108" t="e">
        <f>#REF!</f>
        <v>#REF!</v>
      </c>
    </row>
    <row r="565" spans="6:23">
      <c r="F565" s="79"/>
      <c r="G565" s="99"/>
      <c r="H565" s="71"/>
      <c r="I565" s="72"/>
      <c r="J565" s="73"/>
      <c r="K565" s="73"/>
      <c r="L565" s="81"/>
      <c r="R565" s="78" t="s">
        <v>829</v>
      </c>
      <c r="S565" s="103" t="e">
        <f>#REF!</f>
        <v>#REF!</v>
      </c>
      <c r="T565" s="103" t="e">
        <f t="shared" si="12"/>
        <v>#REF!</v>
      </c>
      <c r="U565" s="103" t="e">
        <f>#REF!</f>
        <v>#REF!</v>
      </c>
      <c r="V565" s="103" t="str">
        <f>IFERROR(VLOOKUP(#REF!,'Country &amp; Service Codes'!$B$4:$C$269,2,FALSE),"")</f>
        <v/>
      </c>
      <c r="W565" s="108" t="e">
        <f>#REF!</f>
        <v>#REF!</v>
      </c>
    </row>
    <row r="566" spans="6:23">
      <c r="F566" s="79"/>
      <c r="G566" s="99"/>
      <c r="H566" s="71"/>
      <c r="I566" s="72"/>
      <c r="J566" s="73"/>
      <c r="K566" s="73"/>
      <c r="L566" s="81"/>
      <c r="R566" s="78" t="s">
        <v>830</v>
      </c>
      <c r="S566" s="103" t="e">
        <f>#REF!</f>
        <v>#REF!</v>
      </c>
      <c r="T566" s="103" t="e">
        <f t="shared" si="12"/>
        <v>#REF!</v>
      </c>
      <c r="U566" s="103" t="e">
        <f>#REF!</f>
        <v>#REF!</v>
      </c>
      <c r="V566" s="103" t="str">
        <f>IFERROR(VLOOKUP(#REF!,'Country &amp; Service Codes'!$B$4:$C$269,2,FALSE),"")</f>
        <v/>
      </c>
      <c r="W566" s="108" t="e">
        <f>#REF!</f>
        <v>#REF!</v>
      </c>
    </row>
    <row r="567" spans="6:23">
      <c r="F567" s="79"/>
      <c r="G567" s="99"/>
      <c r="H567" s="71"/>
      <c r="I567" s="72"/>
      <c r="J567" s="73"/>
      <c r="K567" s="73"/>
      <c r="L567" s="81"/>
      <c r="R567" s="78" t="s">
        <v>831</v>
      </c>
      <c r="S567" s="103" t="e">
        <f>#REF!</f>
        <v>#REF!</v>
      </c>
      <c r="T567" s="103" t="e">
        <f t="shared" si="12"/>
        <v>#REF!</v>
      </c>
      <c r="U567" s="103" t="e">
        <f>#REF!</f>
        <v>#REF!</v>
      </c>
      <c r="V567" s="103" t="str">
        <f>IFERROR(VLOOKUP(#REF!,'Country &amp; Service Codes'!$B$4:$C$269,2,FALSE),"")</f>
        <v/>
      </c>
      <c r="W567" s="108" t="e">
        <f>#REF!</f>
        <v>#REF!</v>
      </c>
    </row>
    <row r="568" spans="6:23">
      <c r="F568" s="79"/>
      <c r="G568" s="99"/>
      <c r="H568" s="71"/>
      <c r="I568" s="72"/>
      <c r="J568" s="73"/>
      <c r="K568" s="73"/>
      <c r="L568" s="81"/>
      <c r="R568" s="78" t="s">
        <v>832</v>
      </c>
      <c r="S568" s="103" t="e">
        <f>#REF!</f>
        <v>#REF!</v>
      </c>
      <c r="T568" s="103" t="e">
        <f t="shared" si="12"/>
        <v>#REF!</v>
      </c>
      <c r="U568" s="103" t="e">
        <f>#REF!</f>
        <v>#REF!</v>
      </c>
      <c r="V568" s="103" t="str">
        <f>IFERROR(VLOOKUP(#REF!,'Country &amp; Service Codes'!$B$4:$C$269,2,FALSE),"")</f>
        <v/>
      </c>
      <c r="W568" s="108" t="e">
        <f>#REF!</f>
        <v>#REF!</v>
      </c>
    </row>
    <row r="569" spans="6:23">
      <c r="F569" s="79"/>
      <c r="G569" s="99"/>
      <c r="H569" s="71"/>
      <c r="I569" s="72"/>
      <c r="J569" s="73"/>
      <c r="K569" s="73"/>
      <c r="L569" s="81"/>
      <c r="R569" s="78" t="s">
        <v>833</v>
      </c>
      <c r="S569" s="103" t="e">
        <f>#REF!</f>
        <v>#REF!</v>
      </c>
      <c r="T569" s="103" t="e">
        <f t="shared" si="12"/>
        <v>#REF!</v>
      </c>
      <c r="U569" s="103" t="e">
        <f>#REF!</f>
        <v>#REF!</v>
      </c>
      <c r="V569" s="103" t="str">
        <f>IFERROR(VLOOKUP(#REF!,'Country &amp; Service Codes'!$B$4:$C$269,2,FALSE),"")</f>
        <v/>
      </c>
      <c r="W569" s="108" t="e">
        <f>#REF!</f>
        <v>#REF!</v>
      </c>
    </row>
    <row r="570" spans="6:23">
      <c r="F570" s="79"/>
      <c r="G570" s="99"/>
      <c r="H570" s="71"/>
      <c r="I570" s="72"/>
      <c r="J570" s="73"/>
      <c r="K570" s="73"/>
      <c r="L570" s="81"/>
      <c r="R570" s="78" t="s">
        <v>834</v>
      </c>
      <c r="S570" s="103" t="e">
        <f>#REF!</f>
        <v>#REF!</v>
      </c>
      <c r="T570" s="103" t="e">
        <f t="shared" si="12"/>
        <v>#REF!</v>
      </c>
      <c r="U570" s="103" t="e">
        <f>#REF!</f>
        <v>#REF!</v>
      </c>
      <c r="V570" s="103" t="str">
        <f>IFERROR(VLOOKUP(#REF!,'Country &amp; Service Codes'!$B$4:$C$269,2,FALSE),"")</f>
        <v/>
      </c>
      <c r="W570" s="108" t="e">
        <f>#REF!</f>
        <v>#REF!</v>
      </c>
    </row>
    <row r="571" spans="6:23">
      <c r="F571" s="79"/>
      <c r="G571" s="99"/>
      <c r="H571" s="71"/>
      <c r="I571" s="72"/>
      <c r="J571" s="73"/>
      <c r="K571" s="73"/>
      <c r="L571" s="81"/>
      <c r="R571" s="78" t="s">
        <v>835</v>
      </c>
      <c r="S571" s="103" t="e">
        <f>#REF!</f>
        <v>#REF!</v>
      </c>
      <c r="T571" s="103" t="e">
        <f t="shared" si="12"/>
        <v>#REF!</v>
      </c>
      <c r="U571" s="103" t="e">
        <f>#REF!</f>
        <v>#REF!</v>
      </c>
      <c r="V571" s="103" t="str">
        <f>IFERROR(VLOOKUP(#REF!,'Country &amp; Service Codes'!$B$4:$C$269,2,FALSE),"")</f>
        <v/>
      </c>
      <c r="W571" s="108" t="e">
        <f>#REF!</f>
        <v>#REF!</v>
      </c>
    </row>
    <row r="572" spans="6:23">
      <c r="F572" s="79"/>
      <c r="G572" s="99"/>
      <c r="H572" s="71"/>
      <c r="I572" s="72"/>
      <c r="J572" s="73"/>
      <c r="K572" s="73"/>
      <c r="L572" s="81"/>
      <c r="R572" s="78" t="s">
        <v>836</v>
      </c>
      <c r="S572" s="103" t="e">
        <f>#REF!</f>
        <v>#REF!</v>
      </c>
      <c r="T572" s="103" t="e">
        <f t="shared" si="12"/>
        <v>#REF!</v>
      </c>
      <c r="U572" s="103" t="e">
        <f>#REF!</f>
        <v>#REF!</v>
      </c>
      <c r="V572" s="103" t="str">
        <f>IFERROR(VLOOKUP(#REF!,'Country &amp; Service Codes'!$B$4:$C$269,2,FALSE),"")</f>
        <v/>
      </c>
      <c r="W572" s="108" t="e">
        <f>#REF!</f>
        <v>#REF!</v>
      </c>
    </row>
    <row r="573" spans="6:23">
      <c r="F573" s="79"/>
      <c r="G573" s="99"/>
      <c r="H573" s="71"/>
      <c r="I573" s="72"/>
      <c r="J573" s="73"/>
      <c r="K573" s="73"/>
      <c r="L573" s="81"/>
      <c r="R573" s="78" t="s">
        <v>837</v>
      </c>
      <c r="S573" s="103" t="e">
        <f>#REF!</f>
        <v>#REF!</v>
      </c>
      <c r="T573" s="103" t="e">
        <f t="shared" si="12"/>
        <v>#REF!</v>
      </c>
      <c r="U573" s="103" t="e">
        <f>#REF!</f>
        <v>#REF!</v>
      </c>
      <c r="V573" s="103" t="str">
        <f>IFERROR(VLOOKUP(#REF!,'Country &amp; Service Codes'!$B$4:$C$269,2,FALSE),"")</f>
        <v/>
      </c>
      <c r="W573" s="108" t="e">
        <f>#REF!</f>
        <v>#REF!</v>
      </c>
    </row>
    <row r="574" spans="6:23">
      <c r="F574" s="79"/>
      <c r="G574" s="99"/>
      <c r="H574" s="71"/>
      <c r="I574" s="72"/>
      <c r="J574" s="73"/>
      <c r="K574" s="73"/>
      <c r="L574" s="81"/>
      <c r="R574" s="78" t="s">
        <v>838</v>
      </c>
      <c r="S574" s="103" t="e">
        <f>#REF!</f>
        <v>#REF!</v>
      </c>
      <c r="T574" s="103" t="e">
        <f t="shared" si="12"/>
        <v>#REF!</v>
      </c>
      <c r="U574" s="103" t="e">
        <f>#REF!</f>
        <v>#REF!</v>
      </c>
      <c r="V574" s="103" t="str">
        <f>IFERROR(VLOOKUP(#REF!,'Country &amp; Service Codes'!$B$4:$C$269,2,FALSE),"")</f>
        <v/>
      </c>
      <c r="W574" s="108" t="e">
        <f>#REF!</f>
        <v>#REF!</v>
      </c>
    </row>
    <row r="575" spans="6:23">
      <c r="F575" s="79"/>
      <c r="G575" s="99"/>
      <c r="H575" s="71"/>
      <c r="I575" s="72"/>
      <c r="J575" s="73"/>
      <c r="K575" s="73"/>
      <c r="L575" s="81"/>
      <c r="R575" s="78" t="s">
        <v>839</v>
      </c>
      <c r="S575" s="103" t="e">
        <f>#REF!</f>
        <v>#REF!</v>
      </c>
      <c r="T575" s="103" t="e">
        <f t="shared" si="12"/>
        <v>#REF!</v>
      </c>
      <c r="U575" s="103" t="e">
        <f>#REF!</f>
        <v>#REF!</v>
      </c>
      <c r="V575" s="103" t="str">
        <f>IFERROR(VLOOKUP(#REF!,'Country &amp; Service Codes'!$B$4:$C$269,2,FALSE),"")</f>
        <v/>
      </c>
      <c r="W575" s="108" t="e">
        <f>#REF!</f>
        <v>#REF!</v>
      </c>
    </row>
    <row r="576" spans="6:23">
      <c r="F576" s="79"/>
      <c r="G576" s="99"/>
      <c r="H576" s="71"/>
      <c r="I576" s="72"/>
      <c r="J576" s="73"/>
      <c r="K576" s="73"/>
      <c r="L576" s="81"/>
      <c r="R576" s="78" t="s">
        <v>840</v>
      </c>
      <c r="S576" s="103" t="e">
        <f>#REF!</f>
        <v>#REF!</v>
      </c>
      <c r="T576" s="103" t="e">
        <f t="shared" si="12"/>
        <v>#REF!</v>
      </c>
      <c r="U576" s="103" t="e">
        <f>#REF!</f>
        <v>#REF!</v>
      </c>
      <c r="V576" s="103" t="str">
        <f>IFERROR(VLOOKUP(#REF!,'Country &amp; Service Codes'!$B$4:$C$269,2,FALSE),"")</f>
        <v/>
      </c>
      <c r="W576" s="108" t="e">
        <f>#REF!</f>
        <v>#REF!</v>
      </c>
    </row>
    <row r="577" spans="6:23">
      <c r="F577" s="79"/>
      <c r="G577" s="99"/>
      <c r="H577" s="71"/>
      <c r="I577" s="72"/>
      <c r="J577" s="73"/>
      <c r="K577" s="73"/>
      <c r="L577" s="81"/>
      <c r="R577" s="78" t="s">
        <v>841</v>
      </c>
      <c r="S577" s="103" t="e">
        <f>#REF!</f>
        <v>#REF!</v>
      </c>
      <c r="T577" s="103" t="e">
        <f t="shared" si="12"/>
        <v>#REF!</v>
      </c>
      <c r="U577" s="103" t="e">
        <f>#REF!</f>
        <v>#REF!</v>
      </c>
      <c r="V577" s="103" t="str">
        <f>IFERROR(VLOOKUP(#REF!,'Country &amp; Service Codes'!$B$4:$C$269,2,FALSE),"")</f>
        <v/>
      </c>
      <c r="W577" s="108" t="e">
        <f>#REF!</f>
        <v>#REF!</v>
      </c>
    </row>
    <row r="578" spans="6:23">
      <c r="F578" s="79"/>
      <c r="G578" s="99"/>
      <c r="H578" s="71"/>
      <c r="I578" s="72"/>
      <c r="J578" s="73"/>
      <c r="K578" s="73"/>
      <c r="L578" s="81"/>
      <c r="R578" s="78" t="s">
        <v>842</v>
      </c>
      <c r="S578" s="103" t="e">
        <f>#REF!</f>
        <v>#REF!</v>
      </c>
      <c r="T578" s="103" t="e">
        <f t="shared" si="12"/>
        <v>#REF!</v>
      </c>
      <c r="U578" s="103" t="e">
        <f>#REF!</f>
        <v>#REF!</v>
      </c>
      <c r="V578" s="103" t="str">
        <f>IFERROR(VLOOKUP(#REF!,'Country &amp; Service Codes'!$B$4:$C$269,2,FALSE),"")</f>
        <v/>
      </c>
      <c r="W578" s="108" t="e">
        <f>#REF!</f>
        <v>#REF!</v>
      </c>
    </row>
    <row r="579" spans="6:23">
      <c r="F579" s="79"/>
      <c r="G579" s="99"/>
      <c r="H579" s="71"/>
      <c r="I579" s="72"/>
      <c r="J579" s="73"/>
      <c r="K579" s="73"/>
      <c r="L579" s="81"/>
      <c r="R579" s="78" t="s">
        <v>843</v>
      </c>
      <c r="S579" s="103" t="e">
        <f>#REF!</f>
        <v>#REF!</v>
      </c>
      <c r="T579" s="103" t="e">
        <f t="shared" si="12"/>
        <v>#REF!</v>
      </c>
      <c r="U579" s="103" t="e">
        <f>#REF!</f>
        <v>#REF!</v>
      </c>
      <c r="V579" s="103" t="str">
        <f>IFERROR(VLOOKUP(#REF!,'Country &amp; Service Codes'!$B$4:$C$269,2,FALSE),"")</f>
        <v/>
      </c>
      <c r="W579" s="108" t="e">
        <f>#REF!</f>
        <v>#REF!</v>
      </c>
    </row>
    <row r="580" spans="6:23">
      <c r="F580" s="79"/>
      <c r="G580" s="99"/>
      <c r="H580" s="71"/>
      <c r="I580" s="72"/>
      <c r="J580" s="73"/>
      <c r="K580" s="73"/>
      <c r="L580" s="81"/>
      <c r="R580" s="78" t="s">
        <v>844</v>
      </c>
      <c r="S580" s="103" t="e">
        <f>#REF!</f>
        <v>#REF!</v>
      </c>
      <c r="T580" s="103" t="e">
        <f t="shared" si="12"/>
        <v>#REF!</v>
      </c>
      <c r="U580" s="103" t="e">
        <f>#REF!</f>
        <v>#REF!</v>
      </c>
      <c r="V580" s="103" t="str">
        <f>IFERROR(VLOOKUP(#REF!,'Country &amp; Service Codes'!$B$4:$C$269,2,FALSE),"")</f>
        <v/>
      </c>
      <c r="W580" s="108" t="e">
        <f>#REF!</f>
        <v>#REF!</v>
      </c>
    </row>
    <row r="581" spans="6:23">
      <c r="F581" s="79"/>
      <c r="G581" s="99"/>
      <c r="H581" s="71"/>
      <c r="I581" s="72"/>
      <c r="J581" s="73"/>
      <c r="K581" s="73"/>
      <c r="L581" s="81"/>
      <c r="R581" s="78" t="s">
        <v>845</v>
      </c>
      <c r="S581" s="103" t="e">
        <f>#REF!</f>
        <v>#REF!</v>
      </c>
      <c r="T581" s="103" t="e">
        <f t="shared" si="12"/>
        <v>#REF!</v>
      </c>
      <c r="U581" s="103" t="e">
        <f>#REF!</f>
        <v>#REF!</v>
      </c>
      <c r="V581" s="103" t="str">
        <f>IFERROR(VLOOKUP(#REF!,'Country &amp; Service Codes'!$B$4:$C$269,2,FALSE),"")</f>
        <v/>
      </c>
      <c r="W581" s="108" t="e">
        <f>#REF!</f>
        <v>#REF!</v>
      </c>
    </row>
    <row r="582" spans="6:23">
      <c r="F582" s="79"/>
      <c r="G582" s="99"/>
      <c r="H582" s="71"/>
      <c r="I582" s="72"/>
      <c r="J582" s="73"/>
      <c r="K582" s="73"/>
      <c r="L582" s="81"/>
      <c r="R582" s="78" t="s">
        <v>846</v>
      </c>
      <c r="S582" s="103" t="e">
        <f>#REF!</f>
        <v>#REF!</v>
      </c>
      <c r="T582" s="103" t="e">
        <f t="shared" si="12"/>
        <v>#REF!</v>
      </c>
      <c r="U582" s="103" t="e">
        <f>#REF!</f>
        <v>#REF!</v>
      </c>
      <c r="V582" s="103" t="str">
        <f>IFERROR(VLOOKUP(#REF!,'Country &amp; Service Codes'!$B$4:$C$269,2,FALSE),"")</f>
        <v/>
      </c>
      <c r="W582" s="108" t="e">
        <f>#REF!</f>
        <v>#REF!</v>
      </c>
    </row>
    <row r="583" spans="6:23">
      <c r="F583" s="79"/>
      <c r="G583" s="99"/>
      <c r="H583" s="71"/>
      <c r="I583" s="72"/>
      <c r="J583" s="73"/>
      <c r="K583" s="73"/>
      <c r="L583" s="81"/>
      <c r="R583" s="78" t="s">
        <v>847</v>
      </c>
      <c r="S583" s="103" t="e">
        <f>#REF!</f>
        <v>#REF!</v>
      </c>
      <c r="T583" s="103" t="e">
        <f t="shared" si="12"/>
        <v>#REF!</v>
      </c>
      <c r="U583" s="103" t="e">
        <f>#REF!</f>
        <v>#REF!</v>
      </c>
      <c r="V583" s="103" t="str">
        <f>IFERROR(VLOOKUP(#REF!,'Country &amp; Service Codes'!$B$4:$C$269,2,FALSE),"")</f>
        <v/>
      </c>
      <c r="W583" s="108" t="e">
        <f>#REF!</f>
        <v>#REF!</v>
      </c>
    </row>
    <row r="584" spans="6:23">
      <c r="F584" s="79"/>
      <c r="G584" s="99"/>
      <c r="H584" s="71"/>
      <c r="I584" s="72"/>
      <c r="J584" s="73"/>
      <c r="K584" s="73"/>
      <c r="L584" s="81"/>
      <c r="R584" s="78" t="s">
        <v>848</v>
      </c>
      <c r="S584" s="103" t="e">
        <f>#REF!</f>
        <v>#REF!</v>
      </c>
      <c r="T584" s="103" t="e">
        <f t="shared" si="12"/>
        <v>#REF!</v>
      </c>
      <c r="U584" s="103" t="e">
        <f>#REF!</f>
        <v>#REF!</v>
      </c>
      <c r="V584" s="103" t="str">
        <f>IFERROR(VLOOKUP(#REF!,'Country &amp; Service Codes'!$B$4:$C$269,2,FALSE),"")</f>
        <v/>
      </c>
      <c r="W584" s="108" t="e">
        <f>#REF!</f>
        <v>#REF!</v>
      </c>
    </row>
    <row r="585" spans="6:23">
      <c r="F585" s="79"/>
      <c r="G585" s="99"/>
      <c r="H585" s="71"/>
      <c r="I585" s="72"/>
      <c r="J585" s="73"/>
      <c r="K585" s="73"/>
      <c r="L585" s="81"/>
      <c r="R585" s="78" t="s">
        <v>849</v>
      </c>
      <c r="S585" s="103" t="e">
        <f>#REF!</f>
        <v>#REF!</v>
      </c>
      <c r="T585" s="103" t="e">
        <f t="shared" si="12"/>
        <v>#REF!</v>
      </c>
      <c r="U585" s="103" t="e">
        <f>#REF!</f>
        <v>#REF!</v>
      </c>
      <c r="V585" s="103" t="str">
        <f>IFERROR(VLOOKUP(#REF!,'Country &amp; Service Codes'!$B$4:$C$269,2,FALSE),"")</f>
        <v/>
      </c>
      <c r="W585" s="108" t="e">
        <f>#REF!</f>
        <v>#REF!</v>
      </c>
    </row>
    <row r="586" spans="6:23">
      <c r="F586" s="79"/>
      <c r="G586" s="99"/>
      <c r="H586" s="71"/>
      <c r="I586" s="72"/>
      <c r="J586" s="73"/>
      <c r="K586" s="73"/>
      <c r="L586" s="81"/>
      <c r="R586" s="78" t="s">
        <v>850</v>
      </c>
      <c r="S586" s="103" t="e">
        <f>#REF!</f>
        <v>#REF!</v>
      </c>
      <c r="T586" s="103" t="e">
        <f t="shared" si="12"/>
        <v>#REF!</v>
      </c>
      <c r="U586" s="103" t="e">
        <f>#REF!</f>
        <v>#REF!</v>
      </c>
      <c r="V586" s="103" t="str">
        <f>IFERROR(VLOOKUP(#REF!,'Country &amp; Service Codes'!$B$4:$C$269,2,FALSE),"")</f>
        <v/>
      </c>
      <c r="W586" s="108" t="e">
        <f>#REF!</f>
        <v>#REF!</v>
      </c>
    </row>
    <row r="587" spans="6:23">
      <c r="F587" s="79"/>
      <c r="G587" s="99"/>
      <c r="H587" s="71"/>
      <c r="I587" s="72"/>
      <c r="J587" s="73"/>
      <c r="K587" s="73"/>
      <c r="L587" s="81"/>
      <c r="R587" s="78" t="s">
        <v>851</v>
      </c>
      <c r="S587" s="103" t="e">
        <f>#REF!</f>
        <v>#REF!</v>
      </c>
      <c r="T587" s="103" t="e">
        <f t="shared" si="12"/>
        <v>#REF!</v>
      </c>
      <c r="U587" s="103" t="e">
        <f>#REF!</f>
        <v>#REF!</v>
      </c>
      <c r="V587" s="103" t="str">
        <f>IFERROR(VLOOKUP(#REF!,'Country &amp; Service Codes'!$B$4:$C$269,2,FALSE),"")</f>
        <v/>
      </c>
      <c r="W587" s="108" t="e">
        <f>#REF!</f>
        <v>#REF!</v>
      </c>
    </row>
    <row r="588" spans="6:23">
      <c r="F588" s="79"/>
      <c r="G588" s="99"/>
      <c r="H588" s="71"/>
      <c r="I588" s="72"/>
      <c r="J588" s="73"/>
      <c r="K588" s="73"/>
      <c r="L588" s="81"/>
      <c r="R588" s="78" t="s">
        <v>852</v>
      </c>
      <c r="S588" s="103" t="e">
        <f>#REF!</f>
        <v>#REF!</v>
      </c>
      <c r="T588" s="103" t="e">
        <f t="shared" si="12"/>
        <v>#REF!</v>
      </c>
      <c r="U588" s="103" t="e">
        <f>#REF!</f>
        <v>#REF!</v>
      </c>
      <c r="V588" s="103" t="str">
        <f>IFERROR(VLOOKUP(#REF!,'Country &amp; Service Codes'!$B$4:$C$269,2,FALSE),"")</f>
        <v/>
      </c>
      <c r="W588" s="108" t="e">
        <f>#REF!</f>
        <v>#REF!</v>
      </c>
    </row>
    <row r="589" spans="6:23">
      <c r="F589" s="79"/>
      <c r="G589" s="99"/>
      <c r="H589" s="71"/>
      <c r="I589" s="72"/>
      <c r="J589" s="73"/>
      <c r="K589" s="73"/>
      <c r="L589" s="81"/>
      <c r="R589" s="78" t="s">
        <v>853</v>
      </c>
      <c r="S589" s="103" t="e">
        <f>#REF!</f>
        <v>#REF!</v>
      </c>
      <c r="T589" s="103" t="e">
        <f t="shared" si="12"/>
        <v>#REF!</v>
      </c>
      <c r="U589" s="103" t="e">
        <f>#REF!</f>
        <v>#REF!</v>
      </c>
      <c r="V589" s="103" t="str">
        <f>IFERROR(VLOOKUP(#REF!,'Country &amp; Service Codes'!$B$4:$C$269,2,FALSE),"")</f>
        <v/>
      </c>
      <c r="W589" s="108" t="e">
        <f>#REF!</f>
        <v>#REF!</v>
      </c>
    </row>
    <row r="590" spans="6:23">
      <c r="F590" s="79"/>
      <c r="G590" s="99"/>
      <c r="H590" s="71"/>
      <c r="I590" s="72"/>
      <c r="J590" s="73"/>
      <c r="K590" s="73"/>
      <c r="L590" s="81"/>
      <c r="R590" s="78" t="s">
        <v>854</v>
      </c>
      <c r="S590" s="103" t="e">
        <f>#REF!</f>
        <v>#REF!</v>
      </c>
      <c r="T590" s="103" t="e">
        <f t="shared" si="12"/>
        <v>#REF!</v>
      </c>
      <c r="U590" s="103" t="e">
        <f>#REF!</f>
        <v>#REF!</v>
      </c>
      <c r="V590" s="103" t="str">
        <f>IFERROR(VLOOKUP(#REF!,'Country &amp; Service Codes'!$B$4:$C$269,2,FALSE),"")</f>
        <v/>
      </c>
      <c r="W590" s="108" t="e">
        <f>#REF!</f>
        <v>#REF!</v>
      </c>
    </row>
    <row r="591" spans="6:23">
      <c r="F591" s="79"/>
      <c r="G591" s="99"/>
      <c r="H591" s="71"/>
      <c r="I591" s="72"/>
      <c r="J591" s="73"/>
      <c r="K591" s="73"/>
      <c r="L591" s="81"/>
      <c r="R591" s="78" t="s">
        <v>855</v>
      </c>
      <c r="S591" s="103" t="e">
        <f>#REF!</f>
        <v>#REF!</v>
      </c>
      <c r="T591" s="103" t="e">
        <f t="shared" si="12"/>
        <v>#REF!</v>
      </c>
      <c r="U591" s="103" t="e">
        <f>#REF!</f>
        <v>#REF!</v>
      </c>
      <c r="V591" s="103" t="str">
        <f>IFERROR(VLOOKUP(#REF!,'Country &amp; Service Codes'!$B$4:$C$269,2,FALSE),"")</f>
        <v/>
      </c>
      <c r="W591" s="108" t="e">
        <f>#REF!</f>
        <v>#REF!</v>
      </c>
    </row>
    <row r="592" spans="6:23">
      <c r="F592" s="79"/>
      <c r="G592" s="99"/>
      <c r="H592" s="71"/>
      <c r="I592" s="72"/>
      <c r="J592" s="73"/>
      <c r="K592" s="73"/>
      <c r="L592" s="81"/>
      <c r="R592" s="78" t="s">
        <v>856</v>
      </c>
      <c r="S592" s="103" t="e">
        <f>#REF!</f>
        <v>#REF!</v>
      </c>
      <c r="T592" s="103" t="e">
        <f t="shared" si="12"/>
        <v>#REF!</v>
      </c>
      <c r="U592" s="103" t="e">
        <f>#REF!</f>
        <v>#REF!</v>
      </c>
      <c r="V592" s="103" t="str">
        <f>IFERROR(VLOOKUP(#REF!,'Country &amp; Service Codes'!$B$4:$C$269,2,FALSE),"")</f>
        <v/>
      </c>
      <c r="W592" s="108" t="e">
        <f>#REF!</f>
        <v>#REF!</v>
      </c>
    </row>
    <row r="593" spans="6:23">
      <c r="F593" s="79"/>
      <c r="G593" s="99"/>
      <c r="H593" s="71"/>
      <c r="I593" s="72"/>
      <c r="J593" s="73"/>
      <c r="K593" s="73"/>
      <c r="L593" s="81"/>
      <c r="R593" s="78" t="s">
        <v>857</v>
      </c>
      <c r="S593" s="103" t="e">
        <f>#REF!</f>
        <v>#REF!</v>
      </c>
      <c r="T593" s="103" t="e">
        <f t="shared" ref="T593:T635" si="13">IF(S593=0,"",IF(S593="I","R",IF(S593="E","P")))</f>
        <v>#REF!</v>
      </c>
      <c r="U593" s="103" t="e">
        <f>#REF!</f>
        <v>#REF!</v>
      </c>
      <c r="V593" s="103" t="str">
        <f>IFERROR(VLOOKUP(#REF!,'Country &amp; Service Codes'!$B$4:$C$269,2,FALSE),"")</f>
        <v/>
      </c>
      <c r="W593" s="108" t="e">
        <f>#REF!</f>
        <v>#REF!</v>
      </c>
    </row>
    <row r="594" spans="6:23">
      <c r="F594" s="79"/>
      <c r="G594" s="99"/>
      <c r="H594" s="71"/>
      <c r="I594" s="72"/>
      <c r="J594" s="73"/>
      <c r="K594" s="73"/>
      <c r="L594" s="81"/>
      <c r="R594" s="78" t="s">
        <v>858</v>
      </c>
      <c r="S594" s="103" t="e">
        <f>#REF!</f>
        <v>#REF!</v>
      </c>
      <c r="T594" s="103" t="e">
        <f t="shared" si="13"/>
        <v>#REF!</v>
      </c>
      <c r="U594" s="103" t="e">
        <f>#REF!</f>
        <v>#REF!</v>
      </c>
      <c r="V594" s="103" t="str">
        <f>IFERROR(VLOOKUP(#REF!,'Country &amp; Service Codes'!$B$4:$C$269,2,FALSE),"")</f>
        <v/>
      </c>
      <c r="W594" s="108" t="e">
        <f>#REF!</f>
        <v>#REF!</v>
      </c>
    </row>
    <row r="595" spans="6:23">
      <c r="F595" s="79"/>
      <c r="G595" s="99"/>
      <c r="H595" s="71"/>
      <c r="I595" s="72"/>
      <c r="J595" s="73"/>
      <c r="K595" s="73"/>
      <c r="L595" s="81"/>
      <c r="R595" s="78" t="s">
        <v>859</v>
      </c>
      <c r="S595" s="103" t="e">
        <f>#REF!</f>
        <v>#REF!</v>
      </c>
      <c r="T595" s="103" t="e">
        <f t="shared" si="13"/>
        <v>#REF!</v>
      </c>
      <c r="U595" s="103" t="e">
        <f>#REF!</f>
        <v>#REF!</v>
      </c>
      <c r="V595" s="103" t="str">
        <f>IFERROR(VLOOKUP(#REF!,'Country &amp; Service Codes'!$B$4:$C$269,2,FALSE),"")</f>
        <v/>
      </c>
      <c r="W595" s="108" t="e">
        <f>#REF!</f>
        <v>#REF!</v>
      </c>
    </row>
    <row r="596" spans="6:23">
      <c r="F596" s="79"/>
      <c r="G596" s="99"/>
      <c r="H596" s="71"/>
      <c r="I596" s="72"/>
      <c r="J596" s="73"/>
      <c r="K596" s="73"/>
      <c r="L596" s="81"/>
      <c r="R596" s="78" t="s">
        <v>860</v>
      </c>
      <c r="S596" s="103" t="e">
        <f>#REF!</f>
        <v>#REF!</v>
      </c>
      <c r="T596" s="103" t="e">
        <f t="shared" si="13"/>
        <v>#REF!</v>
      </c>
      <c r="U596" s="103" t="e">
        <f>#REF!</f>
        <v>#REF!</v>
      </c>
      <c r="V596" s="103" t="str">
        <f>IFERROR(VLOOKUP(#REF!,'Country &amp; Service Codes'!$B$4:$C$269,2,FALSE),"")</f>
        <v/>
      </c>
      <c r="W596" s="108" t="e">
        <f>#REF!</f>
        <v>#REF!</v>
      </c>
    </row>
    <row r="597" spans="6:23">
      <c r="F597" s="79"/>
      <c r="G597" s="99"/>
      <c r="H597" s="71"/>
      <c r="I597" s="72"/>
      <c r="J597" s="73"/>
      <c r="K597" s="73"/>
      <c r="L597" s="81"/>
      <c r="R597" s="78" t="s">
        <v>861</v>
      </c>
      <c r="S597" s="103" t="e">
        <f>#REF!</f>
        <v>#REF!</v>
      </c>
      <c r="T597" s="103" t="e">
        <f t="shared" si="13"/>
        <v>#REF!</v>
      </c>
      <c r="U597" s="103" t="e">
        <f>#REF!</f>
        <v>#REF!</v>
      </c>
      <c r="V597" s="103" t="str">
        <f>IFERROR(VLOOKUP(#REF!,'Country &amp; Service Codes'!$B$4:$C$269,2,FALSE),"")</f>
        <v/>
      </c>
      <c r="W597" s="108" t="e">
        <f>#REF!</f>
        <v>#REF!</v>
      </c>
    </row>
    <row r="598" spans="6:23">
      <c r="F598" s="79"/>
      <c r="G598" s="99"/>
      <c r="H598" s="71"/>
      <c r="I598" s="72"/>
      <c r="J598" s="73"/>
      <c r="K598" s="73"/>
      <c r="L598" s="81"/>
      <c r="R598" s="78" t="s">
        <v>862</v>
      </c>
      <c r="S598" s="103" t="e">
        <f>#REF!</f>
        <v>#REF!</v>
      </c>
      <c r="T598" s="103" t="e">
        <f t="shared" si="13"/>
        <v>#REF!</v>
      </c>
      <c r="U598" s="103" t="e">
        <f>#REF!</f>
        <v>#REF!</v>
      </c>
      <c r="V598" s="103" t="str">
        <f>IFERROR(VLOOKUP(#REF!,'Country &amp; Service Codes'!$B$4:$C$269,2,FALSE),"")</f>
        <v/>
      </c>
      <c r="W598" s="108" t="e">
        <f>#REF!</f>
        <v>#REF!</v>
      </c>
    </row>
    <row r="599" spans="6:23">
      <c r="F599" s="79"/>
      <c r="G599" s="99"/>
      <c r="H599" s="71"/>
      <c r="I599" s="72"/>
      <c r="J599" s="73"/>
      <c r="K599" s="73"/>
      <c r="L599" s="81"/>
      <c r="R599" s="78" t="s">
        <v>863</v>
      </c>
      <c r="S599" s="103" t="e">
        <f>#REF!</f>
        <v>#REF!</v>
      </c>
      <c r="T599" s="103" t="e">
        <f t="shared" si="13"/>
        <v>#REF!</v>
      </c>
      <c r="U599" s="103" t="e">
        <f>#REF!</f>
        <v>#REF!</v>
      </c>
      <c r="V599" s="103" t="str">
        <f>IFERROR(VLOOKUP(#REF!,'Country &amp; Service Codes'!$B$4:$C$269,2,FALSE),"")</f>
        <v/>
      </c>
      <c r="W599" s="108" t="e">
        <f>#REF!</f>
        <v>#REF!</v>
      </c>
    </row>
    <row r="600" spans="6:23">
      <c r="F600" s="79"/>
      <c r="G600" s="99"/>
      <c r="H600" s="71"/>
      <c r="I600" s="72"/>
      <c r="J600" s="73"/>
      <c r="K600" s="73"/>
      <c r="L600" s="81"/>
      <c r="R600" s="78" t="s">
        <v>864</v>
      </c>
      <c r="S600" s="103" t="e">
        <f>#REF!</f>
        <v>#REF!</v>
      </c>
      <c r="T600" s="103" t="e">
        <f t="shared" si="13"/>
        <v>#REF!</v>
      </c>
      <c r="U600" s="103" t="e">
        <f>#REF!</f>
        <v>#REF!</v>
      </c>
      <c r="V600" s="103" t="str">
        <f>IFERROR(VLOOKUP(#REF!,'Country &amp; Service Codes'!$B$4:$C$269,2,FALSE),"")</f>
        <v/>
      </c>
      <c r="W600" s="108" t="e">
        <f>#REF!</f>
        <v>#REF!</v>
      </c>
    </row>
    <row r="601" spans="6:23">
      <c r="F601" s="79"/>
      <c r="G601" s="99"/>
      <c r="H601" s="71"/>
      <c r="I601" s="72"/>
      <c r="J601" s="73"/>
      <c r="K601" s="73"/>
      <c r="L601" s="81"/>
      <c r="R601" s="78" t="s">
        <v>865</v>
      </c>
      <c r="S601" s="103" t="e">
        <f>#REF!</f>
        <v>#REF!</v>
      </c>
      <c r="T601" s="103" t="e">
        <f t="shared" si="13"/>
        <v>#REF!</v>
      </c>
      <c r="U601" s="103" t="e">
        <f>#REF!</f>
        <v>#REF!</v>
      </c>
      <c r="V601" s="103" t="str">
        <f>IFERROR(VLOOKUP(#REF!,'Country &amp; Service Codes'!$B$4:$C$269,2,FALSE),"")</f>
        <v/>
      </c>
      <c r="W601" s="108" t="e">
        <f>#REF!</f>
        <v>#REF!</v>
      </c>
    </row>
    <row r="602" spans="6:23">
      <c r="F602" s="79"/>
      <c r="G602" s="99"/>
      <c r="H602" s="71"/>
      <c r="I602" s="72"/>
      <c r="J602" s="73"/>
      <c r="K602" s="73"/>
      <c r="L602" s="81"/>
      <c r="R602" s="78" t="s">
        <v>866</v>
      </c>
      <c r="S602" s="103" t="e">
        <f>#REF!</f>
        <v>#REF!</v>
      </c>
      <c r="T602" s="103" t="e">
        <f t="shared" si="13"/>
        <v>#REF!</v>
      </c>
      <c r="U602" s="103" t="e">
        <f>#REF!</f>
        <v>#REF!</v>
      </c>
      <c r="V602" s="103" t="str">
        <f>IFERROR(VLOOKUP(#REF!,'Country &amp; Service Codes'!$B$4:$C$269,2,FALSE),"")</f>
        <v/>
      </c>
      <c r="W602" s="108" t="e">
        <f>#REF!</f>
        <v>#REF!</v>
      </c>
    </row>
    <row r="603" spans="6:23">
      <c r="F603" s="79"/>
      <c r="G603" s="99"/>
      <c r="H603" s="71"/>
      <c r="I603" s="72"/>
      <c r="J603" s="73"/>
      <c r="K603" s="73"/>
      <c r="L603" s="81"/>
      <c r="R603" s="78" t="s">
        <v>867</v>
      </c>
      <c r="S603" s="103" t="e">
        <f>#REF!</f>
        <v>#REF!</v>
      </c>
      <c r="T603" s="103" t="e">
        <f t="shared" si="13"/>
        <v>#REF!</v>
      </c>
      <c r="U603" s="103" t="e">
        <f>#REF!</f>
        <v>#REF!</v>
      </c>
      <c r="V603" s="103" t="str">
        <f>IFERROR(VLOOKUP(#REF!,'Country &amp; Service Codes'!$B$4:$C$269,2,FALSE),"")</f>
        <v/>
      </c>
      <c r="W603" s="108" t="e">
        <f>#REF!</f>
        <v>#REF!</v>
      </c>
    </row>
    <row r="604" spans="6:23">
      <c r="F604" s="79"/>
      <c r="G604" s="99"/>
      <c r="H604" s="71"/>
      <c r="I604" s="72"/>
      <c r="J604" s="73"/>
      <c r="K604" s="73"/>
      <c r="L604" s="81"/>
      <c r="R604" s="78" t="s">
        <v>868</v>
      </c>
      <c r="S604" s="103" t="e">
        <f>#REF!</f>
        <v>#REF!</v>
      </c>
      <c r="T604" s="103" t="e">
        <f t="shared" si="13"/>
        <v>#REF!</v>
      </c>
      <c r="U604" s="103" t="e">
        <f>#REF!</f>
        <v>#REF!</v>
      </c>
      <c r="V604" s="103" t="str">
        <f>IFERROR(VLOOKUP(#REF!,'Country &amp; Service Codes'!$B$4:$C$269,2,FALSE),"")</f>
        <v/>
      </c>
      <c r="W604" s="108" t="e">
        <f>#REF!</f>
        <v>#REF!</v>
      </c>
    </row>
    <row r="605" spans="6:23">
      <c r="F605" s="79"/>
      <c r="G605" s="99"/>
      <c r="H605" s="71"/>
      <c r="I605" s="72"/>
      <c r="J605" s="73"/>
      <c r="K605" s="73"/>
      <c r="L605" s="81"/>
      <c r="R605" s="78" t="s">
        <v>869</v>
      </c>
      <c r="S605" s="103" t="e">
        <f>#REF!</f>
        <v>#REF!</v>
      </c>
      <c r="T605" s="103" t="e">
        <f t="shared" si="13"/>
        <v>#REF!</v>
      </c>
      <c r="U605" s="103" t="e">
        <f>#REF!</f>
        <v>#REF!</v>
      </c>
      <c r="V605" s="103" t="str">
        <f>IFERROR(VLOOKUP(#REF!,'Country &amp; Service Codes'!$B$4:$C$269,2,FALSE),"")</f>
        <v/>
      </c>
      <c r="W605" s="108" t="e">
        <f>#REF!</f>
        <v>#REF!</v>
      </c>
    </row>
    <row r="606" spans="6:23">
      <c r="F606" s="79"/>
      <c r="G606" s="99"/>
      <c r="H606" s="71"/>
      <c r="I606" s="72"/>
      <c r="J606" s="73"/>
      <c r="K606" s="73"/>
      <c r="L606" s="81"/>
      <c r="R606" s="78" t="s">
        <v>870</v>
      </c>
      <c r="S606" s="103" t="e">
        <f>#REF!</f>
        <v>#REF!</v>
      </c>
      <c r="T606" s="103" t="e">
        <f t="shared" si="13"/>
        <v>#REF!</v>
      </c>
      <c r="U606" s="103" t="e">
        <f>#REF!</f>
        <v>#REF!</v>
      </c>
      <c r="V606" s="103" t="str">
        <f>IFERROR(VLOOKUP(#REF!,'Country &amp; Service Codes'!$B$4:$C$269,2,FALSE),"")</f>
        <v/>
      </c>
      <c r="W606" s="108" t="e">
        <f>#REF!</f>
        <v>#REF!</v>
      </c>
    </row>
    <row r="607" spans="6:23">
      <c r="F607" s="79"/>
      <c r="G607" s="99"/>
      <c r="H607" s="71"/>
      <c r="I607" s="72"/>
      <c r="J607" s="73"/>
      <c r="K607" s="73"/>
      <c r="L607" s="81"/>
      <c r="R607" s="78" t="s">
        <v>871</v>
      </c>
      <c r="S607" s="103" t="e">
        <f>#REF!</f>
        <v>#REF!</v>
      </c>
      <c r="T607" s="103" t="e">
        <f t="shared" si="13"/>
        <v>#REF!</v>
      </c>
      <c r="U607" s="103" t="e">
        <f>#REF!</f>
        <v>#REF!</v>
      </c>
      <c r="V607" s="103" t="str">
        <f>IFERROR(VLOOKUP(#REF!,'Country &amp; Service Codes'!$B$4:$C$269,2,FALSE),"")</f>
        <v/>
      </c>
      <c r="W607" s="108" t="e">
        <f>#REF!</f>
        <v>#REF!</v>
      </c>
    </row>
    <row r="608" spans="6:23">
      <c r="F608" s="79"/>
      <c r="G608" s="99"/>
      <c r="H608" s="71"/>
      <c r="I608" s="72"/>
      <c r="J608" s="73"/>
      <c r="K608" s="73"/>
      <c r="L608" s="81"/>
      <c r="R608" s="78" t="s">
        <v>872</v>
      </c>
      <c r="S608" s="103" t="e">
        <f>#REF!</f>
        <v>#REF!</v>
      </c>
      <c r="T608" s="103" t="e">
        <f t="shared" si="13"/>
        <v>#REF!</v>
      </c>
      <c r="U608" s="103" t="e">
        <f>#REF!</f>
        <v>#REF!</v>
      </c>
      <c r="V608" s="103" t="str">
        <f>IFERROR(VLOOKUP(#REF!,'Country &amp; Service Codes'!$B$4:$C$269,2,FALSE),"")</f>
        <v/>
      </c>
      <c r="W608" s="108" t="e">
        <f>#REF!</f>
        <v>#REF!</v>
      </c>
    </row>
    <row r="609" spans="6:23">
      <c r="F609" s="79"/>
      <c r="G609" s="99"/>
      <c r="H609" s="71"/>
      <c r="I609" s="72"/>
      <c r="J609" s="73"/>
      <c r="K609" s="73"/>
      <c r="L609" s="81"/>
      <c r="R609" s="78" t="s">
        <v>873</v>
      </c>
      <c r="S609" s="103" t="e">
        <f>#REF!</f>
        <v>#REF!</v>
      </c>
      <c r="T609" s="103" t="e">
        <f t="shared" si="13"/>
        <v>#REF!</v>
      </c>
      <c r="U609" s="103" t="e">
        <f>#REF!</f>
        <v>#REF!</v>
      </c>
      <c r="V609" s="103" t="str">
        <f>IFERROR(VLOOKUP(#REF!,'Country &amp; Service Codes'!$B$4:$C$269,2,FALSE),"")</f>
        <v/>
      </c>
      <c r="W609" s="108" t="e">
        <f>#REF!</f>
        <v>#REF!</v>
      </c>
    </row>
    <row r="610" spans="6:23">
      <c r="F610" s="79"/>
      <c r="G610" s="99"/>
      <c r="H610" s="71"/>
      <c r="I610" s="72"/>
      <c r="J610" s="73"/>
      <c r="K610" s="73"/>
      <c r="L610" s="81"/>
      <c r="R610" s="78" t="s">
        <v>874</v>
      </c>
      <c r="S610" s="103" t="e">
        <f>#REF!</f>
        <v>#REF!</v>
      </c>
      <c r="T610" s="103" t="e">
        <f t="shared" si="13"/>
        <v>#REF!</v>
      </c>
      <c r="U610" s="103" t="e">
        <f>#REF!</f>
        <v>#REF!</v>
      </c>
      <c r="V610" s="103" t="str">
        <f>IFERROR(VLOOKUP(#REF!,'Country &amp; Service Codes'!$B$4:$C$269,2,FALSE),"")</f>
        <v/>
      </c>
      <c r="W610" s="108" t="e">
        <f>#REF!</f>
        <v>#REF!</v>
      </c>
    </row>
    <row r="611" spans="6:23">
      <c r="F611" s="79"/>
      <c r="G611" s="99"/>
      <c r="H611" s="71"/>
      <c r="I611" s="72"/>
      <c r="J611" s="73"/>
      <c r="K611" s="73"/>
      <c r="L611" s="81"/>
      <c r="R611" s="78" t="s">
        <v>875</v>
      </c>
      <c r="S611" s="103" t="e">
        <f>#REF!</f>
        <v>#REF!</v>
      </c>
      <c r="T611" s="103" t="e">
        <f t="shared" si="13"/>
        <v>#REF!</v>
      </c>
      <c r="U611" s="103" t="e">
        <f>#REF!</f>
        <v>#REF!</v>
      </c>
      <c r="V611" s="103" t="str">
        <f>IFERROR(VLOOKUP(#REF!,'Country &amp; Service Codes'!$B$4:$C$269,2,FALSE),"")</f>
        <v/>
      </c>
      <c r="W611" s="108" t="e">
        <f>#REF!</f>
        <v>#REF!</v>
      </c>
    </row>
    <row r="612" spans="6:23">
      <c r="F612" s="79"/>
      <c r="G612" s="99"/>
      <c r="H612" s="71"/>
      <c r="I612" s="72"/>
      <c r="J612" s="73"/>
      <c r="K612" s="73"/>
      <c r="L612" s="81"/>
      <c r="R612" s="78" t="s">
        <v>876</v>
      </c>
      <c r="S612" s="103" t="e">
        <f>#REF!</f>
        <v>#REF!</v>
      </c>
      <c r="T612" s="103" t="e">
        <f t="shared" si="13"/>
        <v>#REF!</v>
      </c>
      <c r="U612" s="103" t="e">
        <f>#REF!</f>
        <v>#REF!</v>
      </c>
      <c r="V612" s="103" t="str">
        <f>IFERROR(VLOOKUP(#REF!,'Country &amp; Service Codes'!$B$4:$C$269,2,FALSE),"")</f>
        <v/>
      </c>
      <c r="W612" s="108" t="e">
        <f>#REF!</f>
        <v>#REF!</v>
      </c>
    </row>
    <row r="613" spans="6:23">
      <c r="F613" s="79"/>
      <c r="G613" s="99"/>
      <c r="H613" s="71"/>
      <c r="I613" s="72"/>
      <c r="J613" s="73"/>
      <c r="K613" s="73"/>
      <c r="L613" s="81"/>
      <c r="R613" s="78" t="s">
        <v>877</v>
      </c>
      <c r="S613" s="103" t="e">
        <f>#REF!</f>
        <v>#REF!</v>
      </c>
      <c r="T613" s="103" t="e">
        <f t="shared" si="13"/>
        <v>#REF!</v>
      </c>
      <c r="U613" s="103" t="e">
        <f>#REF!</f>
        <v>#REF!</v>
      </c>
      <c r="V613" s="103" t="str">
        <f>IFERROR(VLOOKUP(#REF!,'Country &amp; Service Codes'!$B$4:$C$269,2,FALSE),"")</f>
        <v/>
      </c>
      <c r="W613" s="108" t="e">
        <f>#REF!</f>
        <v>#REF!</v>
      </c>
    </row>
    <row r="614" spans="6:23">
      <c r="F614" s="79"/>
      <c r="G614" s="99"/>
      <c r="H614" s="71"/>
      <c r="I614" s="72"/>
      <c r="J614" s="73"/>
      <c r="K614" s="73"/>
      <c r="L614" s="81"/>
      <c r="R614" s="78" t="s">
        <v>878</v>
      </c>
      <c r="S614" s="103" t="e">
        <f>#REF!</f>
        <v>#REF!</v>
      </c>
      <c r="T614" s="103" t="e">
        <f t="shared" si="13"/>
        <v>#REF!</v>
      </c>
      <c r="U614" s="103" t="e">
        <f>#REF!</f>
        <v>#REF!</v>
      </c>
      <c r="V614" s="103" t="str">
        <f>IFERROR(VLOOKUP(#REF!,'Country &amp; Service Codes'!$B$4:$C$269,2,FALSE),"")</f>
        <v/>
      </c>
      <c r="W614" s="108" t="e">
        <f>#REF!</f>
        <v>#REF!</v>
      </c>
    </row>
    <row r="615" spans="6:23">
      <c r="F615" s="79"/>
      <c r="G615" s="99"/>
      <c r="H615" s="71"/>
      <c r="I615" s="72"/>
      <c r="J615" s="73"/>
      <c r="K615" s="73"/>
      <c r="L615" s="81"/>
      <c r="R615" s="78" t="s">
        <v>879</v>
      </c>
      <c r="S615" s="103" t="e">
        <f>#REF!</f>
        <v>#REF!</v>
      </c>
      <c r="T615" s="103" t="e">
        <f t="shared" si="13"/>
        <v>#REF!</v>
      </c>
      <c r="U615" s="103" t="e">
        <f>#REF!</f>
        <v>#REF!</v>
      </c>
      <c r="V615" s="103" t="str">
        <f>IFERROR(VLOOKUP(#REF!,'Country &amp; Service Codes'!$B$4:$C$269,2,FALSE),"")</f>
        <v/>
      </c>
      <c r="W615" s="108" t="e">
        <f>#REF!</f>
        <v>#REF!</v>
      </c>
    </row>
    <row r="616" spans="6:23">
      <c r="F616" s="79"/>
      <c r="G616" s="99"/>
      <c r="H616" s="71"/>
      <c r="I616" s="72"/>
      <c r="J616" s="73"/>
      <c r="K616" s="73"/>
      <c r="L616" s="81"/>
      <c r="R616" s="78" t="s">
        <v>880</v>
      </c>
      <c r="S616" s="103" t="e">
        <f>#REF!</f>
        <v>#REF!</v>
      </c>
      <c r="T616" s="103" t="e">
        <f t="shared" si="13"/>
        <v>#REF!</v>
      </c>
      <c r="U616" s="103" t="e">
        <f>#REF!</f>
        <v>#REF!</v>
      </c>
      <c r="V616" s="103" t="str">
        <f>IFERROR(VLOOKUP(#REF!,'Country &amp; Service Codes'!$B$4:$C$269,2,FALSE),"")</f>
        <v/>
      </c>
      <c r="W616" s="108" t="e">
        <f>#REF!</f>
        <v>#REF!</v>
      </c>
    </row>
    <row r="617" spans="6:23">
      <c r="F617" s="79"/>
      <c r="G617" s="99"/>
      <c r="H617" s="71"/>
      <c r="I617" s="72"/>
      <c r="J617" s="73"/>
      <c r="K617" s="73"/>
      <c r="L617" s="81"/>
      <c r="R617" s="78" t="s">
        <v>881</v>
      </c>
      <c r="S617" s="103" t="e">
        <f>#REF!</f>
        <v>#REF!</v>
      </c>
      <c r="T617" s="103" t="e">
        <f t="shared" si="13"/>
        <v>#REF!</v>
      </c>
      <c r="U617" s="103" t="e">
        <f>#REF!</f>
        <v>#REF!</v>
      </c>
      <c r="V617" s="103" t="str">
        <f>IFERROR(VLOOKUP(#REF!,'Country &amp; Service Codes'!$B$4:$C$269,2,FALSE),"")</f>
        <v/>
      </c>
      <c r="W617" s="108" t="e">
        <f>#REF!</f>
        <v>#REF!</v>
      </c>
    </row>
    <row r="618" spans="6:23">
      <c r="F618" s="79"/>
      <c r="G618" s="99"/>
      <c r="H618" s="71"/>
      <c r="I618" s="72"/>
      <c r="J618" s="73"/>
      <c r="K618" s="73"/>
      <c r="L618" s="81"/>
      <c r="R618" s="78" t="s">
        <v>882</v>
      </c>
      <c r="S618" s="103" t="e">
        <f>#REF!</f>
        <v>#REF!</v>
      </c>
      <c r="T618" s="103" t="e">
        <f t="shared" si="13"/>
        <v>#REF!</v>
      </c>
      <c r="U618" s="103" t="e">
        <f>#REF!</f>
        <v>#REF!</v>
      </c>
      <c r="V618" s="103" t="str">
        <f>IFERROR(VLOOKUP(#REF!,'Country &amp; Service Codes'!$B$4:$C$269,2,FALSE),"")</f>
        <v/>
      </c>
      <c r="W618" s="108" t="e">
        <f>#REF!</f>
        <v>#REF!</v>
      </c>
    </row>
    <row r="619" spans="6:23">
      <c r="F619" s="79"/>
      <c r="G619" s="99"/>
      <c r="H619" s="71"/>
      <c r="I619" s="72"/>
      <c r="J619" s="73"/>
      <c r="K619" s="73"/>
      <c r="L619" s="81"/>
      <c r="R619" s="78" t="s">
        <v>883</v>
      </c>
      <c r="S619" s="103" t="e">
        <f>#REF!</f>
        <v>#REF!</v>
      </c>
      <c r="T619" s="103" t="e">
        <f t="shared" si="13"/>
        <v>#REF!</v>
      </c>
      <c r="U619" s="103" t="e">
        <f>#REF!</f>
        <v>#REF!</v>
      </c>
      <c r="V619" s="103" t="str">
        <f>IFERROR(VLOOKUP(#REF!,'Country &amp; Service Codes'!$B$4:$C$269,2,FALSE),"")</f>
        <v/>
      </c>
      <c r="W619" s="108" t="e">
        <f>#REF!</f>
        <v>#REF!</v>
      </c>
    </row>
    <row r="620" spans="6:23">
      <c r="F620" s="79"/>
      <c r="G620" s="99"/>
      <c r="H620" s="71"/>
      <c r="I620" s="72"/>
      <c r="J620" s="73"/>
      <c r="K620" s="73"/>
      <c r="L620" s="81"/>
      <c r="R620" s="78" t="s">
        <v>884</v>
      </c>
      <c r="S620" s="103" t="e">
        <f>#REF!</f>
        <v>#REF!</v>
      </c>
      <c r="T620" s="103" t="e">
        <f t="shared" si="13"/>
        <v>#REF!</v>
      </c>
      <c r="U620" s="103" t="e">
        <f>#REF!</f>
        <v>#REF!</v>
      </c>
      <c r="V620" s="103" t="str">
        <f>IFERROR(VLOOKUP(#REF!,'Country &amp; Service Codes'!$B$4:$C$269,2,FALSE),"")</f>
        <v/>
      </c>
      <c r="W620" s="108" t="e">
        <f>#REF!</f>
        <v>#REF!</v>
      </c>
    </row>
    <row r="621" spans="6:23">
      <c r="F621" s="79"/>
      <c r="G621" s="99"/>
      <c r="H621" s="71"/>
      <c r="I621" s="72"/>
      <c r="J621" s="73"/>
      <c r="K621" s="73"/>
      <c r="L621" s="81"/>
      <c r="R621" s="78" t="s">
        <v>885</v>
      </c>
      <c r="S621" s="103" t="e">
        <f>#REF!</f>
        <v>#REF!</v>
      </c>
      <c r="T621" s="103" t="e">
        <f t="shared" si="13"/>
        <v>#REF!</v>
      </c>
      <c r="U621" s="103" t="e">
        <f>#REF!</f>
        <v>#REF!</v>
      </c>
      <c r="V621" s="103" t="str">
        <f>IFERROR(VLOOKUP(#REF!,'Country &amp; Service Codes'!$B$4:$C$269,2,FALSE),"")</f>
        <v/>
      </c>
      <c r="W621" s="108" t="e">
        <f>#REF!</f>
        <v>#REF!</v>
      </c>
    </row>
    <row r="622" spans="6:23">
      <c r="F622" s="79"/>
      <c r="G622" s="99"/>
      <c r="H622" s="71"/>
      <c r="I622" s="72"/>
      <c r="J622" s="73"/>
      <c r="K622" s="73"/>
      <c r="L622" s="81"/>
      <c r="R622" s="78" t="s">
        <v>886</v>
      </c>
      <c r="S622" s="103" t="e">
        <f>#REF!</f>
        <v>#REF!</v>
      </c>
      <c r="T622" s="103" t="e">
        <f t="shared" si="13"/>
        <v>#REF!</v>
      </c>
      <c r="U622" s="103" t="e">
        <f>#REF!</f>
        <v>#REF!</v>
      </c>
      <c r="V622" s="103" t="str">
        <f>IFERROR(VLOOKUP(#REF!,'Country &amp; Service Codes'!$B$4:$C$269,2,FALSE),"")</f>
        <v/>
      </c>
      <c r="W622" s="108" t="e">
        <f>#REF!</f>
        <v>#REF!</v>
      </c>
    </row>
    <row r="623" spans="6:23">
      <c r="F623" s="79"/>
      <c r="G623" s="99"/>
      <c r="H623" s="71"/>
      <c r="I623" s="72"/>
      <c r="J623" s="73"/>
      <c r="K623" s="73"/>
      <c r="L623" s="81"/>
      <c r="R623" s="78" t="s">
        <v>887</v>
      </c>
      <c r="S623" s="103" t="e">
        <f>#REF!</f>
        <v>#REF!</v>
      </c>
      <c r="T623" s="103" t="e">
        <f t="shared" si="13"/>
        <v>#REF!</v>
      </c>
      <c r="U623" s="103" t="e">
        <f>#REF!</f>
        <v>#REF!</v>
      </c>
      <c r="V623" s="103" t="str">
        <f>IFERROR(VLOOKUP(#REF!,'Country &amp; Service Codes'!$B$4:$C$269,2,FALSE),"")</f>
        <v/>
      </c>
      <c r="W623" s="108" t="e">
        <f>#REF!</f>
        <v>#REF!</v>
      </c>
    </row>
    <row r="624" spans="6:23">
      <c r="F624" s="79"/>
      <c r="G624" s="99"/>
      <c r="H624" s="71"/>
      <c r="I624" s="72"/>
      <c r="J624" s="73"/>
      <c r="K624" s="73"/>
      <c r="L624" s="81"/>
      <c r="R624" s="78" t="s">
        <v>888</v>
      </c>
      <c r="S624" s="103" t="e">
        <f>#REF!</f>
        <v>#REF!</v>
      </c>
      <c r="T624" s="103" t="e">
        <f t="shared" si="13"/>
        <v>#REF!</v>
      </c>
      <c r="U624" s="103" t="e">
        <f>#REF!</f>
        <v>#REF!</v>
      </c>
      <c r="V624" s="103" t="str">
        <f>IFERROR(VLOOKUP(#REF!,'Country &amp; Service Codes'!$B$4:$C$269,2,FALSE),"")</f>
        <v/>
      </c>
      <c r="W624" s="108" t="e">
        <f>#REF!</f>
        <v>#REF!</v>
      </c>
    </row>
    <row r="625" spans="6:23">
      <c r="F625" s="79"/>
      <c r="G625" s="99"/>
      <c r="H625" s="71"/>
      <c r="I625" s="72"/>
      <c r="J625" s="73"/>
      <c r="K625" s="73"/>
      <c r="L625" s="81"/>
      <c r="R625" s="78" t="s">
        <v>889</v>
      </c>
      <c r="S625" s="103" t="e">
        <f>#REF!</f>
        <v>#REF!</v>
      </c>
      <c r="T625" s="103" t="e">
        <f t="shared" si="13"/>
        <v>#REF!</v>
      </c>
      <c r="U625" s="103" t="e">
        <f>#REF!</f>
        <v>#REF!</v>
      </c>
      <c r="V625" s="103" t="str">
        <f>IFERROR(VLOOKUP(#REF!,'Country &amp; Service Codes'!$B$4:$C$269,2,FALSE),"")</f>
        <v/>
      </c>
      <c r="W625" s="108" t="e">
        <f>#REF!</f>
        <v>#REF!</v>
      </c>
    </row>
    <row r="626" spans="6:23">
      <c r="F626" s="79"/>
      <c r="G626" s="99"/>
      <c r="H626" s="71"/>
      <c r="I626" s="72"/>
      <c r="J626" s="73"/>
      <c r="K626" s="73"/>
      <c r="L626" s="81"/>
      <c r="R626" s="78" t="s">
        <v>890</v>
      </c>
      <c r="S626" s="103" t="e">
        <f>#REF!</f>
        <v>#REF!</v>
      </c>
      <c r="T626" s="103" t="e">
        <f t="shared" si="13"/>
        <v>#REF!</v>
      </c>
      <c r="U626" s="103" t="e">
        <f>#REF!</f>
        <v>#REF!</v>
      </c>
      <c r="V626" s="103" t="str">
        <f>IFERROR(VLOOKUP(#REF!,'Country &amp; Service Codes'!$B$4:$C$269,2,FALSE),"")</f>
        <v/>
      </c>
      <c r="W626" s="108" t="e">
        <f>#REF!</f>
        <v>#REF!</v>
      </c>
    </row>
    <row r="627" spans="6:23">
      <c r="F627" s="79"/>
      <c r="G627" s="99"/>
      <c r="H627" s="71"/>
      <c r="I627" s="72"/>
      <c r="J627" s="73"/>
      <c r="K627" s="73"/>
      <c r="L627" s="81"/>
      <c r="R627" s="78" t="s">
        <v>891</v>
      </c>
      <c r="S627" s="103" t="e">
        <f>#REF!</f>
        <v>#REF!</v>
      </c>
      <c r="T627" s="103" t="e">
        <f t="shared" si="13"/>
        <v>#REF!</v>
      </c>
      <c r="U627" s="103" t="e">
        <f>#REF!</f>
        <v>#REF!</v>
      </c>
      <c r="V627" s="103" t="str">
        <f>IFERROR(VLOOKUP(#REF!,'Country &amp; Service Codes'!$B$4:$C$269,2,FALSE),"")</f>
        <v/>
      </c>
      <c r="W627" s="108" t="e">
        <f>#REF!</f>
        <v>#REF!</v>
      </c>
    </row>
    <row r="628" spans="6:23">
      <c r="F628" s="79"/>
      <c r="G628" s="99"/>
      <c r="H628" s="71"/>
      <c r="I628" s="72"/>
      <c r="J628" s="73"/>
      <c r="K628" s="73"/>
      <c r="L628" s="81"/>
      <c r="R628" s="78" t="s">
        <v>892</v>
      </c>
      <c r="S628" s="103" t="e">
        <f>#REF!</f>
        <v>#REF!</v>
      </c>
      <c r="T628" s="103" t="e">
        <f t="shared" si="13"/>
        <v>#REF!</v>
      </c>
      <c r="U628" s="103" t="e">
        <f>#REF!</f>
        <v>#REF!</v>
      </c>
      <c r="V628" s="103" t="str">
        <f>IFERROR(VLOOKUP(#REF!,'Country &amp; Service Codes'!$B$4:$C$269,2,FALSE),"")</f>
        <v/>
      </c>
      <c r="W628" s="108" t="e">
        <f>#REF!</f>
        <v>#REF!</v>
      </c>
    </row>
    <row r="629" spans="6:23">
      <c r="F629" s="79"/>
      <c r="G629" s="99"/>
      <c r="H629" s="71"/>
      <c r="I629" s="72"/>
      <c r="J629" s="73"/>
      <c r="K629" s="73"/>
      <c r="L629" s="81"/>
      <c r="R629" s="78" t="s">
        <v>893</v>
      </c>
      <c r="S629" s="103" t="e">
        <f>#REF!</f>
        <v>#REF!</v>
      </c>
      <c r="T629" s="103" t="e">
        <f t="shared" si="13"/>
        <v>#REF!</v>
      </c>
      <c r="U629" s="103" t="e">
        <f>#REF!</f>
        <v>#REF!</v>
      </c>
      <c r="V629" s="103" t="str">
        <f>IFERROR(VLOOKUP(#REF!,'Country &amp; Service Codes'!$B$4:$C$269,2,FALSE),"")</f>
        <v/>
      </c>
      <c r="W629" s="108" t="e">
        <f>#REF!</f>
        <v>#REF!</v>
      </c>
    </row>
    <row r="630" spans="6:23">
      <c r="F630" s="79"/>
      <c r="G630" s="99"/>
      <c r="H630" s="71"/>
      <c r="I630" s="72"/>
      <c r="J630" s="73"/>
      <c r="K630" s="73"/>
      <c r="L630" s="81"/>
      <c r="R630" s="78" t="s">
        <v>894</v>
      </c>
      <c r="S630" s="103" t="e">
        <f>#REF!</f>
        <v>#REF!</v>
      </c>
      <c r="T630" s="103" t="e">
        <f t="shared" si="13"/>
        <v>#REF!</v>
      </c>
      <c r="U630" s="103" t="e">
        <f>#REF!</f>
        <v>#REF!</v>
      </c>
      <c r="V630" s="103" t="str">
        <f>IFERROR(VLOOKUP(#REF!,'Country &amp; Service Codes'!$B$4:$C$269,2,FALSE),"")</f>
        <v/>
      </c>
      <c r="W630" s="108" t="e">
        <f>#REF!</f>
        <v>#REF!</v>
      </c>
    </row>
    <row r="631" spans="6:23">
      <c r="F631" s="79"/>
      <c r="G631" s="99"/>
      <c r="H631" s="71"/>
      <c r="I631" s="72"/>
      <c r="J631" s="73"/>
      <c r="K631" s="73"/>
      <c r="L631" s="81"/>
      <c r="R631" s="78" t="s">
        <v>895</v>
      </c>
      <c r="S631" s="103" t="e">
        <f>#REF!</f>
        <v>#REF!</v>
      </c>
      <c r="T631" s="103" t="e">
        <f t="shared" si="13"/>
        <v>#REF!</v>
      </c>
      <c r="U631" s="103" t="e">
        <f>#REF!</f>
        <v>#REF!</v>
      </c>
      <c r="V631" s="103" t="str">
        <f>IFERROR(VLOOKUP(#REF!,'Country &amp; Service Codes'!$B$4:$C$269,2,FALSE),"")</f>
        <v/>
      </c>
      <c r="W631" s="108" t="e">
        <f>#REF!</f>
        <v>#REF!</v>
      </c>
    </row>
    <row r="632" spans="6:23">
      <c r="F632" s="79"/>
      <c r="G632" s="99"/>
      <c r="H632" s="71"/>
      <c r="I632" s="72"/>
      <c r="J632" s="73"/>
      <c r="K632" s="73"/>
      <c r="L632" s="81"/>
      <c r="R632" s="78" t="s">
        <v>896</v>
      </c>
      <c r="S632" s="103" t="e">
        <f>#REF!</f>
        <v>#REF!</v>
      </c>
      <c r="T632" s="103" t="e">
        <f t="shared" si="13"/>
        <v>#REF!</v>
      </c>
      <c r="U632" s="103" t="e">
        <f>#REF!</f>
        <v>#REF!</v>
      </c>
      <c r="V632" s="103" t="str">
        <f>IFERROR(VLOOKUP(#REF!,'Country &amp; Service Codes'!$B$4:$C$269,2,FALSE),"")</f>
        <v/>
      </c>
      <c r="W632" s="108" t="e">
        <f>#REF!</f>
        <v>#REF!</v>
      </c>
    </row>
    <row r="633" spans="6:23">
      <c r="F633" s="79"/>
      <c r="G633" s="99"/>
      <c r="H633" s="71"/>
      <c r="I633" s="72"/>
      <c r="J633" s="73"/>
      <c r="K633" s="73"/>
      <c r="L633" s="81"/>
      <c r="R633" s="78" t="s">
        <v>897</v>
      </c>
      <c r="S633" s="103" t="e">
        <f>#REF!</f>
        <v>#REF!</v>
      </c>
      <c r="T633" s="103" t="e">
        <f t="shared" si="13"/>
        <v>#REF!</v>
      </c>
      <c r="U633" s="103" t="e">
        <f>#REF!</f>
        <v>#REF!</v>
      </c>
      <c r="V633" s="103" t="str">
        <f>IFERROR(VLOOKUP(#REF!,'Country &amp; Service Codes'!$B$4:$C$269,2,FALSE),"")</f>
        <v/>
      </c>
      <c r="W633" s="108" t="e">
        <f>#REF!</f>
        <v>#REF!</v>
      </c>
    </row>
    <row r="634" spans="6:23">
      <c r="F634" s="79"/>
      <c r="G634" s="99"/>
      <c r="H634" s="71"/>
      <c r="I634" s="72"/>
      <c r="J634" s="73"/>
      <c r="K634" s="73"/>
      <c r="L634" s="81"/>
      <c r="R634" s="78" t="s">
        <v>898</v>
      </c>
      <c r="S634" s="103" t="e">
        <f>#REF!</f>
        <v>#REF!</v>
      </c>
      <c r="T634" s="103" t="e">
        <f t="shared" si="13"/>
        <v>#REF!</v>
      </c>
      <c r="U634" s="103" t="e">
        <f>#REF!</f>
        <v>#REF!</v>
      </c>
      <c r="V634" s="103" t="str">
        <f>IFERROR(VLOOKUP(#REF!,'Country &amp; Service Codes'!$B$4:$C$269,2,FALSE),"")</f>
        <v/>
      </c>
      <c r="W634" s="108" t="e">
        <f>#REF!</f>
        <v>#REF!</v>
      </c>
    </row>
    <row r="635" spans="6:23">
      <c r="F635" s="79"/>
      <c r="G635" s="99"/>
      <c r="H635" s="71"/>
      <c r="I635" s="72"/>
      <c r="J635" s="73"/>
      <c r="K635" s="73"/>
      <c r="L635" s="81"/>
      <c r="R635" s="78" t="s">
        <v>899</v>
      </c>
      <c r="S635" s="103" t="e">
        <f>#REF!</f>
        <v>#REF!</v>
      </c>
      <c r="T635" s="103" t="e">
        <f t="shared" si="13"/>
        <v>#REF!</v>
      </c>
      <c r="U635" s="103" t="e">
        <f>#REF!</f>
        <v>#REF!</v>
      </c>
      <c r="V635" s="103" t="str">
        <f>IFERROR(VLOOKUP(#REF!,'Country &amp; Service Codes'!$B$4:$C$269,2,FALSE),"")</f>
        <v/>
      </c>
      <c r="W635" s="108" t="e">
        <f>#REF!</f>
        <v>#REF!</v>
      </c>
    </row>
    <row r="636" spans="6:23">
      <c r="F636" s="79"/>
      <c r="G636" s="99"/>
      <c r="H636" s="71"/>
      <c r="I636" s="72"/>
      <c r="J636" s="73"/>
      <c r="K636" s="73"/>
      <c r="L636" s="81"/>
      <c r="R636" s="78"/>
      <c r="S636" s="380" t="s">
        <v>1043</v>
      </c>
      <c r="T636" s="381"/>
      <c r="U636" s="381"/>
      <c r="V636" s="382"/>
      <c r="W636" s="105">
        <f>SUMIF($S$17:$S$635,"I",$W$17:$W$635)</f>
        <v>0</v>
      </c>
    </row>
    <row r="637" spans="6:23">
      <c r="F637" s="79"/>
      <c r="G637" s="99"/>
      <c r="H637" s="71"/>
      <c r="I637" s="72"/>
      <c r="J637" s="73"/>
      <c r="K637" s="73"/>
      <c r="L637" s="81"/>
      <c r="R637" s="78"/>
      <c r="S637" s="377" t="s">
        <v>1047</v>
      </c>
      <c r="T637" s="378"/>
      <c r="U637" s="378"/>
      <c r="V637" s="379"/>
      <c r="W637" s="106">
        <f>SUMIF($S$17:$S$635,"E",$W$17:$W$635)</f>
        <v>0</v>
      </c>
    </row>
    <row r="638" spans="6:23">
      <c r="F638" s="79"/>
      <c r="G638" s="99"/>
      <c r="H638" s="71"/>
      <c r="I638" s="72"/>
      <c r="J638" s="73"/>
      <c r="K638" s="73"/>
      <c r="L638" s="81"/>
    </row>
    <row r="639" spans="6:23">
      <c r="F639" s="79"/>
      <c r="G639" s="99"/>
      <c r="H639" s="71"/>
      <c r="I639" s="72"/>
      <c r="J639" s="73"/>
      <c r="K639" s="73"/>
      <c r="L639" s="81"/>
    </row>
    <row r="640" spans="6:23">
      <c r="F640" s="79"/>
      <c r="G640" s="99"/>
      <c r="H640" s="71"/>
      <c r="I640" s="72"/>
      <c r="J640" s="73"/>
      <c r="K640" s="73"/>
      <c r="L640" s="81"/>
    </row>
    <row r="641" spans="6:12">
      <c r="F641" s="79"/>
      <c r="G641" s="99"/>
      <c r="H641" s="71"/>
      <c r="I641" s="72"/>
      <c r="J641" s="73"/>
      <c r="K641" s="73"/>
      <c r="L641" s="81"/>
    </row>
    <row r="642" spans="6:12">
      <c r="F642" s="79"/>
      <c r="G642" s="99"/>
      <c r="H642" s="71"/>
      <c r="I642" s="72"/>
      <c r="J642" s="73"/>
      <c r="K642" s="73"/>
      <c r="L642" s="81"/>
    </row>
    <row r="643" spans="6:12">
      <c r="F643" s="79"/>
      <c r="G643" s="99"/>
      <c r="H643" s="71"/>
      <c r="I643" s="72"/>
      <c r="J643" s="73"/>
      <c r="K643" s="73"/>
      <c r="L643" s="81"/>
    </row>
    <row r="644" spans="6:12">
      <c r="F644" s="79"/>
      <c r="G644" s="99"/>
      <c r="H644" s="71"/>
      <c r="I644" s="72"/>
      <c r="J644" s="73"/>
      <c r="K644" s="73"/>
      <c r="L644" s="81"/>
    </row>
    <row r="645" spans="6:12">
      <c r="F645" s="79"/>
      <c r="G645" s="99"/>
      <c r="H645" s="71"/>
      <c r="I645" s="72"/>
      <c r="J645" s="73"/>
      <c r="K645" s="73"/>
      <c r="L645" s="81"/>
    </row>
    <row r="646" spans="6:12">
      <c r="F646" s="79"/>
      <c r="G646" s="99"/>
      <c r="H646" s="71"/>
      <c r="I646" s="72"/>
      <c r="J646" s="73"/>
      <c r="K646" s="73"/>
      <c r="L646" s="81"/>
    </row>
    <row r="647" spans="6:12">
      <c r="F647" s="79"/>
      <c r="G647" s="99"/>
      <c r="H647" s="71"/>
      <c r="I647" s="72"/>
      <c r="J647" s="73"/>
      <c r="K647" s="73"/>
      <c r="L647" s="81"/>
    </row>
    <row r="648" spans="6:12">
      <c r="F648" s="79"/>
      <c r="G648" s="99"/>
      <c r="H648" s="71"/>
      <c r="I648" s="72"/>
      <c r="J648" s="73"/>
      <c r="K648" s="73"/>
      <c r="L648" s="81"/>
    </row>
    <row r="649" spans="6:12">
      <c r="F649" s="79"/>
      <c r="G649" s="99"/>
      <c r="H649" s="71"/>
      <c r="I649" s="72"/>
      <c r="J649" s="73"/>
      <c r="K649" s="73"/>
      <c r="L649" s="81"/>
    </row>
    <row r="650" spans="6:12">
      <c r="F650" s="79"/>
      <c r="G650" s="99"/>
      <c r="H650" s="71"/>
      <c r="I650" s="72"/>
      <c r="J650" s="73"/>
      <c r="K650" s="73"/>
      <c r="L650" s="81"/>
    </row>
    <row r="651" spans="6:12">
      <c r="F651" s="79"/>
      <c r="G651" s="99"/>
      <c r="H651" s="71"/>
      <c r="I651" s="72"/>
      <c r="J651" s="73"/>
      <c r="K651" s="73"/>
      <c r="L651" s="81"/>
    </row>
    <row r="652" spans="6:12">
      <c r="F652" s="79"/>
      <c r="G652" s="99"/>
      <c r="H652" s="71"/>
      <c r="I652" s="72"/>
      <c r="J652" s="73"/>
      <c r="K652" s="73"/>
      <c r="L652" s="81"/>
    </row>
    <row r="653" spans="6:12">
      <c r="F653" s="79"/>
      <c r="G653" s="99"/>
      <c r="H653" s="71"/>
      <c r="I653" s="72"/>
      <c r="J653" s="73"/>
      <c r="K653" s="73"/>
      <c r="L653" s="81"/>
    </row>
    <row r="654" spans="6:12">
      <c r="F654" s="79"/>
      <c r="G654" s="99"/>
      <c r="H654" s="71"/>
      <c r="I654" s="72"/>
      <c r="J654" s="73"/>
      <c r="K654" s="73"/>
      <c r="L654" s="81"/>
    </row>
    <row r="655" spans="6:12">
      <c r="F655" s="79"/>
      <c r="G655" s="99"/>
      <c r="H655" s="71"/>
      <c r="I655" s="72"/>
      <c r="J655" s="73"/>
      <c r="K655" s="73"/>
      <c r="L655" s="81"/>
    </row>
    <row r="656" spans="6:12">
      <c r="F656" s="79"/>
      <c r="G656" s="99"/>
      <c r="H656" s="71"/>
      <c r="I656" s="72"/>
      <c r="J656" s="73"/>
      <c r="K656" s="73"/>
      <c r="L656" s="81"/>
    </row>
    <row r="657" spans="6:12">
      <c r="F657" s="79"/>
      <c r="G657" s="99"/>
      <c r="H657" s="71"/>
      <c r="I657" s="72"/>
      <c r="J657" s="73"/>
      <c r="K657" s="73"/>
      <c r="L657" s="81"/>
    </row>
    <row r="658" spans="6:12">
      <c r="F658" s="79"/>
      <c r="G658" s="99"/>
      <c r="H658" s="71"/>
      <c r="I658" s="72"/>
      <c r="J658" s="73"/>
      <c r="K658" s="73"/>
      <c r="L658" s="81"/>
    </row>
    <row r="659" spans="6:12">
      <c r="F659" s="79"/>
      <c r="G659" s="99"/>
      <c r="H659" s="71"/>
      <c r="I659" s="72"/>
      <c r="J659" s="73"/>
      <c r="K659" s="73"/>
      <c r="L659" s="81"/>
    </row>
    <row r="660" spans="6:12">
      <c r="F660" s="79"/>
      <c r="G660" s="99"/>
      <c r="H660" s="71"/>
      <c r="I660" s="72"/>
      <c r="J660" s="73"/>
      <c r="K660" s="73"/>
      <c r="L660" s="81"/>
    </row>
    <row r="661" spans="6:12">
      <c r="F661" s="79"/>
      <c r="G661" s="99"/>
      <c r="H661" s="71"/>
      <c r="I661" s="72"/>
      <c r="J661" s="73"/>
      <c r="K661" s="73"/>
      <c r="L661" s="81"/>
    </row>
    <row r="662" spans="6:12">
      <c r="F662" s="79"/>
      <c r="G662" s="99"/>
      <c r="H662" s="71"/>
      <c r="I662" s="72"/>
      <c r="J662" s="73"/>
      <c r="K662" s="73"/>
      <c r="L662" s="81"/>
    </row>
    <row r="663" spans="6:12">
      <c r="F663" s="79"/>
      <c r="G663" s="99"/>
      <c r="H663" s="71"/>
      <c r="I663" s="72"/>
      <c r="J663" s="73"/>
      <c r="K663" s="73"/>
      <c r="L663" s="81"/>
    </row>
    <row r="664" spans="6:12">
      <c r="F664" s="79"/>
      <c r="G664" s="99"/>
      <c r="H664" s="71"/>
      <c r="I664" s="72"/>
      <c r="J664" s="73"/>
      <c r="K664" s="73"/>
      <c r="L664" s="81"/>
    </row>
    <row r="665" spans="6:12">
      <c r="F665" s="79"/>
      <c r="G665" s="99"/>
      <c r="H665" s="71"/>
      <c r="I665" s="72"/>
      <c r="J665" s="73"/>
      <c r="K665" s="73"/>
      <c r="L665" s="81"/>
    </row>
    <row r="666" spans="6:12">
      <c r="F666" s="79"/>
      <c r="G666" s="99"/>
      <c r="H666" s="71"/>
      <c r="I666" s="72"/>
      <c r="J666" s="73"/>
      <c r="K666" s="73"/>
      <c r="L666" s="81"/>
    </row>
    <row r="667" spans="6:12">
      <c r="F667" s="79"/>
      <c r="G667" s="99"/>
      <c r="H667" s="71"/>
      <c r="I667" s="72"/>
      <c r="J667" s="73"/>
      <c r="K667" s="73"/>
      <c r="L667" s="81"/>
    </row>
    <row r="668" spans="6:12">
      <c r="F668" s="79"/>
      <c r="G668" s="99"/>
      <c r="H668" s="71"/>
      <c r="I668" s="72"/>
      <c r="J668" s="73"/>
      <c r="K668" s="73"/>
      <c r="L668" s="81"/>
    </row>
    <row r="669" spans="6:12">
      <c r="F669" s="79"/>
      <c r="G669" s="99"/>
      <c r="H669" s="71"/>
      <c r="I669" s="72"/>
      <c r="J669" s="73"/>
      <c r="K669" s="73"/>
      <c r="L669" s="81"/>
    </row>
    <row r="670" spans="6:12">
      <c r="F670" s="79"/>
      <c r="G670" s="99"/>
      <c r="H670" s="71"/>
      <c r="I670" s="72"/>
      <c r="J670" s="73"/>
      <c r="K670" s="73"/>
      <c r="L670" s="81"/>
    </row>
    <row r="671" spans="6:12">
      <c r="F671" s="79"/>
      <c r="G671" s="99"/>
      <c r="H671" s="71"/>
      <c r="I671" s="72"/>
      <c r="J671" s="73"/>
      <c r="K671" s="73"/>
      <c r="L671" s="81"/>
    </row>
    <row r="672" spans="6:12">
      <c r="F672" s="79"/>
      <c r="G672" s="99"/>
      <c r="H672" s="71"/>
      <c r="I672" s="72"/>
      <c r="J672" s="73"/>
      <c r="K672" s="73"/>
      <c r="L672" s="81"/>
    </row>
    <row r="673" spans="6:12">
      <c r="F673" s="79"/>
      <c r="G673" s="99"/>
      <c r="H673" s="71"/>
      <c r="I673" s="72"/>
      <c r="J673" s="73"/>
      <c r="K673" s="73"/>
      <c r="L673" s="81"/>
    </row>
    <row r="674" spans="6:12">
      <c r="F674" s="79"/>
      <c r="G674" s="99"/>
      <c r="H674" s="71"/>
      <c r="I674" s="72"/>
      <c r="J674" s="73"/>
      <c r="K674" s="73"/>
      <c r="L674" s="81"/>
    </row>
    <row r="675" spans="6:12">
      <c r="F675" s="79"/>
      <c r="G675" s="99"/>
      <c r="H675" s="71"/>
      <c r="I675" s="72"/>
      <c r="J675" s="73"/>
      <c r="K675" s="73"/>
      <c r="L675" s="81"/>
    </row>
    <row r="676" spans="6:12">
      <c r="F676" s="79"/>
      <c r="G676" s="99"/>
      <c r="H676" s="71"/>
      <c r="I676" s="72"/>
      <c r="J676" s="73"/>
      <c r="K676" s="73"/>
      <c r="L676" s="81"/>
    </row>
    <row r="677" spans="6:12">
      <c r="F677" s="79"/>
      <c r="G677" s="99"/>
      <c r="H677" s="71"/>
      <c r="I677" s="72"/>
      <c r="J677" s="73"/>
      <c r="K677" s="73"/>
      <c r="L677" s="81"/>
    </row>
    <row r="678" spans="6:12">
      <c r="F678" s="79"/>
      <c r="G678" s="99"/>
      <c r="H678" s="71"/>
      <c r="I678" s="72"/>
      <c r="J678" s="73"/>
      <c r="K678" s="73"/>
      <c r="L678" s="81"/>
    </row>
    <row r="679" spans="6:12">
      <c r="F679" s="79"/>
      <c r="G679" s="99"/>
      <c r="H679" s="71"/>
      <c r="I679" s="72"/>
      <c r="J679" s="73"/>
      <c r="K679" s="73"/>
      <c r="L679" s="81"/>
    </row>
    <row r="680" spans="6:12">
      <c r="F680" s="79"/>
      <c r="G680" s="99"/>
      <c r="H680" s="71"/>
      <c r="I680" s="72"/>
      <c r="J680" s="73"/>
      <c r="K680" s="73"/>
      <c r="L680" s="81"/>
    </row>
    <row r="681" spans="6:12">
      <c r="F681" s="79"/>
      <c r="G681" s="99"/>
      <c r="H681" s="71"/>
      <c r="I681" s="72"/>
      <c r="J681" s="73"/>
      <c r="K681" s="73"/>
      <c r="L681" s="81"/>
    </row>
    <row r="682" spans="6:12">
      <c r="F682" s="79"/>
      <c r="G682" s="99"/>
      <c r="H682" s="71"/>
      <c r="I682" s="72"/>
      <c r="J682" s="73"/>
      <c r="K682" s="73"/>
      <c r="L682" s="81"/>
    </row>
    <row r="683" spans="6:12">
      <c r="F683" s="79"/>
      <c r="G683" s="99"/>
      <c r="H683" s="71"/>
      <c r="I683" s="72"/>
      <c r="J683" s="73"/>
      <c r="K683" s="73"/>
      <c r="L683" s="81"/>
    </row>
    <row r="684" spans="6:12">
      <c r="F684" s="79"/>
      <c r="G684" s="99"/>
      <c r="H684" s="71"/>
      <c r="I684" s="72"/>
      <c r="J684" s="73"/>
      <c r="K684" s="73"/>
      <c r="L684" s="81"/>
    </row>
    <row r="685" spans="6:12">
      <c r="F685" s="79"/>
      <c r="G685" s="99"/>
      <c r="H685" s="71"/>
      <c r="I685" s="72"/>
      <c r="J685" s="73"/>
      <c r="K685" s="73"/>
      <c r="L685" s="81"/>
    </row>
    <row r="686" spans="6:12">
      <c r="F686" s="79"/>
      <c r="G686" s="99"/>
      <c r="H686" s="71"/>
      <c r="I686" s="72"/>
      <c r="J686" s="73"/>
      <c r="K686" s="73"/>
      <c r="L686" s="81"/>
    </row>
    <row r="687" spans="6:12">
      <c r="F687" s="79"/>
      <c r="G687" s="99"/>
      <c r="H687" s="71"/>
      <c r="I687" s="72"/>
      <c r="J687" s="73"/>
      <c r="K687" s="73"/>
      <c r="L687" s="81"/>
    </row>
    <row r="688" spans="6:12">
      <c r="F688" s="79"/>
      <c r="G688" s="99"/>
      <c r="H688" s="71"/>
      <c r="I688" s="72"/>
      <c r="J688" s="73"/>
      <c r="K688" s="73"/>
      <c r="L688" s="81"/>
    </row>
    <row r="689" spans="6:12">
      <c r="F689" s="79"/>
      <c r="G689" s="99"/>
      <c r="H689" s="71"/>
      <c r="I689" s="72"/>
      <c r="J689" s="73"/>
      <c r="K689" s="73"/>
      <c r="L689" s="81"/>
    </row>
    <row r="690" spans="6:12">
      <c r="F690" s="79"/>
      <c r="G690" s="99"/>
      <c r="H690" s="71"/>
      <c r="I690" s="72"/>
      <c r="J690" s="73"/>
      <c r="K690" s="73"/>
      <c r="L690" s="81"/>
    </row>
    <row r="691" spans="6:12">
      <c r="F691" s="79"/>
      <c r="G691" s="99"/>
      <c r="H691" s="71"/>
      <c r="I691" s="72"/>
      <c r="J691" s="73"/>
      <c r="K691" s="73"/>
      <c r="L691" s="81"/>
    </row>
    <row r="692" spans="6:12">
      <c r="F692" s="79"/>
      <c r="G692" s="99"/>
      <c r="H692" s="71"/>
      <c r="I692" s="72"/>
      <c r="J692" s="73"/>
      <c r="K692" s="73"/>
      <c r="L692" s="81"/>
    </row>
    <row r="693" spans="6:12">
      <c r="F693" s="79"/>
      <c r="G693" s="99"/>
      <c r="H693" s="71"/>
      <c r="I693" s="72"/>
      <c r="J693" s="73"/>
      <c r="K693" s="73"/>
      <c r="L693" s="81"/>
    </row>
    <row r="694" spans="6:12">
      <c r="F694" s="79"/>
      <c r="G694" s="99"/>
      <c r="H694" s="71"/>
      <c r="I694" s="72"/>
      <c r="J694" s="73"/>
      <c r="K694" s="73"/>
      <c r="L694" s="81"/>
    </row>
    <row r="695" spans="6:12">
      <c r="F695" s="79"/>
      <c r="G695" s="99"/>
      <c r="H695" s="71"/>
      <c r="I695" s="72"/>
      <c r="J695" s="73"/>
      <c r="K695" s="73"/>
      <c r="L695" s="81"/>
    </row>
    <row r="696" spans="6:12">
      <c r="F696" s="79"/>
      <c r="G696" s="99"/>
      <c r="H696" s="71"/>
      <c r="I696" s="72"/>
      <c r="J696" s="73"/>
      <c r="K696" s="73"/>
      <c r="L696" s="81"/>
    </row>
    <row r="697" spans="6:12">
      <c r="F697" s="79"/>
      <c r="G697" s="99"/>
      <c r="H697" s="71"/>
      <c r="I697" s="72"/>
      <c r="J697" s="73"/>
      <c r="K697" s="73"/>
      <c r="L697" s="81"/>
    </row>
    <row r="698" spans="6:12">
      <c r="F698" s="79"/>
      <c r="G698" s="99"/>
      <c r="H698" s="71"/>
      <c r="I698" s="72"/>
      <c r="J698" s="73"/>
      <c r="K698" s="73"/>
      <c r="L698" s="81"/>
    </row>
    <row r="699" spans="6:12">
      <c r="F699" s="79"/>
      <c r="G699" s="99"/>
      <c r="H699" s="71"/>
      <c r="I699" s="72"/>
      <c r="J699" s="73"/>
      <c r="K699" s="73"/>
      <c r="L699" s="81"/>
    </row>
    <row r="700" spans="6:12">
      <c r="F700" s="79"/>
      <c r="G700" s="99"/>
      <c r="H700" s="71"/>
      <c r="I700" s="72"/>
      <c r="J700" s="73"/>
      <c r="K700" s="73"/>
      <c r="L700" s="81"/>
    </row>
    <row r="701" spans="6:12">
      <c r="F701" s="79"/>
      <c r="G701" s="99"/>
      <c r="H701" s="71"/>
      <c r="I701" s="72"/>
      <c r="J701" s="73"/>
      <c r="K701" s="73"/>
      <c r="L701" s="81"/>
    </row>
    <row r="702" spans="6:12">
      <c r="F702" s="79"/>
      <c r="G702" s="99"/>
      <c r="H702" s="71"/>
      <c r="I702" s="72"/>
      <c r="J702" s="73"/>
      <c r="K702" s="73"/>
      <c r="L702" s="81"/>
    </row>
    <row r="703" spans="6:12">
      <c r="F703" s="79"/>
      <c r="G703" s="99"/>
      <c r="H703" s="71"/>
      <c r="I703" s="72"/>
      <c r="J703" s="73"/>
      <c r="K703" s="73"/>
      <c r="L703" s="81"/>
    </row>
    <row r="704" spans="6:12">
      <c r="F704" s="79"/>
      <c r="G704" s="99"/>
      <c r="H704" s="71"/>
      <c r="I704" s="72"/>
      <c r="J704" s="73"/>
      <c r="K704" s="73"/>
      <c r="L704" s="81"/>
    </row>
    <row r="705" spans="6:12">
      <c r="F705" s="79"/>
      <c r="G705" s="99"/>
      <c r="H705" s="71"/>
      <c r="I705" s="72"/>
      <c r="J705" s="73"/>
      <c r="K705" s="73"/>
      <c r="L705" s="81"/>
    </row>
    <row r="706" spans="6:12">
      <c r="F706" s="79"/>
      <c r="G706" s="99"/>
      <c r="H706" s="71"/>
      <c r="I706" s="72"/>
      <c r="J706" s="73"/>
      <c r="K706" s="73"/>
      <c r="L706" s="81"/>
    </row>
    <row r="707" spans="6:12">
      <c r="F707" s="79"/>
      <c r="G707" s="99"/>
      <c r="H707" s="71"/>
      <c r="I707" s="72"/>
      <c r="J707" s="73"/>
      <c r="K707" s="73"/>
      <c r="L707" s="81"/>
    </row>
    <row r="708" spans="6:12">
      <c r="F708" s="79"/>
      <c r="G708" s="99"/>
      <c r="H708" s="71"/>
      <c r="I708" s="72"/>
      <c r="J708" s="73"/>
      <c r="K708" s="73"/>
      <c r="L708" s="81"/>
    </row>
    <row r="709" spans="6:12">
      <c r="F709" s="79"/>
      <c r="G709" s="99"/>
      <c r="H709" s="71"/>
      <c r="I709" s="72"/>
      <c r="J709" s="73"/>
      <c r="K709" s="73"/>
      <c r="L709" s="81"/>
    </row>
    <row r="710" spans="6:12">
      <c r="F710" s="79"/>
      <c r="G710" s="99"/>
      <c r="H710" s="71"/>
      <c r="I710" s="72"/>
      <c r="J710" s="73"/>
      <c r="K710" s="73"/>
      <c r="L710" s="81"/>
    </row>
    <row r="711" spans="6:12">
      <c r="F711" s="79"/>
      <c r="G711" s="99"/>
      <c r="H711" s="71"/>
      <c r="I711" s="72"/>
      <c r="J711" s="73"/>
      <c r="K711" s="73"/>
      <c r="L711" s="81"/>
    </row>
    <row r="712" spans="6:12">
      <c r="F712" s="79"/>
      <c r="G712" s="99"/>
      <c r="H712" s="71"/>
      <c r="I712" s="72"/>
      <c r="J712" s="73"/>
      <c r="K712" s="73"/>
      <c r="L712" s="81"/>
    </row>
    <row r="713" spans="6:12">
      <c r="F713" s="79"/>
      <c r="G713" s="99"/>
      <c r="H713" s="71"/>
      <c r="I713" s="72"/>
      <c r="J713" s="73"/>
      <c r="K713" s="73"/>
      <c r="L713" s="81"/>
    </row>
    <row r="714" spans="6:12">
      <c r="F714" s="79"/>
      <c r="G714" s="99"/>
      <c r="H714" s="71"/>
      <c r="I714" s="72"/>
      <c r="J714" s="73"/>
      <c r="K714" s="73"/>
      <c r="L714" s="81"/>
    </row>
    <row r="715" spans="6:12">
      <c r="F715" s="79"/>
      <c r="G715" s="99"/>
      <c r="H715" s="71"/>
      <c r="I715" s="72"/>
      <c r="J715" s="73"/>
      <c r="K715" s="73"/>
      <c r="L715" s="81"/>
    </row>
    <row r="716" spans="6:12">
      <c r="F716" s="79"/>
      <c r="G716" s="99"/>
      <c r="H716" s="71"/>
      <c r="I716" s="72"/>
      <c r="J716" s="73"/>
      <c r="K716" s="73"/>
      <c r="L716" s="81"/>
    </row>
    <row r="717" spans="6:12">
      <c r="F717" s="79"/>
      <c r="G717" s="99"/>
      <c r="H717" s="71"/>
      <c r="I717" s="72"/>
      <c r="J717" s="73"/>
      <c r="K717" s="73"/>
      <c r="L717" s="81"/>
    </row>
    <row r="718" spans="6:12">
      <c r="F718" s="79"/>
      <c r="G718" s="99"/>
      <c r="H718" s="71"/>
      <c r="I718" s="72"/>
      <c r="J718" s="73"/>
      <c r="K718" s="73"/>
      <c r="L718" s="81"/>
    </row>
    <row r="719" spans="6:12">
      <c r="F719" s="79"/>
      <c r="G719" s="99"/>
      <c r="H719" s="71"/>
      <c r="I719" s="72"/>
      <c r="J719" s="73"/>
      <c r="K719" s="73"/>
      <c r="L719" s="81"/>
    </row>
    <row r="720" spans="6:12">
      <c r="F720" s="79"/>
      <c r="G720" s="99"/>
      <c r="H720" s="71"/>
      <c r="I720" s="72"/>
      <c r="J720" s="73"/>
      <c r="K720" s="73"/>
      <c r="L720" s="81"/>
    </row>
    <row r="721" spans="6:12">
      <c r="F721" s="79"/>
      <c r="G721" s="99"/>
      <c r="H721" s="71"/>
      <c r="I721" s="72"/>
      <c r="J721" s="73"/>
      <c r="K721" s="73"/>
      <c r="L721" s="81"/>
    </row>
    <row r="722" spans="6:12">
      <c r="F722" s="79"/>
      <c r="G722" s="99"/>
      <c r="H722" s="71"/>
      <c r="I722" s="72"/>
      <c r="J722" s="73"/>
      <c r="K722" s="73"/>
      <c r="L722" s="81"/>
    </row>
    <row r="723" spans="6:12">
      <c r="F723" s="79"/>
      <c r="G723" s="99"/>
      <c r="H723" s="71"/>
      <c r="I723" s="72"/>
      <c r="J723" s="73"/>
      <c r="K723" s="73"/>
      <c r="L723" s="81"/>
    </row>
    <row r="724" spans="6:12">
      <c r="F724" s="79"/>
      <c r="G724" s="99"/>
      <c r="H724" s="71"/>
      <c r="I724" s="72"/>
      <c r="J724" s="73"/>
      <c r="K724" s="73"/>
      <c r="L724" s="81"/>
    </row>
    <row r="725" spans="6:12">
      <c r="F725" s="79"/>
      <c r="G725" s="99"/>
      <c r="H725" s="71"/>
      <c r="I725" s="72"/>
      <c r="J725" s="73"/>
      <c r="K725" s="73"/>
      <c r="L725" s="81"/>
    </row>
    <row r="726" spans="6:12">
      <c r="F726" s="79"/>
      <c r="G726" s="99"/>
      <c r="H726" s="71"/>
      <c r="I726" s="72"/>
      <c r="J726" s="73"/>
      <c r="K726" s="73"/>
      <c r="L726" s="81"/>
    </row>
    <row r="727" spans="6:12">
      <c r="F727" s="79"/>
      <c r="G727" s="99"/>
      <c r="H727" s="71"/>
      <c r="I727" s="72"/>
      <c r="J727" s="73"/>
      <c r="K727" s="73"/>
      <c r="L727" s="81"/>
    </row>
    <row r="728" spans="6:12">
      <c r="F728" s="79"/>
      <c r="G728" s="99"/>
      <c r="H728" s="71"/>
      <c r="I728" s="72"/>
      <c r="J728" s="73"/>
      <c r="K728" s="73"/>
      <c r="L728" s="81"/>
    </row>
    <row r="729" spans="6:12">
      <c r="F729" s="79"/>
      <c r="G729" s="99"/>
      <c r="H729" s="71"/>
      <c r="I729" s="72"/>
      <c r="J729" s="73"/>
      <c r="K729" s="73"/>
      <c r="L729" s="81"/>
    </row>
    <row r="730" spans="6:12">
      <c r="F730" s="79"/>
      <c r="G730" s="99"/>
      <c r="H730" s="71"/>
      <c r="I730" s="72"/>
      <c r="J730" s="73"/>
      <c r="K730" s="73"/>
      <c r="L730" s="81"/>
    </row>
    <row r="731" spans="6:12">
      <c r="F731" s="79"/>
      <c r="G731" s="99"/>
      <c r="H731" s="71"/>
      <c r="I731" s="72"/>
      <c r="J731" s="73"/>
      <c r="K731" s="73"/>
      <c r="L731" s="81"/>
    </row>
    <row r="732" spans="6:12">
      <c r="F732" s="79"/>
      <c r="G732" s="99"/>
      <c r="H732" s="71"/>
      <c r="I732" s="72"/>
      <c r="J732" s="73"/>
      <c r="K732" s="73"/>
      <c r="L732" s="81"/>
    </row>
    <row r="733" spans="6:12">
      <c r="F733" s="79"/>
      <c r="G733" s="99"/>
      <c r="H733" s="71"/>
      <c r="I733" s="72"/>
      <c r="J733" s="73"/>
      <c r="K733" s="73"/>
      <c r="L733" s="81"/>
    </row>
    <row r="734" spans="6:12">
      <c r="F734" s="79"/>
      <c r="G734" s="99"/>
      <c r="H734" s="71"/>
      <c r="I734" s="72"/>
      <c r="J734" s="73"/>
      <c r="K734" s="73"/>
      <c r="L734" s="81"/>
    </row>
    <row r="735" spans="6:12">
      <c r="F735" s="79"/>
      <c r="G735" s="99"/>
      <c r="H735" s="71"/>
      <c r="I735" s="72"/>
      <c r="J735" s="73"/>
      <c r="K735" s="73"/>
      <c r="L735" s="81"/>
    </row>
    <row r="736" spans="6:12">
      <c r="F736" s="79"/>
      <c r="G736" s="99"/>
      <c r="H736" s="71"/>
      <c r="I736" s="72"/>
      <c r="J736" s="73"/>
      <c r="K736" s="73"/>
      <c r="L736" s="81"/>
    </row>
    <row r="737" spans="6:12">
      <c r="F737" s="79"/>
      <c r="G737" s="99"/>
      <c r="H737" s="71"/>
      <c r="I737" s="72"/>
      <c r="J737" s="73"/>
      <c r="K737" s="73"/>
      <c r="L737" s="81"/>
    </row>
    <row r="738" spans="6:12">
      <c r="F738" s="79"/>
      <c r="G738" s="99"/>
      <c r="H738" s="71"/>
      <c r="I738" s="72"/>
      <c r="J738" s="73"/>
      <c r="K738" s="73"/>
      <c r="L738" s="81"/>
    </row>
    <row r="739" spans="6:12">
      <c r="F739" s="79"/>
      <c r="G739" s="99"/>
      <c r="H739" s="71"/>
      <c r="I739" s="72"/>
      <c r="J739" s="73"/>
      <c r="K739" s="73"/>
      <c r="L739" s="81"/>
    </row>
    <row r="740" spans="6:12">
      <c r="F740" s="79"/>
      <c r="G740" s="99"/>
      <c r="H740" s="71"/>
      <c r="I740" s="72"/>
      <c r="J740" s="73"/>
      <c r="K740" s="73"/>
      <c r="L740" s="81"/>
    </row>
    <row r="741" spans="6:12">
      <c r="F741" s="79"/>
      <c r="G741" s="99"/>
      <c r="H741" s="71"/>
      <c r="I741" s="72"/>
      <c r="J741" s="73"/>
      <c r="K741" s="73"/>
      <c r="L741" s="81"/>
    </row>
    <row r="742" spans="6:12">
      <c r="F742" s="79"/>
      <c r="G742" s="99"/>
      <c r="H742" s="71"/>
      <c r="I742" s="72"/>
      <c r="J742" s="73"/>
      <c r="K742" s="73"/>
      <c r="L742" s="81"/>
    </row>
    <row r="743" spans="6:12">
      <c r="F743" s="79"/>
      <c r="G743" s="99"/>
      <c r="H743" s="71"/>
      <c r="I743" s="72"/>
      <c r="J743" s="73"/>
      <c r="K743" s="73"/>
      <c r="L743" s="81"/>
    </row>
    <row r="744" spans="6:12">
      <c r="F744" s="79"/>
      <c r="G744" s="99"/>
      <c r="H744" s="71"/>
      <c r="I744" s="72"/>
      <c r="J744" s="73"/>
      <c r="K744" s="73"/>
      <c r="L744" s="81"/>
    </row>
    <row r="745" spans="6:12">
      <c r="F745" s="79"/>
      <c r="G745" s="99"/>
      <c r="H745" s="71"/>
      <c r="I745" s="72"/>
      <c r="J745" s="73"/>
      <c r="K745" s="73"/>
      <c r="L745" s="81"/>
    </row>
    <row r="746" spans="6:12">
      <c r="F746" s="79"/>
      <c r="G746" s="99"/>
      <c r="H746" s="71"/>
      <c r="I746" s="72"/>
      <c r="J746" s="73"/>
      <c r="K746" s="73"/>
      <c r="L746" s="81"/>
    </row>
    <row r="747" spans="6:12">
      <c r="F747" s="79"/>
      <c r="G747" s="99"/>
      <c r="H747" s="71"/>
      <c r="I747" s="72"/>
      <c r="J747" s="73"/>
      <c r="K747" s="73"/>
      <c r="L747" s="81"/>
    </row>
    <row r="748" spans="6:12">
      <c r="F748" s="79"/>
      <c r="G748" s="99"/>
      <c r="H748" s="71"/>
      <c r="I748" s="72"/>
      <c r="J748" s="73"/>
      <c r="K748" s="73"/>
      <c r="L748" s="81"/>
    </row>
    <row r="749" spans="6:12">
      <c r="F749" s="79"/>
      <c r="G749" s="99"/>
      <c r="H749" s="71"/>
      <c r="I749" s="72"/>
      <c r="J749" s="73"/>
      <c r="K749" s="73"/>
      <c r="L749" s="81"/>
    </row>
    <row r="750" spans="6:12">
      <c r="F750" s="79"/>
      <c r="G750" s="99"/>
      <c r="H750" s="71"/>
      <c r="I750" s="72"/>
      <c r="J750" s="73"/>
      <c r="K750" s="73"/>
      <c r="L750" s="81"/>
    </row>
    <row r="751" spans="6:12">
      <c r="F751" s="79"/>
      <c r="G751" s="99"/>
      <c r="H751" s="71"/>
      <c r="I751" s="72"/>
      <c r="J751" s="73"/>
      <c r="K751" s="73"/>
      <c r="L751" s="81"/>
    </row>
    <row r="752" spans="6:12">
      <c r="F752" s="79"/>
      <c r="G752" s="99"/>
      <c r="H752" s="71"/>
      <c r="I752" s="72"/>
      <c r="J752" s="73"/>
      <c r="K752" s="73"/>
      <c r="L752" s="81"/>
    </row>
    <row r="753" spans="6:12">
      <c r="F753" s="79"/>
      <c r="G753" s="99"/>
      <c r="H753" s="71"/>
      <c r="I753" s="72"/>
      <c r="J753" s="73"/>
      <c r="K753" s="73"/>
      <c r="L753" s="81"/>
    </row>
    <row r="754" spans="6:12">
      <c r="F754" s="79"/>
      <c r="G754" s="99"/>
      <c r="H754" s="71"/>
      <c r="I754" s="72"/>
      <c r="J754" s="73"/>
      <c r="K754" s="73"/>
      <c r="L754" s="81"/>
    </row>
    <row r="755" spans="6:12">
      <c r="F755" s="79"/>
      <c r="G755" s="99"/>
      <c r="H755" s="71"/>
      <c r="I755" s="72"/>
      <c r="J755" s="73"/>
      <c r="K755" s="73"/>
      <c r="L755" s="81"/>
    </row>
    <row r="756" spans="6:12">
      <c r="F756" s="79"/>
      <c r="G756" s="99"/>
      <c r="H756" s="71"/>
      <c r="I756" s="72"/>
      <c r="J756" s="73"/>
      <c r="K756" s="73"/>
      <c r="L756" s="81"/>
    </row>
    <row r="757" spans="6:12">
      <c r="F757" s="79"/>
      <c r="G757" s="99"/>
      <c r="H757" s="71"/>
      <c r="I757" s="72"/>
      <c r="J757" s="73"/>
      <c r="K757" s="73"/>
      <c r="L757" s="81"/>
    </row>
    <row r="758" spans="6:12">
      <c r="F758" s="79"/>
      <c r="G758" s="99"/>
      <c r="H758" s="71"/>
      <c r="I758" s="72"/>
      <c r="J758" s="73"/>
      <c r="K758" s="73"/>
      <c r="L758" s="81"/>
    </row>
    <row r="759" spans="6:12">
      <c r="F759" s="79"/>
      <c r="G759" s="99"/>
      <c r="H759" s="71"/>
      <c r="I759" s="72"/>
      <c r="J759" s="73"/>
      <c r="K759" s="73"/>
      <c r="L759" s="81"/>
    </row>
    <row r="760" spans="6:12">
      <c r="F760" s="79"/>
      <c r="G760" s="99"/>
      <c r="H760" s="71"/>
      <c r="I760" s="72"/>
      <c r="J760" s="73"/>
      <c r="K760" s="73"/>
      <c r="L760" s="81"/>
    </row>
    <row r="761" spans="6:12">
      <c r="F761" s="79"/>
      <c r="G761" s="99"/>
      <c r="H761" s="71"/>
      <c r="I761" s="72"/>
      <c r="J761" s="73"/>
      <c r="K761" s="73"/>
      <c r="L761" s="81"/>
    </row>
    <row r="762" spans="6:12">
      <c r="F762" s="79"/>
      <c r="G762" s="99"/>
      <c r="H762" s="71"/>
      <c r="I762" s="72"/>
      <c r="J762" s="73"/>
      <c r="K762" s="73"/>
      <c r="L762" s="81"/>
    </row>
    <row r="763" spans="6:12">
      <c r="F763" s="79"/>
      <c r="G763" s="99"/>
      <c r="H763" s="71"/>
      <c r="I763" s="72"/>
      <c r="J763" s="73"/>
      <c r="K763" s="73"/>
      <c r="L763" s="81"/>
    </row>
    <row r="764" spans="6:12">
      <c r="F764" s="79"/>
      <c r="G764" s="99"/>
      <c r="H764" s="71"/>
      <c r="I764" s="72"/>
      <c r="J764" s="73"/>
      <c r="K764" s="73"/>
      <c r="L764" s="81"/>
    </row>
    <row r="765" spans="6:12">
      <c r="F765" s="79"/>
      <c r="G765" s="99"/>
      <c r="H765" s="71"/>
      <c r="I765" s="72"/>
      <c r="J765" s="73"/>
      <c r="K765" s="73"/>
      <c r="L765" s="81"/>
    </row>
    <row r="766" spans="6:12">
      <c r="F766" s="79"/>
      <c r="G766" s="99"/>
      <c r="H766" s="71"/>
      <c r="I766" s="72"/>
      <c r="J766" s="73"/>
      <c r="K766" s="73"/>
      <c r="L766" s="81"/>
    </row>
    <row r="767" spans="6:12">
      <c r="F767" s="79"/>
      <c r="G767" s="99"/>
      <c r="H767" s="71"/>
      <c r="I767" s="72"/>
      <c r="J767" s="73"/>
      <c r="K767" s="73"/>
      <c r="L767" s="81"/>
    </row>
    <row r="768" spans="6:12">
      <c r="F768" s="79"/>
      <c r="G768" s="99"/>
      <c r="H768" s="71"/>
      <c r="I768" s="72"/>
      <c r="J768" s="73"/>
      <c r="K768" s="73"/>
      <c r="L768" s="81"/>
    </row>
    <row r="769" spans="6:12">
      <c r="F769" s="79"/>
      <c r="G769" s="99"/>
      <c r="H769" s="71"/>
      <c r="I769" s="72"/>
      <c r="J769" s="73"/>
      <c r="K769" s="73"/>
      <c r="L769" s="81"/>
    </row>
    <row r="770" spans="6:12">
      <c r="F770" s="79"/>
      <c r="G770" s="99"/>
      <c r="H770" s="71"/>
      <c r="I770" s="72"/>
      <c r="J770" s="73"/>
      <c r="K770" s="73"/>
      <c r="L770" s="81"/>
    </row>
    <row r="771" spans="6:12">
      <c r="F771" s="79"/>
      <c r="G771" s="99"/>
      <c r="H771" s="71"/>
      <c r="I771" s="72"/>
      <c r="J771" s="73"/>
      <c r="K771" s="73"/>
      <c r="L771" s="81"/>
    </row>
    <row r="772" spans="6:12">
      <c r="F772" s="79"/>
      <c r="G772" s="99"/>
      <c r="H772" s="71"/>
      <c r="I772" s="72"/>
      <c r="J772" s="73"/>
      <c r="K772" s="73"/>
      <c r="L772" s="81"/>
    </row>
    <row r="773" spans="6:12">
      <c r="F773" s="79"/>
      <c r="G773" s="99"/>
      <c r="H773" s="71"/>
      <c r="I773" s="72"/>
      <c r="J773" s="73"/>
      <c r="K773" s="73"/>
      <c r="L773" s="81"/>
    </row>
    <row r="774" spans="6:12">
      <c r="F774" s="79"/>
      <c r="G774" s="99"/>
      <c r="H774" s="71"/>
      <c r="I774" s="72"/>
      <c r="J774" s="73"/>
      <c r="K774" s="73"/>
      <c r="L774" s="81"/>
    </row>
    <row r="775" spans="6:12">
      <c r="F775" s="79"/>
      <c r="G775" s="99"/>
      <c r="H775" s="71"/>
      <c r="I775" s="72"/>
      <c r="J775" s="73"/>
      <c r="K775" s="73"/>
      <c r="L775" s="81"/>
    </row>
    <row r="776" spans="6:12">
      <c r="F776" s="79"/>
      <c r="G776" s="99"/>
      <c r="H776" s="71"/>
      <c r="I776" s="72"/>
      <c r="J776" s="73"/>
      <c r="K776" s="73"/>
      <c r="L776" s="81"/>
    </row>
    <row r="777" spans="6:12">
      <c r="F777" s="79"/>
      <c r="G777" s="99"/>
      <c r="H777" s="74"/>
      <c r="I777" s="75"/>
      <c r="J777" s="76"/>
      <c r="K777" s="76"/>
      <c r="L777" s="81"/>
    </row>
    <row r="779" spans="6:12">
      <c r="F779" s="70"/>
      <c r="G779" s="70"/>
      <c r="H779" s="70"/>
      <c r="I779" s="70"/>
      <c r="J779" s="70"/>
      <c r="K779" s="70"/>
    </row>
    <row r="780" spans="6:12">
      <c r="F780" s="79"/>
      <c r="G780" s="71"/>
      <c r="H780" s="71"/>
      <c r="I780" s="72"/>
      <c r="J780" s="73"/>
      <c r="K780" s="73"/>
    </row>
    <row r="781" spans="6:12">
      <c r="F781" s="79"/>
      <c r="G781" s="71"/>
      <c r="H781" s="71"/>
      <c r="I781" s="72"/>
      <c r="J781" s="73"/>
      <c r="K781" s="73"/>
    </row>
    <row r="782" spans="6:12">
      <c r="F782" s="79"/>
      <c r="G782" s="71"/>
      <c r="H782" s="71"/>
      <c r="I782" s="72"/>
      <c r="J782" s="73"/>
      <c r="K782" s="73"/>
    </row>
    <row r="783" spans="6:12">
      <c r="F783" s="79"/>
      <c r="G783" s="71"/>
      <c r="H783" s="71"/>
      <c r="I783" s="72"/>
      <c r="J783" s="73"/>
      <c r="K783" s="73"/>
    </row>
    <row r="784" spans="6:12">
      <c r="F784" s="79"/>
      <c r="G784" s="71"/>
      <c r="H784" s="71"/>
      <c r="I784" s="72"/>
      <c r="J784" s="73"/>
      <c r="K784" s="73"/>
    </row>
    <row r="785" spans="6:11">
      <c r="F785" s="79"/>
      <c r="G785" s="71"/>
      <c r="H785" s="71"/>
      <c r="I785" s="72"/>
      <c r="J785" s="73"/>
      <c r="K785" s="73"/>
    </row>
    <row r="786" spans="6:11">
      <c r="F786" s="79"/>
      <c r="G786" s="71"/>
      <c r="H786" s="71"/>
      <c r="I786" s="72"/>
      <c r="J786" s="73"/>
      <c r="K786" s="73"/>
    </row>
    <row r="787" spans="6:11">
      <c r="F787" s="79"/>
      <c r="G787" s="71"/>
      <c r="H787" s="71"/>
      <c r="I787" s="72"/>
      <c r="J787" s="73"/>
      <c r="K787" s="73"/>
    </row>
    <row r="788" spans="6:11">
      <c r="F788" s="79"/>
      <c r="G788" s="71"/>
      <c r="H788" s="71"/>
      <c r="I788" s="72"/>
      <c r="J788" s="73"/>
      <c r="K788" s="73"/>
    </row>
    <row r="789" spans="6:11">
      <c r="F789" s="79"/>
      <c r="G789" s="71"/>
      <c r="H789" s="71"/>
      <c r="I789" s="72"/>
      <c r="J789" s="73"/>
      <c r="K789" s="73"/>
    </row>
    <row r="790" spans="6:11">
      <c r="F790" s="79"/>
      <c r="G790" s="99"/>
      <c r="H790" s="71"/>
      <c r="I790" s="72"/>
      <c r="J790" s="73"/>
      <c r="K790" s="73"/>
    </row>
    <row r="791" spans="6:11">
      <c r="F791" s="79"/>
      <c r="G791" s="99"/>
      <c r="H791" s="71"/>
      <c r="I791" s="72"/>
      <c r="J791" s="73"/>
      <c r="K791" s="73"/>
    </row>
    <row r="792" spans="6:11">
      <c r="F792" s="79"/>
      <c r="G792" s="99"/>
      <c r="H792" s="71"/>
      <c r="I792" s="72"/>
      <c r="J792" s="73"/>
      <c r="K792" s="73"/>
    </row>
    <row r="793" spans="6:11">
      <c r="F793" s="79"/>
      <c r="G793" s="99"/>
      <c r="H793" s="71"/>
      <c r="I793" s="72"/>
      <c r="J793" s="73"/>
      <c r="K793" s="73"/>
    </row>
    <row r="794" spans="6:11">
      <c r="F794" s="79"/>
      <c r="G794" s="99"/>
      <c r="H794" s="71"/>
      <c r="I794" s="72"/>
      <c r="J794" s="73"/>
      <c r="K794" s="73"/>
    </row>
    <row r="795" spans="6:11">
      <c r="F795" s="79"/>
      <c r="G795" s="99"/>
      <c r="H795" s="71"/>
      <c r="I795" s="72"/>
      <c r="J795" s="73"/>
      <c r="K795" s="73"/>
    </row>
    <row r="796" spans="6:11">
      <c r="F796" s="79"/>
      <c r="G796" s="99"/>
      <c r="H796" s="71"/>
      <c r="I796" s="72"/>
      <c r="J796" s="73"/>
      <c r="K796" s="73"/>
    </row>
    <row r="797" spans="6:11">
      <c r="F797" s="79"/>
      <c r="G797" s="99"/>
      <c r="H797" s="71"/>
      <c r="I797" s="72"/>
      <c r="J797" s="73"/>
      <c r="K797" s="73"/>
    </row>
    <row r="798" spans="6:11">
      <c r="F798" s="79"/>
      <c r="G798" s="99"/>
      <c r="H798" s="71"/>
      <c r="I798" s="72"/>
      <c r="J798" s="73"/>
      <c r="K798" s="73"/>
    </row>
    <row r="799" spans="6:11">
      <c r="F799" s="79"/>
      <c r="G799" s="99"/>
      <c r="H799" s="71"/>
      <c r="I799" s="72"/>
      <c r="J799" s="73"/>
      <c r="K799" s="73"/>
    </row>
    <row r="800" spans="6:11">
      <c r="F800" s="79"/>
      <c r="G800" s="99"/>
      <c r="H800" s="71"/>
      <c r="I800" s="72"/>
      <c r="J800" s="73"/>
      <c r="K800" s="73"/>
    </row>
    <row r="801" spans="6:11">
      <c r="F801" s="79"/>
      <c r="G801" s="99"/>
      <c r="H801" s="71"/>
      <c r="I801" s="72"/>
      <c r="J801" s="73"/>
      <c r="K801" s="73"/>
    </row>
    <row r="802" spans="6:11">
      <c r="F802" s="79"/>
      <c r="G802" s="99"/>
      <c r="H802" s="71"/>
      <c r="I802" s="72"/>
      <c r="J802" s="73"/>
      <c r="K802" s="73"/>
    </row>
    <row r="803" spans="6:11">
      <c r="F803" s="79"/>
      <c r="G803" s="99"/>
      <c r="H803" s="71"/>
      <c r="I803" s="72"/>
      <c r="J803" s="73"/>
      <c r="K803" s="73"/>
    </row>
    <row r="804" spans="6:11">
      <c r="F804" s="79"/>
      <c r="G804" s="99"/>
      <c r="H804" s="71"/>
      <c r="I804" s="72"/>
      <c r="J804" s="73"/>
      <c r="K804" s="73"/>
    </row>
    <row r="805" spans="6:11">
      <c r="F805" s="79"/>
      <c r="G805" s="99"/>
      <c r="H805" s="71"/>
      <c r="I805" s="72"/>
      <c r="J805" s="73"/>
      <c r="K805" s="73"/>
    </row>
    <row r="806" spans="6:11">
      <c r="F806" s="79"/>
      <c r="G806" s="99"/>
      <c r="H806" s="71"/>
      <c r="I806" s="72"/>
      <c r="J806" s="73"/>
      <c r="K806" s="73"/>
    </row>
    <row r="807" spans="6:11">
      <c r="F807" s="79"/>
      <c r="G807" s="99"/>
      <c r="H807" s="71"/>
      <c r="I807" s="72"/>
      <c r="J807" s="73"/>
      <c r="K807" s="73"/>
    </row>
    <row r="808" spans="6:11">
      <c r="F808" s="79"/>
      <c r="G808" s="99"/>
      <c r="H808" s="71"/>
      <c r="I808" s="72"/>
      <c r="J808" s="73"/>
      <c r="K808" s="73"/>
    </row>
    <row r="809" spans="6:11">
      <c r="F809" s="79"/>
      <c r="G809" s="99"/>
      <c r="H809" s="71"/>
      <c r="I809" s="72"/>
      <c r="J809" s="73"/>
      <c r="K809" s="73"/>
    </row>
    <row r="810" spans="6:11">
      <c r="F810" s="79"/>
      <c r="G810" s="99"/>
      <c r="H810" s="71"/>
      <c r="I810" s="72"/>
      <c r="J810" s="73"/>
      <c r="K810" s="73"/>
    </row>
    <row r="811" spans="6:11">
      <c r="F811" s="79"/>
      <c r="G811" s="99"/>
      <c r="H811" s="71"/>
      <c r="I811" s="72"/>
      <c r="J811" s="73"/>
      <c r="K811" s="73"/>
    </row>
    <row r="812" spans="6:11">
      <c r="F812" s="79"/>
      <c r="G812" s="99"/>
      <c r="H812" s="71"/>
      <c r="I812" s="72"/>
      <c r="J812" s="73"/>
      <c r="K812" s="73"/>
    </row>
    <row r="813" spans="6:11">
      <c r="F813" s="79"/>
      <c r="G813" s="99"/>
      <c r="H813" s="71"/>
      <c r="I813" s="72"/>
      <c r="J813" s="73"/>
      <c r="K813" s="73"/>
    </row>
    <row r="814" spans="6:11">
      <c r="F814" s="79"/>
      <c r="G814" s="99"/>
      <c r="H814" s="71"/>
      <c r="I814" s="72"/>
      <c r="J814" s="73"/>
      <c r="K814" s="73"/>
    </row>
    <row r="815" spans="6:11">
      <c r="F815" s="79"/>
      <c r="G815" s="99"/>
      <c r="H815" s="71"/>
      <c r="I815" s="72"/>
      <c r="J815" s="73"/>
      <c r="K815" s="73"/>
    </row>
    <row r="816" spans="6:11">
      <c r="F816" s="79"/>
      <c r="G816" s="99"/>
      <c r="H816" s="71"/>
      <c r="I816" s="72"/>
      <c r="J816" s="73"/>
      <c r="K816" s="73"/>
    </row>
    <row r="817" spans="6:11">
      <c r="F817" s="79"/>
      <c r="G817" s="99"/>
      <c r="H817" s="71"/>
      <c r="I817" s="72"/>
      <c r="J817" s="73"/>
      <c r="K817" s="73"/>
    </row>
    <row r="818" spans="6:11">
      <c r="F818" s="79"/>
      <c r="G818" s="99"/>
      <c r="H818" s="71"/>
      <c r="I818" s="72"/>
      <c r="J818" s="73"/>
      <c r="K818" s="73"/>
    </row>
    <row r="819" spans="6:11">
      <c r="F819" s="79"/>
      <c r="G819" s="99"/>
      <c r="H819" s="71"/>
      <c r="I819" s="72"/>
      <c r="J819" s="73"/>
      <c r="K819" s="73"/>
    </row>
    <row r="820" spans="6:11">
      <c r="F820" s="79"/>
      <c r="G820" s="99"/>
      <c r="H820" s="71"/>
      <c r="I820" s="72"/>
      <c r="J820" s="73"/>
      <c r="K820" s="73"/>
    </row>
    <row r="821" spans="6:11">
      <c r="F821" s="79"/>
      <c r="G821" s="99"/>
      <c r="H821" s="71"/>
      <c r="I821" s="72"/>
      <c r="J821" s="73"/>
      <c r="K821" s="73"/>
    </row>
    <row r="822" spans="6:11">
      <c r="F822" s="79"/>
      <c r="G822" s="99"/>
      <c r="H822" s="71"/>
      <c r="I822" s="72"/>
      <c r="J822" s="73"/>
      <c r="K822" s="73"/>
    </row>
    <row r="823" spans="6:11">
      <c r="F823" s="79"/>
      <c r="G823" s="99"/>
      <c r="H823" s="71"/>
      <c r="I823" s="72"/>
      <c r="J823" s="73"/>
      <c r="K823" s="73"/>
    </row>
    <row r="824" spans="6:11">
      <c r="F824" s="79"/>
      <c r="G824" s="99"/>
      <c r="H824" s="71"/>
      <c r="I824" s="72"/>
      <c r="J824" s="73"/>
      <c r="K824" s="73"/>
    </row>
    <row r="825" spans="6:11">
      <c r="F825" s="79"/>
      <c r="G825" s="99"/>
      <c r="H825" s="71"/>
      <c r="I825" s="72"/>
      <c r="J825" s="73"/>
      <c r="K825" s="73"/>
    </row>
    <row r="826" spans="6:11">
      <c r="F826" s="79"/>
      <c r="G826" s="99"/>
      <c r="H826" s="71"/>
      <c r="I826" s="72"/>
      <c r="J826" s="73"/>
      <c r="K826" s="73"/>
    </row>
    <row r="827" spans="6:11">
      <c r="F827" s="79"/>
      <c r="G827" s="99"/>
      <c r="H827" s="71"/>
      <c r="I827" s="72"/>
      <c r="J827" s="73"/>
      <c r="K827" s="73"/>
    </row>
    <row r="828" spans="6:11">
      <c r="F828" s="79"/>
      <c r="G828" s="99"/>
      <c r="H828" s="71"/>
      <c r="I828" s="72"/>
      <c r="J828" s="73"/>
      <c r="K828" s="73"/>
    </row>
    <row r="829" spans="6:11">
      <c r="F829" s="79"/>
      <c r="G829" s="99"/>
      <c r="H829" s="71"/>
      <c r="I829" s="72"/>
      <c r="J829" s="73"/>
      <c r="K829" s="73"/>
    </row>
    <row r="830" spans="6:11">
      <c r="F830" s="79"/>
      <c r="G830" s="99"/>
      <c r="H830" s="71"/>
      <c r="I830" s="72"/>
      <c r="J830" s="73"/>
      <c r="K830" s="73"/>
    </row>
    <row r="831" spans="6:11">
      <c r="F831" s="79"/>
      <c r="G831" s="99"/>
      <c r="H831" s="71"/>
      <c r="I831" s="72"/>
      <c r="J831" s="73"/>
      <c r="K831" s="73"/>
    </row>
    <row r="832" spans="6:11">
      <c r="F832" s="79"/>
      <c r="G832" s="99"/>
      <c r="H832" s="71"/>
      <c r="I832" s="72"/>
      <c r="J832" s="73"/>
      <c r="K832" s="73"/>
    </row>
    <row r="833" spans="6:11">
      <c r="F833" s="79"/>
      <c r="G833" s="99"/>
      <c r="H833" s="71"/>
      <c r="I833" s="72"/>
      <c r="J833" s="73"/>
      <c r="K833" s="73"/>
    </row>
    <row r="834" spans="6:11">
      <c r="F834" s="79"/>
      <c r="G834" s="99"/>
      <c r="H834" s="71"/>
      <c r="I834" s="72"/>
      <c r="J834" s="73"/>
      <c r="K834" s="73"/>
    </row>
    <row r="835" spans="6:11">
      <c r="F835" s="79"/>
      <c r="G835" s="99"/>
      <c r="H835" s="71"/>
      <c r="I835" s="72"/>
      <c r="J835" s="73"/>
      <c r="K835" s="73"/>
    </row>
    <row r="836" spans="6:11">
      <c r="F836" s="79"/>
      <c r="G836" s="99"/>
      <c r="H836" s="71"/>
      <c r="I836" s="72"/>
      <c r="J836" s="73"/>
      <c r="K836" s="73"/>
    </row>
    <row r="837" spans="6:11">
      <c r="F837" s="79"/>
      <c r="G837" s="99"/>
      <c r="H837" s="71"/>
      <c r="I837" s="72"/>
      <c r="J837" s="73"/>
      <c r="K837" s="73"/>
    </row>
    <row r="838" spans="6:11">
      <c r="F838" s="79"/>
      <c r="G838" s="99"/>
      <c r="H838" s="71"/>
      <c r="I838" s="72"/>
      <c r="J838" s="73"/>
      <c r="K838" s="73"/>
    </row>
    <row r="839" spans="6:11">
      <c r="F839" s="79"/>
      <c r="G839" s="99"/>
      <c r="H839" s="71"/>
      <c r="I839" s="72"/>
      <c r="J839" s="73"/>
      <c r="K839" s="73"/>
    </row>
    <row r="840" spans="6:11">
      <c r="F840" s="79"/>
      <c r="G840" s="99"/>
      <c r="H840" s="71"/>
      <c r="I840" s="72"/>
      <c r="J840" s="73"/>
      <c r="K840" s="73"/>
    </row>
    <row r="841" spans="6:11">
      <c r="F841" s="79"/>
      <c r="G841" s="99"/>
      <c r="H841" s="71"/>
      <c r="I841" s="72"/>
      <c r="J841" s="73"/>
      <c r="K841" s="73"/>
    </row>
    <row r="842" spans="6:11">
      <c r="F842" s="79"/>
      <c r="G842" s="99"/>
      <c r="H842" s="71"/>
      <c r="I842" s="72"/>
      <c r="J842" s="73"/>
      <c r="K842" s="73"/>
    </row>
    <row r="843" spans="6:11">
      <c r="F843" s="79"/>
      <c r="G843" s="99"/>
      <c r="H843" s="71"/>
      <c r="I843" s="72"/>
      <c r="J843" s="73"/>
      <c r="K843" s="73"/>
    </row>
    <row r="844" spans="6:11">
      <c r="F844" s="79"/>
      <c r="G844" s="99"/>
      <c r="H844" s="71"/>
      <c r="I844" s="72"/>
      <c r="J844" s="73"/>
      <c r="K844" s="73"/>
    </row>
    <row r="845" spans="6:11">
      <c r="F845" s="79"/>
      <c r="G845" s="99"/>
      <c r="H845" s="71"/>
      <c r="I845" s="72"/>
      <c r="J845" s="73"/>
      <c r="K845" s="73"/>
    </row>
    <row r="846" spans="6:11">
      <c r="F846" s="79"/>
      <c r="G846" s="99"/>
      <c r="H846" s="71"/>
      <c r="I846" s="72"/>
      <c r="J846" s="73"/>
      <c r="K846" s="73"/>
    </row>
    <row r="847" spans="6:11">
      <c r="F847" s="79"/>
      <c r="G847" s="99"/>
      <c r="H847" s="71"/>
      <c r="I847" s="72"/>
      <c r="J847" s="73"/>
      <c r="K847" s="73"/>
    </row>
    <row r="848" spans="6:11">
      <c r="F848" s="79"/>
      <c r="G848" s="99"/>
      <c r="H848" s="71"/>
      <c r="I848" s="72"/>
      <c r="J848" s="73"/>
      <c r="K848" s="73"/>
    </row>
    <row r="849" spans="6:11">
      <c r="F849" s="79"/>
      <c r="G849" s="99"/>
      <c r="H849" s="71"/>
      <c r="I849" s="72"/>
      <c r="J849" s="73"/>
      <c r="K849" s="73"/>
    </row>
    <row r="850" spans="6:11">
      <c r="F850" s="79"/>
      <c r="G850" s="99"/>
      <c r="H850" s="71"/>
      <c r="I850" s="72"/>
      <c r="J850" s="73"/>
      <c r="K850" s="73"/>
    </row>
    <row r="851" spans="6:11">
      <c r="F851" s="79"/>
      <c r="G851" s="99"/>
      <c r="H851" s="71"/>
      <c r="I851" s="72"/>
      <c r="J851" s="73"/>
      <c r="K851" s="73"/>
    </row>
    <row r="852" spans="6:11">
      <c r="F852" s="79"/>
      <c r="G852" s="99"/>
      <c r="H852" s="71"/>
      <c r="I852" s="72"/>
      <c r="J852" s="73"/>
      <c r="K852" s="73"/>
    </row>
    <row r="853" spans="6:11">
      <c r="F853" s="79"/>
      <c r="G853" s="99"/>
      <c r="H853" s="71"/>
      <c r="I853" s="72"/>
      <c r="J853" s="73"/>
      <c r="K853" s="73"/>
    </row>
    <row r="854" spans="6:11">
      <c r="F854" s="79"/>
      <c r="G854" s="99"/>
      <c r="H854" s="71"/>
      <c r="I854" s="72"/>
      <c r="J854" s="73"/>
      <c r="K854" s="73"/>
    </row>
    <row r="855" spans="6:11">
      <c r="F855" s="79"/>
      <c r="G855" s="99"/>
      <c r="H855" s="71"/>
      <c r="I855" s="72"/>
      <c r="J855" s="73"/>
      <c r="K855" s="73"/>
    </row>
    <row r="856" spans="6:11">
      <c r="F856" s="79"/>
      <c r="G856" s="99"/>
      <c r="H856" s="71"/>
      <c r="I856" s="72"/>
      <c r="J856" s="73"/>
      <c r="K856" s="73"/>
    </row>
    <row r="857" spans="6:11">
      <c r="F857" s="79"/>
      <c r="G857" s="99"/>
      <c r="H857" s="71"/>
      <c r="I857" s="72"/>
      <c r="J857" s="73"/>
      <c r="K857" s="73"/>
    </row>
    <row r="858" spans="6:11">
      <c r="F858" s="79"/>
      <c r="G858" s="99"/>
      <c r="H858" s="71"/>
      <c r="I858" s="72"/>
      <c r="J858" s="73"/>
      <c r="K858" s="73"/>
    </row>
    <row r="859" spans="6:11">
      <c r="F859" s="79"/>
      <c r="G859" s="99"/>
      <c r="H859" s="71"/>
      <c r="I859" s="72"/>
      <c r="J859" s="73"/>
      <c r="K859" s="73"/>
    </row>
    <row r="860" spans="6:11">
      <c r="F860" s="79"/>
      <c r="G860" s="99"/>
      <c r="H860" s="71"/>
      <c r="I860" s="72"/>
      <c r="J860" s="73"/>
      <c r="K860" s="73"/>
    </row>
    <row r="861" spans="6:11">
      <c r="F861" s="79"/>
      <c r="G861" s="99"/>
      <c r="H861" s="71"/>
      <c r="I861" s="72"/>
      <c r="J861" s="73"/>
      <c r="K861" s="73"/>
    </row>
    <row r="862" spans="6:11">
      <c r="F862" s="79"/>
      <c r="G862" s="99"/>
      <c r="H862" s="71"/>
      <c r="I862" s="72"/>
      <c r="J862" s="73"/>
      <c r="K862" s="73"/>
    </row>
    <row r="863" spans="6:11">
      <c r="F863" s="79"/>
      <c r="G863" s="99"/>
      <c r="H863" s="71"/>
      <c r="I863" s="72"/>
      <c r="J863" s="73"/>
      <c r="K863" s="73"/>
    </row>
    <row r="864" spans="6:11">
      <c r="F864" s="79"/>
      <c r="G864" s="99"/>
      <c r="H864" s="71"/>
      <c r="I864" s="72"/>
      <c r="J864" s="73"/>
      <c r="K864" s="73"/>
    </row>
    <row r="865" spans="6:11">
      <c r="F865" s="79"/>
      <c r="G865" s="99"/>
      <c r="H865" s="71"/>
      <c r="I865" s="72"/>
      <c r="J865" s="73"/>
      <c r="K865" s="73"/>
    </row>
    <row r="866" spans="6:11">
      <c r="F866" s="79"/>
      <c r="G866" s="99"/>
      <c r="H866" s="71"/>
      <c r="I866" s="72"/>
      <c r="J866" s="73"/>
      <c r="K866" s="73"/>
    </row>
    <row r="867" spans="6:11">
      <c r="F867" s="79"/>
      <c r="G867" s="99"/>
      <c r="H867" s="71"/>
      <c r="I867" s="72"/>
      <c r="J867" s="73"/>
      <c r="K867" s="73"/>
    </row>
    <row r="868" spans="6:11">
      <c r="F868" s="79"/>
      <c r="G868" s="99"/>
      <c r="H868" s="71"/>
      <c r="I868" s="72"/>
      <c r="J868" s="73"/>
      <c r="K868" s="73"/>
    </row>
    <row r="869" spans="6:11">
      <c r="F869" s="79"/>
      <c r="G869" s="99"/>
      <c r="H869" s="71"/>
      <c r="I869" s="72"/>
      <c r="J869" s="73"/>
      <c r="K869" s="73"/>
    </row>
    <row r="870" spans="6:11">
      <c r="F870" s="79"/>
      <c r="G870" s="99"/>
      <c r="H870" s="71"/>
      <c r="I870" s="72"/>
      <c r="J870" s="73"/>
      <c r="K870" s="73"/>
    </row>
    <row r="871" spans="6:11">
      <c r="F871" s="79"/>
      <c r="G871" s="99"/>
      <c r="H871" s="71"/>
      <c r="I871" s="72"/>
      <c r="J871" s="73"/>
      <c r="K871" s="73"/>
    </row>
    <row r="872" spans="6:11">
      <c r="F872" s="79"/>
      <c r="G872" s="99"/>
      <c r="H872" s="71"/>
      <c r="I872" s="72"/>
      <c r="J872" s="73"/>
      <c r="K872" s="73"/>
    </row>
    <row r="873" spans="6:11">
      <c r="F873" s="79"/>
      <c r="G873" s="99"/>
      <c r="H873" s="71"/>
      <c r="I873" s="72"/>
      <c r="J873" s="73"/>
      <c r="K873" s="73"/>
    </row>
    <row r="874" spans="6:11">
      <c r="F874" s="79"/>
      <c r="G874" s="99"/>
      <c r="H874" s="71"/>
      <c r="I874" s="72"/>
      <c r="J874" s="73"/>
      <c r="K874" s="73"/>
    </row>
    <row r="875" spans="6:11">
      <c r="F875" s="79"/>
      <c r="G875" s="99"/>
      <c r="H875" s="71"/>
      <c r="I875" s="72"/>
      <c r="J875" s="73"/>
      <c r="K875" s="73"/>
    </row>
    <row r="876" spans="6:11">
      <c r="F876" s="79"/>
      <c r="G876" s="99"/>
      <c r="H876" s="71"/>
      <c r="I876" s="72"/>
      <c r="J876" s="73"/>
      <c r="K876" s="73"/>
    </row>
    <row r="877" spans="6:11">
      <c r="F877" s="79"/>
      <c r="G877" s="99"/>
      <c r="H877" s="71"/>
      <c r="I877" s="72"/>
      <c r="J877" s="73"/>
      <c r="K877" s="73"/>
    </row>
    <row r="878" spans="6:11">
      <c r="F878" s="79"/>
      <c r="G878" s="99"/>
      <c r="H878" s="71"/>
      <c r="I878" s="72"/>
      <c r="J878" s="73"/>
      <c r="K878" s="73"/>
    </row>
    <row r="879" spans="6:11">
      <c r="F879" s="79"/>
      <c r="G879" s="99"/>
      <c r="H879" s="71"/>
      <c r="I879" s="72"/>
      <c r="J879" s="73"/>
      <c r="K879" s="73"/>
    </row>
    <row r="880" spans="6:11">
      <c r="F880" s="79"/>
      <c r="G880" s="99"/>
      <c r="H880" s="71"/>
      <c r="I880" s="72"/>
      <c r="J880" s="73"/>
      <c r="K880" s="73"/>
    </row>
    <row r="881" spans="6:11">
      <c r="F881" s="79"/>
      <c r="G881" s="99"/>
      <c r="H881" s="71"/>
      <c r="I881" s="72"/>
      <c r="J881" s="73"/>
      <c r="K881" s="73"/>
    </row>
    <row r="882" spans="6:11">
      <c r="F882" s="79"/>
      <c r="G882" s="99"/>
      <c r="H882" s="71"/>
      <c r="I882" s="72"/>
      <c r="J882" s="73"/>
      <c r="K882" s="73"/>
    </row>
    <row r="883" spans="6:11">
      <c r="F883" s="79"/>
      <c r="G883" s="99"/>
      <c r="H883" s="71"/>
      <c r="I883" s="72"/>
      <c r="J883" s="73"/>
      <c r="K883" s="73"/>
    </row>
    <row r="884" spans="6:11">
      <c r="F884" s="79"/>
      <c r="G884" s="99"/>
      <c r="H884" s="71"/>
      <c r="I884" s="72"/>
      <c r="J884" s="73"/>
      <c r="K884" s="73"/>
    </row>
    <row r="885" spans="6:11">
      <c r="F885" s="79"/>
      <c r="G885" s="99"/>
      <c r="H885" s="71"/>
      <c r="I885" s="72"/>
      <c r="J885" s="73"/>
      <c r="K885" s="73"/>
    </row>
    <row r="886" spans="6:11">
      <c r="F886" s="79"/>
      <c r="G886" s="99"/>
      <c r="H886" s="71"/>
      <c r="I886" s="72"/>
      <c r="J886" s="73"/>
      <c r="K886" s="73"/>
    </row>
    <row r="887" spans="6:11">
      <c r="F887" s="79"/>
      <c r="G887" s="99"/>
      <c r="H887" s="71"/>
      <c r="I887" s="72"/>
      <c r="J887" s="73"/>
      <c r="K887" s="73"/>
    </row>
    <row r="888" spans="6:11">
      <c r="F888" s="79"/>
      <c r="G888" s="99"/>
      <c r="H888" s="71"/>
      <c r="I888" s="72"/>
      <c r="J888" s="73"/>
      <c r="K888" s="73"/>
    </row>
    <row r="889" spans="6:11">
      <c r="F889" s="79"/>
      <c r="G889" s="99"/>
      <c r="H889" s="71"/>
      <c r="I889" s="72"/>
      <c r="J889" s="73"/>
      <c r="K889" s="73"/>
    </row>
    <row r="890" spans="6:11">
      <c r="F890" s="79"/>
      <c r="G890" s="99"/>
      <c r="H890" s="71"/>
      <c r="I890" s="72"/>
      <c r="J890" s="73"/>
      <c r="K890" s="73"/>
    </row>
    <row r="891" spans="6:11">
      <c r="F891" s="79"/>
      <c r="G891" s="99"/>
      <c r="H891" s="71"/>
      <c r="I891" s="72"/>
      <c r="J891" s="73"/>
      <c r="K891" s="73"/>
    </row>
    <row r="892" spans="6:11">
      <c r="F892" s="79"/>
      <c r="G892" s="99"/>
      <c r="H892" s="71"/>
      <c r="I892" s="72"/>
      <c r="J892" s="73"/>
      <c r="K892" s="73"/>
    </row>
    <row r="893" spans="6:11">
      <c r="F893" s="79"/>
      <c r="G893" s="99"/>
      <c r="H893" s="71"/>
      <c r="I893" s="72"/>
      <c r="J893" s="73"/>
      <c r="K893" s="73"/>
    </row>
    <row r="894" spans="6:11">
      <c r="F894" s="79"/>
      <c r="G894" s="99"/>
      <c r="H894" s="71"/>
      <c r="I894" s="72"/>
      <c r="J894" s="73"/>
      <c r="K894" s="73"/>
    </row>
    <row r="895" spans="6:11">
      <c r="F895" s="79"/>
      <c r="G895" s="99"/>
      <c r="H895" s="71"/>
      <c r="I895" s="72"/>
      <c r="J895" s="73"/>
      <c r="K895" s="73"/>
    </row>
    <row r="896" spans="6:11">
      <c r="F896" s="79"/>
      <c r="G896" s="99"/>
      <c r="H896" s="71"/>
      <c r="I896" s="72"/>
      <c r="J896" s="73"/>
      <c r="K896" s="73"/>
    </row>
    <row r="897" spans="6:11">
      <c r="F897" s="79"/>
      <c r="G897" s="99"/>
      <c r="H897" s="71"/>
      <c r="I897" s="72"/>
      <c r="J897" s="73"/>
      <c r="K897" s="73"/>
    </row>
    <row r="898" spans="6:11">
      <c r="F898" s="79"/>
      <c r="G898" s="99"/>
      <c r="H898" s="71"/>
      <c r="I898" s="72"/>
      <c r="J898" s="73"/>
      <c r="K898" s="73"/>
    </row>
    <row r="899" spans="6:11">
      <c r="F899" s="79"/>
      <c r="G899" s="99"/>
      <c r="H899" s="71"/>
      <c r="I899" s="72"/>
      <c r="J899" s="73"/>
      <c r="K899" s="73"/>
    </row>
    <row r="900" spans="6:11">
      <c r="F900" s="79"/>
      <c r="G900" s="99"/>
      <c r="H900" s="71"/>
      <c r="I900" s="72"/>
      <c r="J900" s="73"/>
      <c r="K900" s="73"/>
    </row>
    <row r="901" spans="6:11">
      <c r="F901" s="79"/>
      <c r="G901" s="99"/>
      <c r="H901" s="71"/>
      <c r="I901" s="72"/>
      <c r="J901" s="73"/>
      <c r="K901" s="73"/>
    </row>
    <row r="902" spans="6:11">
      <c r="F902" s="79"/>
      <c r="G902" s="99"/>
      <c r="H902" s="71"/>
      <c r="I902" s="72"/>
      <c r="J902" s="73"/>
      <c r="K902" s="73"/>
    </row>
    <row r="903" spans="6:11">
      <c r="F903" s="79"/>
      <c r="G903" s="99"/>
      <c r="H903" s="71"/>
      <c r="I903" s="72"/>
      <c r="J903" s="73"/>
      <c r="K903" s="73"/>
    </row>
    <row r="904" spans="6:11">
      <c r="F904" s="79"/>
      <c r="G904" s="99"/>
      <c r="H904" s="71"/>
      <c r="I904" s="72"/>
      <c r="J904" s="73"/>
      <c r="K904" s="73"/>
    </row>
    <row r="905" spans="6:11">
      <c r="F905" s="79"/>
      <c r="G905" s="99"/>
      <c r="H905" s="71"/>
      <c r="I905" s="72"/>
      <c r="J905" s="73"/>
      <c r="K905" s="73"/>
    </row>
    <row r="906" spans="6:11">
      <c r="F906" s="79"/>
      <c r="G906" s="99"/>
      <c r="H906" s="71"/>
      <c r="I906" s="72"/>
      <c r="J906" s="73"/>
      <c r="K906" s="73"/>
    </row>
    <row r="907" spans="6:11">
      <c r="F907" s="79"/>
      <c r="G907" s="99"/>
      <c r="H907" s="71"/>
      <c r="I907" s="72"/>
      <c r="J907" s="73"/>
      <c r="K907" s="73"/>
    </row>
    <row r="908" spans="6:11">
      <c r="F908" s="79"/>
      <c r="G908" s="99"/>
      <c r="H908" s="71"/>
      <c r="I908" s="72"/>
      <c r="J908" s="73"/>
      <c r="K908" s="73"/>
    </row>
    <row r="909" spans="6:11">
      <c r="F909" s="79"/>
      <c r="G909" s="99"/>
      <c r="H909" s="71"/>
      <c r="I909" s="72"/>
      <c r="J909" s="73"/>
      <c r="K909" s="73"/>
    </row>
    <row r="910" spans="6:11">
      <c r="F910" s="79"/>
      <c r="G910" s="99"/>
      <c r="H910" s="71"/>
      <c r="I910" s="72"/>
      <c r="J910" s="73"/>
      <c r="K910" s="73"/>
    </row>
    <row r="911" spans="6:11">
      <c r="F911" s="79"/>
      <c r="G911" s="99"/>
      <c r="H911" s="71"/>
      <c r="I911" s="72"/>
      <c r="J911" s="73"/>
      <c r="K911" s="73"/>
    </row>
    <row r="912" spans="6:11">
      <c r="F912" s="79"/>
      <c r="G912" s="99"/>
      <c r="H912" s="71"/>
      <c r="I912" s="72"/>
      <c r="J912" s="73"/>
      <c r="K912" s="73"/>
    </row>
    <row r="913" spans="6:11">
      <c r="F913" s="79"/>
      <c r="G913" s="99"/>
      <c r="H913" s="71"/>
      <c r="I913" s="72"/>
      <c r="J913" s="73"/>
      <c r="K913" s="73"/>
    </row>
    <row r="914" spans="6:11">
      <c r="F914" s="79"/>
      <c r="G914" s="99"/>
      <c r="H914" s="71"/>
      <c r="I914" s="72"/>
      <c r="J914" s="73"/>
      <c r="K914" s="73"/>
    </row>
    <row r="915" spans="6:11">
      <c r="F915" s="79"/>
      <c r="G915" s="99"/>
      <c r="H915" s="71"/>
      <c r="I915" s="72"/>
      <c r="J915" s="73"/>
      <c r="K915" s="73"/>
    </row>
    <row r="916" spans="6:11">
      <c r="F916" s="79"/>
      <c r="G916" s="99"/>
      <c r="H916" s="71"/>
      <c r="I916" s="72"/>
      <c r="J916" s="73"/>
      <c r="K916" s="73"/>
    </row>
    <row r="917" spans="6:11">
      <c r="F917" s="79"/>
      <c r="G917" s="99"/>
      <c r="H917" s="71"/>
      <c r="I917" s="72"/>
      <c r="J917" s="73"/>
      <c r="K917" s="73"/>
    </row>
    <row r="918" spans="6:11">
      <c r="F918" s="79"/>
      <c r="G918" s="99"/>
      <c r="H918" s="71"/>
      <c r="I918" s="72"/>
      <c r="J918" s="73"/>
      <c r="K918" s="73"/>
    </row>
    <row r="919" spans="6:11">
      <c r="F919" s="79"/>
      <c r="G919" s="99"/>
      <c r="H919" s="71"/>
      <c r="I919" s="72"/>
      <c r="J919" s="73"/>
      <c r="K919" s="73"/>
    </row>
    <row r="920" spans="6:11">
      <c r="F920" s="79"/>
      <c r="G920" s="99"/>
      <c r="H920" s="71"/>
      <c r="I920" s="72"/>
      <c r="J920" s="73"/>
      <c r="K920" s="73"/>
    </row>
    <row r="921" spans="6:11">
      <c r="F921" s="79"/>
      <c r="G921" s="99"/>
      <c r="H921" s="71"/>
      <c r="I921" s="72"/>
      <c r="J921" s="73"/>
      <c r="K921" s="73"/>
    </row>
    <row r="922" spans="6:11">
      <c r="F922" s="79"/>
      <c r="G922" s="99"/>
      <c r="H922" s="71"/>
      <c r="I922" s="72"/>
      <c r="J922" s="73"/>
      <c r="K922" s="73"/>
    </row>
    <row r="923" spans="6:11">
      <c r="F923" s="79"/>
      <c r="G923" s="99"/>
      <c r="H923" s="71"/>
      <c r="I923" s="72"/>
      <c r="J923" s="73"/>
      <c r="K923" s="73"/>
    </row>
    <row r="924" spans="6:11">
      <c r="F924" s="79"/>
      <c r="G924" s="99"/>
      <c r="H924" s="71"/>
      <c r="I924" s="72"/>
      <c r="J924" s="73"/>
      <c r="K924" s="73"/>
    </row>
    <row r="925" spans="6:11">
      <c r="F925" s="79"/>
      <c r="G925" s="99"/>
      <c r="H925" s="71"/>
      <c r="I925" s="72"/>
      <c r="J925" s="73"/>
      <c r="K925" s="73"/>
    </row>
    <row r="926" spans="6:11">
      <c r="F926" s="79"/>
      <c r="G926" s="99"/>
      <c r="H926" s="71"/>
      <c r="I926" s="72"/>
      <c r="J926" s="73"/>
      <c r="K926" s="73"/>
    </row>
    <row r="927" spans="6:11">
      <c r="F927" s="79"/>
      <c r="G927" s="99"/>
      <c r="H927" s="71"/>
      <c r="I927" s="72"/>
      <c r="J927" s="73"/>
      <c r="K927" s="73"/>
    </row>
    <row r="928" spans="6:11">
      <c r="F928" s="79"/>
      <c r="G928" s="99"/>
      <c r="H928" s="71"/>
      <c r="I928" s="72"/>
      <c r="J928" s="73"/>
      <c r="K928" s="73"/>
    </row>
    <row r="929" spans="6:11">
      <c r="F929" s="79"/>
      <c r="G929" s="99"/>
      <c r="H929" s="71"/>
      <c r="I929" s="72"/>
      <c r="J929" s="73"/>
      <c r="K929" s="73"/>
    </row>
    <row r="930" spans="6:11">
      <c r="F930" s="79"/>
      <c r="G930" s="99"/>
      <c r="H930" s="71"/>
      <c r="I930" s="72"/>
      <c r="J930" s="73"/>
      <c r="K930" s="73"/>
    </row>
    <row r="931" spans="6:11">
      <c r="F931" s="79"/>
      <c r="G931" s="99"/>
      <c r="H931" s="71"/>
      <c r="I931" s="72"/>
      <c r="J931" s="73"/>
      <c r="K931" s="73"/>
    </row>
    <row r="932" spans="6:11">
      <c r="F932" s="79"/>
      <c r="G932" s="99"/>
      <c r="H932" s="71"/>
      <c r="I932" s="72"/>
      <c r="J932" s="73"/>
      <c r="K932" s="73"/>
    </row>
    <row r="933" spans="6:11">
      <c r="F933" s="79"/>
      <c r="G933" s="99"/>
      <c r="H933" s="71"/>
      <c r="I933" s="72"/>
      <c r="J933" s="73"/>
      <c r="K933" s="73"/>
    </row>
    <row r="934" spans="6:11">
      <c r="F934" s="79"/>
      <c r="G934" s="99"/>
      <c r="H934" s="71"/>
      <c r="I934" s="72"/>
      <c r="J934" s="73"/>
      <c r="K934" s="73"/>
    </row>
    <row r="935" spans="6:11">
      <c r="F935" s="79"/>
      <c r="G935" s="99"/>
      <c r="H935" s="71"/>
      <c r="I935" s="72"/>
      <c r="J935" s="73"/>
      <c r="K935" s="73"/>
    </row>
    <row r="936" spans="6:11">
      <c r="F936" s="79"/>
      <c r="G936" s="99"/>
      <c r="H936" s="71"/>
      <c r="I936" s="72"/>
      <c r="J936" s="73"/>
      <c r="K936" s="73"/>
    </row>
    <row r="937" spans="6:11">
      <c r="F937" s="79"/>
      <c r="G937" s="99"/>
      <c r="H937" s="71"/>
      <c r="I937" s="72"/>
      <c r="J937" s="73"/>
      <c r="K937" s="73"/>
    </row>
    <row r="938" spans="6:11">
      <c r="F938" s="79"/>
      <c r="G938" s="99"/>
      <c r="H938" s="71"/>
      <c r="I938" s="72"/>
      <c r="J938" s="73"/>
      <c r="K938" s="73"/>
    </row>
    <row r="939" spans="6:11">
      <c r="F939" s="79"/>
      <c r="G939" s="99"/>
      <c r="H939" s="71"/>
      <c r="I939" s="72"/>
      <c r="J939" s="73"/>
      <c r="K939" s="73"/>
    </row>
    <row r="940" spans="6:11">
      <c r="F940" s="79"/>
      <c r="G940" s="99"/>
      <c r="H940" s="71"/>
      <c r="I940" s="72"/>
      <c r="J940" s="73"/>
      <c r="K940" s="73"/>
    </row>
    <row r="941" spans="6:11">
      <c r="F941" s="79"/>
      <c r="G941" s="99"/>
      <c r="H941" s="71"/>
      <c r="I941" s="72"/>
      <c r="J941" s="73"/>
      <c r="K941" s="73"/>
    </row>
    <row r="942" spans="6:11">
      <c r="F942" s="79"/>
      <c r="G942" s="99"/>
      <c r="H942" s="71"/>
      <c r="I942" s="72"/>
      <c r="J942" s="73"/>
      <c r="K942" s="73"/>
    </row>
    <row r="943" spans="6:11">
      <c r="F943" s="79"/>
      <c r="G943" s="99"/>
      <c r="H943" s="71"/>
      <c r="I943" s="72"/>
      <c r="J943" s="73"/>
      <c r="K943" s="73"/>
    </row>
    <row r="944" spans="6:11">
      <c r="F944" s="79"/>
      <c r="G944" s="99"/>
      <c r="H944" s="71"/>
      <c r="I944" s="72"/>
      <c r="J944" s="73"/>
      <c r="K944" s="73"/>
    </row>
    <row r="945" spans="6:11">
      <c r="F945" s="79"/>
      <c r="G945" s="99"/>
      <c r="H945" s="71"/>
      <c r="I945" s="72"/>
      <c r="J945" s="73"/>
      <c r="K945" s="73"/>
    </row>
    <row r="946" spans="6:11">
      <c r="F946" s="79"/>
      <c r="G946" s="99"/>
      <c r="H946" s="71"/>
      <c r="I946" s="72"/>
      <c r="J946" s="73"/>
      <c r="K946" s="73"/>
    </row>
    <row r="947" spans="6:11">
      <c r="F947" s="79"/>
      <c r="G947" s="99"/>
      <c r="H947" s="71"/>
      <c r="I947" s="72"/>
      <c r="J947" s="73"/>
      <c r="K947" s="73"/>
    </row>
    <row r="948" spans="6:11">
      <c r="F948" s="79"/>
      <c r="G948" s="99"/>
      <c r="H948" s="71"/>
      <c r="I948" s="72"/>
      <c r="J948" s="73"/>
      <c r="K948" s="73"/>
    </row>
    <row r="949" spans="6:11">
      <c r="F949" s="79"/>
      <c r="G949" s="99"/>
      <c r="H949" s="71"/>
      <c r="I949" s="72"/>
      <c r="J949" s="73"/>
      <c r="K949" s="73"/>
    </row>
    <row r="950" spans="6:11">
      <c r="F950" s="79"/>
      <c r="G950" s="99"/>
      <c r="H950" s="71"/>
      <c r="I950" s="72"/>
      <c r="J950" s="73"/>
      <c r="K950" s="73"/>
    </row>
    <row r="951" spans="6:11">
      <c r="F951" s="79"/>
      <c r="G951" s="99"/>
      <c r="H951" s="71"/>
      <c r="I951" s="72"/>
      <c r="J951" s="73"/>
      <c r="K951" s="73"/>
    </row>
    <row r="952" spans="6:11">
      <c r="F952" s="79"/>
      <c r="G952" s="99"/>
      <c r="H952" s="71"/>
      <c r="I952" s="72"/>
      <c r="J952" s="73"/>
      <c r="K952" s="73"/>
    </row>
    <row r="953" spans="6:11">
      <c r="F953" s="79"/>
      <c r="G953" s="99"/>
      <c r="H953" s="71"/>
      <c r="I953" s="72"/>
      <c r="J953" s="73"/>
      <c r="K953" s="73"/>
    </row>
    <row r="954" spans="6:11">
      <c r="F954" s="79"/>
      <c r="G954" s="99"/>
      <c r="H954" s="71"/>
      <c r="I954" s="72"/>
      <c r="J954" s="73"/>
      <c r="K954" s="73"/>
    </row>
    <row r="955" spans="6:11">
      <c r="F955" s="79"/>
      <c r="G955" s="99"/>
      <c r="H955" s="71"/>
      <c r="I955" s="72"/>
      <c r="J955" s="73"/>
      <c r="K955" s="73"/>
    </row>
    <row r="956" spans="6:11">
      <c r="F956" s="79"/>
      <c r="G956" s="99"/>
      <c r="H956" s="71"/>
      <c r="I956" s="72"/>
      <c r="J956" s="73"/>
      <c r="K956" s="73"/>
    </row>
    <row r="957" spans="6:11">
      <c r="F957" s="79"/>
      <c r="G957" s="99"/>
      <c r="H957" s="71"/>
      <c r="I957" s="72"/>
      <c r="J957" s="73"/>
      <c r="K957" s="73"/>
    </row>
    <row r="958" spans="6:11">
      <c r="F958" s="79"/>
      <c r="G958" s="99"/>
      <c r="H958" s="71"/>
      <c r="I958" s="72"/>
      <c r="J958" s="73"/>
      <c r="K958" s="73"/>
    </row>
    <row r="959" spans="6:11">
      <c r="F959" s="79"/>
      <c r="G959" s="99"/>
      <c r="H959" s="71"/>
      <c r="I959" s="72"/>
      <c r="J959" s="73"/>
      <c r="K959" s="73"/>
    </row>
    <row r="960" spans="6:11">
      <c r="F960" s="79"/>
      <c r="G960" s="99"/>
      <c r="H960" s="71"/>
      <c r="I960" s="72"/>
      <c r="J960" s="73"/>
      <c r="K960" s="73"/>
    </row>
    <row r="961" spans="6:11">
      <c r="F961" s="79"/>
      <c r="G961" s="99"/>
      <c r="H961" s="71"/>
      <c r="I961" s="72"/>
      <c r="J961" s="73"/>
      <c r="K961" s="73"/>
    </row>
    <row r="962" spans="6:11">
      <c r="F962" s="79"/>
      <c r="G962" s="99"/>
      <c r="H962" s="71"/>
      <c r="I962" s="72"/>
      <c r="J962" s="73"/>
      <c r="K962" s="73"/>
    </row>
    <row r="963" spans="6:11">
      <c r="F963" s="79"/>
      <c r="G963" s="99"/>
      <c r="H963" s="71"/>
      <c r="I963" s="72"/>
      <c r="J963" s="73"/>
      <c r="K963" s="73"/>
    </row>
    <row r="964" spans="6:11">
      <c r="F964" s="79"/>
      <c r="G964" s="99"/>
      <c r="H964" s="71"/>
      <c r="I964" s="72"/>
      <c r="J964" s="73"/>
      <c r="K964" s="73"/>
    </row>
    <row r="965" spans="6:11">
      <c r="F965" s="79"/>
      <c r="G965" s="99"/>
      <c r="H965" s="71"/>
      <c r="I965" s="72"/>
      <c r="J965" s="73"/>
      <c r="K965" s="73"/>
    </row>
    <row r="966" spans="6:11">
      <c r="F966" s="79"/>
      <c r="G966" s="99"/>
      <c r="H966" s="71"/>
      <c r="I966" s="72"/>
      <c r="J966" s="73"/>
      <c r="K966" s="73"/>
    </row>
    <row r="967" spans="6:11">
      <c r="F967" s="79"/>
      <c r="G967" s="99"/>
      <c r="H967" s="71"/>
      <c r="I967" s="72"/>
      <c r="J967" s="73"/>
      <c r="K967" s="73"/>
    </row>
    <row r="968" spans="6:11">
      <c r="F968" s="79"/>
      <c r="G968" s="99"/>
      <c r="H968" s="71"/>
      <c r="I968" s="72"/>
      <c r="J968" s="73"/>
      <c r="K968" s="73"/>
    </row>
    <row r="969" spans="6:11">
      <c r="F969" s="79"/>
      <c r="G969" s="99"/>
      <c r="H969" s="71"/>
      <c r="I969" s="72"/>
      <c r="J969" s="73"/>
      <c r="K969" s="73"/>
    </row>
    <row r="970" spans="6:11">
      <c r="F970" s="79"/>
      <c r="G970" s="99"/>
      <c r="H970" s="71"/>
      <c r="I970" s="72"/>
      <c r="J970" s="73"/>
      <c r="K970" s="73"/>
    </row>
    <row r="971" spans="6:11">
      <c r="F971" s="79"/>
      <c r="G971" s="99"/>
      <c r="H971" s="71"/>
      <c r="I971" s="72"/>
      <c r="J971" s="73"/>
      <c r="K971" s="73"/>
    </row>
    <row r="972" spans="6:11">
      <c r="F972" s="79"/>
      <c r="G972" s="99"/>
      <c r="H972" s="71"/>
      <c r="I972" s="72"/>
      <c r="J972" s="73"/>
      <c r="K972" s="73"/>
    </row>
    <row r="973" spans="6:11">
      <c r="F973" s="79"/>
      <c r="G973" s="99"/>
      <c r="H973" s="71"/>
      <c r="I973" s="72"/>
      <c r="J973" s="73"/>
      <c r="K973" s="73"/>
    </row>
    <row r="974" spans="6:11">
      <c r="F974" s="79"/>
      <c r="G974" s="99"/>
      <c r="H974" s="71"/>
      <c r="I974" s="72"/>
      <c r="J974" s="73"/>
      <c r="K974" s="73"/>
    </row>
    <row r="975" spans="6:11">
      <c r="F975" s="79"/>
      <c r="G975" s="99"/>
      <c r="H975" s="71"/>
      <c r="I975" s="72"/>
      <c r="J975" s="73"/>
      <c r="K975" s="73"/>
    </row>
    <row r="976" spans="6:11">
      <c r="F976" s="79"/>
      <c r="G976" s="99"/>
      <c r="H976" s="71"/>
      <c r="I976" s="72"/>
      <c r="J976" s="73"/>
      <c r="K976" s="73"/>
    </row>
    <row r="977" spans="6:11">
      <c r="F977" s="79"/>
      <c r="G977" s="99"/>
      <c r="H977" s="71"/>
      <c r="I977" s="72"/>
      <c r="J977" s="73"/>
      <c r="K977" s="73"/>
    </row>
    <row r="978" spans="6:11">
      <c r="F978" s="79"/>
      <c r="G978" s="99"/>
      <c r="H978" s="71"/>
      <c r="I978" s="72"/>
      <c r="J978" s="73"/>
      <c r="K978" s="73"/>
    </row>
    <row r="979" spans="6:11">
      <c r="F979" s="79"/>
      <c r="G979" s="99"/>
      <c r="H979" s="71"/>
      <c r="I979" s="72"/>
      <c r="J979" s="73"/>
      <c r="K979" s="73"/>
    </row>
    <row r="980" spans="6:11">
      <c r="F980" s="79"/>
      <c r="G980" s="99"/>
      <c r="H980" s="71"/>
      <c r="I980" s="72"/>
      <c r="J980" s="73"/>
      <c r="K980" s="73"/>
    </row>
    <row r="981" spans="6:11">
      <c r="F981" s="79"/>
      <c r="G981" s="99"/>
      <c r="H981" s="71"/>
      <c r="I981" s="72"/>
      <c r="J981" s="73"/>
      <c r="K981" s="73"/>
    </row>
    <row r="982" spans="6:11">
      <c r="F982" s="79"/>
      <c r="G982" s="99"/>
      <c r="H982" s="71"/>
      <c r="I982" s="72"/>
      <c r="J982" s="73"/>
      <c r="K982" s="73"/>
    </row>
    <row r="983" spans="6:11">
      <c r="F983" s="79"/>
      <c r="G983" s="99"/>
      <c r="H983" s="71"/>
      <c r="I983" s="72"/>
      <c r="J983" s="73"/>
      <c r="K983" s="73"/>
    </row>
    <row r="984" spans="6:11">
      <c r="F984" s="79"/>
      <c r="G984" s="99"/>
      <c r="H984" s="71"/>
      <c r="I984" s="72"/>
      <c r="J984" s="73"/>
      <c r="K984" s="73"/>
    </row>
    <row r="985" spans="6:11">
      <c r="F985" s="79"/>
      <c r="G985" s="99"/>
      <c r="H985" s="71"/>
      <c r="I985" s="72"/>
      <c r="J985" s="73"/>
      <c r="K985" s="73"/>
    </row>
    <row r="986" spans="6:11">
      <c r="F986" s="79"/>
      <c r="G986" s="99"/>
      <c r="H986" s="71"/>
      <c r="I986" s="72"/>
      <c r="J986" s="73"/>
      <c r="K986" s="73"/>
    </row>
    <row r="987" spans="6:11">
      <c r="F987" s="79"/>
      <c r="G987" s="99"/>
      <c r="H987" s="71"/>
      <c r="I987" s="72"/>
      <c r="J987" s="73"/>
      <c r="K987" s="73"/>
    </row>
    <row r="988" spans="6:11">
      <c r="F988" s="79"/>
      <c r="G988" s="99"/>
      <c r="H988" s="71"/>
      <c r="I988" s="72"/>
      <c r="J988" s="73"/>
      <c r="K988" s="73"/>
    </row>
    <row r="989" spans="6:11">
      <c r="F989" s="79"/>
      <c r="G989" s="99"/>
      <c r="H989" s="71"/>
      <c r="I989" s="72"/>
      <c r="J989" s="73"/>
      <c r="K989" s="73"/>
    </row>
    <row r="990" spans="6:11">
      <c r="F990" s="79"/>
      <c r="G990" s="99"/>
      <c r="H990" s="71"/>
      <c r="I990" s="72"/>
      <c r="J990" s="73"/>
      <c r="K990" s="73"/>
    </row>
    <row r="991" spans="6:11">
      <c r="F991" s="79"/>
      <c r="G991" s="99"/>
      <c r="H991" s="71"/>
      <c r="I991" s="72"/>
      <c r="J991" s="73"/>
      <c r="K991" s="73"/>
    </row>
    <row r="992" spans="6:11">
      <c r="F992" s="79"/>
      <c r="G992" s="99"/>
      <c r="H992" s="71"/>
      <c r="I992" s="72"/>
      <c r="J992" s="73"/>
      <c r="K992" s="73"/>
    </row>
    <row r="993" spans="6:11">
      <c r="F993" s="79"/>
      <c r="G993" s="99"/>
      <c r="H993" s="71"/>
      <c r="I993" s="72"/>
      <c r="J993" s="73"/>
      <c r="K993" s="73"/>
    </row>
    <row r="994" spans="6:11">
      <c r="F994" s="79"/>
      <c r="G994" s="99"/>
      <c r="H994" s="71"/>
      <c r="I994" s="72"/>
      <c r="J994" s="73"/>
      <c r="K994" s="73"/>
    </row>
    <row r="995" spans="6:11">
      <c r="F995" s="79"/>
      <c r="G995" s="99"/>
      <c r="H995" s="71"/>
      <c r="I995" s="72"/>
      <c r="J995" s="73"/>
      <c r="K995" s="73"/>
    </row>
    <row r="996" spans="6:11">
      <c r="F996" s="79"/>
      <c r="G996" s="99"/>
      <c r="H996" s="71"/>
      <c r="I996" s="72"/>
      <c r="J996" s="73"/>
      <c r="K996" s="73"/>
    </row>
    <row r="997" spans="6:11">
      <c r="F997" s="79"/>
      <c r="G997" s="99"/>
      <c r="H997" s="71"/>
      <c r="I997" s="72"/>
      <c r="J997" s="73"/>
      <c r="K997" s="73"/>
    </row>
    <row r="998" spans="6:11">
      <c r="F998" s="79"/>
      <c r="G998" s="99"/>
      <c r="H998" s="71"/>
      <c r="I998" s="72"/>
      <c r="J998" s="73"/>
      <c r="K998" s="73"/>
    </row>
    <row r="999" spans="6:11">
      <c r="F999" s="79"/>
      <c r="G999" s="99"/>
      <c r="H999" s="71"/>
      <c r="I999" s="72"/>
      <c r="J999" s="73"/>
      <c r="K999" s="73"/>
    </row>
    <row r="1000" spans="6:11">
      <c r="F1000" s="79"/>
      <c r="G1000" s="99"/>
      <c r="H1000" s="71"/>
      <c r="I1000" s="72"/>
      <c r="J1000" s="73"/>
      <c r="K1000" s="73"/>
    </row>
    <row r="1001" spans="6:11">
      <c r="F1001" s="79"/>
      <c r="G1001" s="99"/>
      <c r="H1001" s="71"/>
      <c r="I1001" s="72"/>
      <c r="J1001" s="73"/>
      <c r="K1001" s="73"/>
    </row>
    <row r="1002" spans="6:11">
      <c r="F1002" s="79"/>
      <c r="G1002" s="99"/>
      <c r="H1002" s="71"/>
      <c r="I1002" s="72"/>
      <c r="J1002" s="73"/>
      <c r="K1002" s="73"/>
    </row>
    <row r="1003" spans="6:11">
      <c r="F1003" s="79"/>
      <c r="G1003" s="99"/>
      <c r="H1003" s="71"/>
      <c r="I1003" s="72"/>
      <c r="J1003" s="73"/>
      <c r="K1003" s="73"/>
    </row>
    <row r="1004" spans="6:11">
      <c r="F1004" s="79"/>
      <c r="G1004" s="99"/>
      <c r="H1004" s="71"/>
      <c r="I1004" s="72"/>
      <c r="J1004" s="73"/>
      <c r="K1004" s="73"/>
    </row>
    <row r="1005" spans="6:11">
      <c r="F1005" s="79"/>
      <c r="G1005" s="99"/>
      <c r="H1005" s="71"/>
      <c r="I1005" s="72"/>
      <c r="J1005" s="73"/>
      <c r="K1005" s="73"/>
    </row>
    <row r="1006" spans="6:11">
      <c r="F1006" s="79"/>
      <c r="G1006" s="99"/>
      <c r="H1006" s="71"/>
      <c r="I1006" s="72"/>
      <c r="J1006" s="73"/>
      <c r="K1006" s="73"/>
    </row>
    <row r="1007" spans="6:11">
      <c r="F1007" s="79"/>
      <c r="G1007" s="99"/>
      <c r="H1007" s="71"/>
      <c r="I1007" s="72"/>
      <c r="J1007" s="73"/>
      <c r="K1007" s="73"/>
    </row>
    <row r="1008" spans="6:11">
      <c r="F1008" s="79"/>
      <c r="G1008" s="99"/>
      <c r="H1008" s="71"/>
      <c r="I1008" s="72"/>
      <c r="J1008" s="73"/>
      <c r="K1008" s="73"/>
    </row>
    <row r="1009" spans="6:11">
      <c r="F1009" s="79"/>
      <c r="G1009" s="99"/>
      <c r="H1009" s="71"/>
      <c r="I1009" s="72"/>
      <c r="J1009" s="73"/>
      <c r="K1009" s="73"/>
    </row>
    <row r="1010" spans="6:11">
      <c r="F1010" s="79"/>
      <c r="G1010" s="99"/>
      <c r="H1010" s="71"/>
      <c r="I1010" s="72"/>
      <c r="J1010" s="73"/>
      <c r="K1010" s="73"/>
    </row>
    <row r="1011" spans="6:11">
      <c r="F1011" s="79"/>
      <c r="G1011" s="99"/>
      <c r="H1011" s="71"/>
      <c r="I1011" s="72"/>
      <c r="J1011" s="73"/>
      <c r="K1011" s="73"/>
    </row>
    <row r="1012" spans="6:11">
      <c r="F1012" s="79"/>
      <c r="G1012" s="99"/>
      <c r="H1012" s="71"/>
      <c r="I1012" s="72"/>
      <c r="J1012" s="73"/>
      <c r="K1012" s="73"/>
    </row>
    <row r="1013" spans="6:11">
      <c r="F1013" s="79"/>
      <c r="G1013" s="99"/>
      <c r="H1013" s="71"/>
      <c r="I1013" s="72"/>
      <c r="J1013" s="73"/>
      <c r="K1013" s="73"/>
    </row>
    <row r="1014" spans="6:11">
      <c r="F1014" s="79"/>
      <c r="G1014" s="99"/>
      <c r="H1014" s="71"/>
      <c r="I1014" s="72"/>
      <c r="J1014" s="73"/>
      <c r="K1014" s="73"/>
    </row>
    <row r="1015" spans="6:11">
      <c r="F1015" s="79"/>
      <c r="G1015" s="99"/>
      <c r="H1015" s="71"/>
      <c r="I1015" s="72"/>
      <c r="J1015" s="73"/>
      <c r="K1015" s="73"/>
    </row>
    <row r="1016" spans="6:11">
      <c r="F1016" s="79"/>
      <c r="G1016" s="99"/>
      <c r="H1016" s="71"/>
      <c r="I1016" s="72"/>
      <c r="J1016" s="73"/>
      <c r="K1016" s="73"/>
    </row>
    <row r="1017" spans="6:11">
      <c r="F1017" s="79"/>
      <c r="G1017" s="99"/>
      <c r="H1017" s="71"/>
      <c r="I1017" s="72"/>
      <c r="J1017" s="73"/>
      <c r="K1017" s="73"/>
    </row>
    <row r="1018" spans="6:11">
      <c r="F1018" s="79"/>
      <c r="G1018" s="99"/>
      <c r="H1018" s="71"/>
      <c r="I1018" s="72"/>
      <c r="J1018" s="73"/>
      <c r="K1018" s="73"/>
    </row>
    <row r="1019" spans="6:11">
      <c r="F1019" s="79"/>
      <c r="G1019" s="99"/>
      <c r="H1019" s="71"/>
      <c r="I1019" s="72"/>
      <c r="J1019" s="73"/>
      <c r="K1019" s="73"/>
    </row>
    <row r="1020" spans="6:11">
      <c r="F1020" s="79"/>
      <c r="G1020" s="99"/>
      <c r="H1020" s="71"/>
      <c r="I1020" s="72"/>
      <c r="J1020" s="73"/>
      <c r="K1020" s="73"/>
    </row>
    <row r="1021" spans="6:11">
      <c r="F1021" s="79"/>
      <c r="G1021" s="99"/>
      <c r="H1021" s="71"/>
      <c r="I1021" s="72"/>
      <c r="J1021" s="73"/>
      <c r="K1021" s="73"/>
    </row>
    <row r="1022" spans="6:11">
      <c r="F1022" s="79"/>
      <c r="G1022" s="99"/>
      <c r="H1022" s="71"/>
      <c r="I1022" s="72"/>
      <c r="J1022" s="73"/>
      <c r="K1022" s="73"/>
    </row>
    <row r="1023" spans="6:11">
      <c r="F1023" s="79"/>
      <c r="G1023" s="99"/>
      <c r="H1023" s="71"/>
      <c r="I1023" s="72"/>
      <c r="J1023" s="73"/>
      <c r="K1023" s="73"/>
    </row>
    <row r="1024" spans="6:11">
      <c r="F1024" s="79"/>
      <c r="G1024" s="99"/>
      <c r="H1024" s="71"/>
      <c r="I1024" s="72"/>
      <c r="J1024" s="73"/>
      <c r="K1024" s="73"/>
    </row>
    <row r="1025" spans="6:11">
      <c r="F1025" s="79"/>
      <c r="G1025" s="99"/>
      <c r="H1025" s="71"/>
      <c r="I1025" s="72"/>
      <c r="J1025" s="73"/>
      <c r="K1025" s="73"/>
    </row>
    <row r="1026" spans="6:11">
      <c r="F1026" s="79"/>
      <c r="G1026" s="99"/>
      <c r="H1026" s="71"/>
      <c r="I1026" s="72"/>
      <c r="J1026" s="73"/>
      <c r="K1026" s="73"/>
    </row>
    <row r="1027" spans="6:11">
      <c r="F1027" s="79"/>
      <c r="G1027" s="99"/>
      <c r="H1027" s="71"/>
      <c r="I1027" s="72"/>
      <c r="J1027" s="73"/>
      <c r="K1027" s="73"/>
    </row>
    <row r="1028" spans="6:11">
      <c r="F1028" s="79"/>
      <c r="G1028" s="99"/>
      <c r="H1028" s="71"/>
      <c r="I1028" s="72"/>
      <c r="J1028" s="73"/>
      <c r="K1028" s="73"/>
    </row>
    <row r="1029" spans="6:11">
      <c r="F1029" s="79"/>
      <c r="G1029" s="99"/>
      <c r="H1029" s="71"/>
      <c r="I1029" s="72"/>
      <c r="J1029" s="73"/>
      <c r="K1029" s="73"/>
    </row>
    <row r="1030" spans="6:11">
      <c r="F1030" s="79"/>
      <c r="G1030" s="99"/>
      <c r="H1030" s="71"/>
      <c r="I1030" s="72"/>
      <c r="J1030" s="73"/>
      <c r="K1030" s="73"/>
    </row>
    <row r="1031" spans="6:11">
      <c r="F1031" s="79"/>
      <c r="G1031" s="99"/>
      <c r="H1031" s="71"/>
      <c r="I1031" s="72"/>
      <c r="J1031" s="73"/>
      <c r="K1031" s="73"/>
    </row>
    <row r="1032" spans="6:11">
      <c r="F1032" s="79"/>
      <c r="G1032" s="99"/>
      <c r="H1032" s="71"/>
      <c r="I1032" s="72"/>
      <c r="J1032" s="73"/>
      <c r="K1032" s="73"/>
    </row>
    <row r="1033" spans="6:11">
      <c r="F1033" s="79"/>
      <c r="G1033" s="99"/>
      <c r="H1033" s="71"/>
      <c r="I1033" s="72"/>
      <c r="J1033" s="73"/>
      <c r="K1033" s="73"/>
    </row>
    <row r="1034" spans="6:11">
      <c r="F1034" s="79"/>
      <c r="G1034" s="99"/>
      <c r="H1034" s="71"/>
      <c r="I1034" s="72"/>
      <c r="J1034" s="73"/>
      <c r="K1034" s="73"/>
    </row>
    <row r="1035" spans="6:11">
      <c r="F1035" s="79"/>
      <c r="G1035" s="99"/>
      <c r="H1035" s="71"/>
      <c r="I1035" s="72"/>
      <c r="J1035" s="73"/>
      <c r="K1035" s="73"/>
    </row>
    <row r="1036" spans="6:11">
      <c r="F1036" s="79"/>
      <c r="G1036" s="99"/>
      <c r="H1036" s="71"/>
      <c r="I1036" s="72"/>
      <c r="J1036" s="73"/>
      <c r="K1036" s="73"/>
    </row>
    <row r="1037" spans="6:11">
      <c r="F1037" s="79"/>
      <c r="G1037" s="99"/>
      <c r="H1037" s="71"/>
      <c r="I1037" s="72"/>
      <c r="J1037" s="73"/>
      <c r="K1037" s="73"/>
    </row>
    <row r="1038" spans="6:11">
      <c r="F1038" s="79"/>
      <c r="G1038" s="99"/>
      <c r="H1038" s="71"/>
      <c r="I1038" s="72"/>
      <c r="J1038" s="73"/>
      <c r="K1038" s="73"/>
    </row>
    <row r="1039" spans="6:11">
      <c r="F1039" s="79"/>
      <c r="G1039" s="99"/>
      <c r="H1039" s="71"/>
      <c r="I1039" s="72"/>
      <c r="J1039" s="73"/>
      <c r="K1039" s="73"/>
    </row>
    <row r="1040" spans="6:11">
      <c r="F1040" s="79"/>
      <c r="G1040" s="99"/>
      <c r="H1040" s="71"/>
      <c r="I1040" s="72"/>
      <c r="J1040" s="73"/>
      <c r="K1040" s="73"/>
    </row>
    <row r="1041" spans="6:11">
      <c r="F1041" s="79"/>
      <c r="G1041" s="99"/>
      <c r="H1041" s="71"/>
      <c r="I1041" s="72"/>
      <c r="J1041" s="73"/>
      <c r="K1041" s="73"/>
    </row>
    <row r="1042" spans="6:11">
      <c r="F1042" s="79"/>
      <c r="G1042" s="99"/>
      <c r="H1042" s="71"/>
      <c r="I1042" s="72"/>
      <c r="J1042" s="73"/>
      <c r="K1042" s="73"/>
    </row>
    <row r="1043" spans="6:11">
      <c r="F1043" s="79"/>
      <c r="G1043" s="99"/>
      <c r="H1043" s="71"/>
      <c r="I1043" s="72"/>
      <c r="J1043" s="73"/>
      <c r="K1043" s="73"/>
    </row>
    <row r="1044" spans="6:11">
      <c r="F1044" s="79"/>
      <c r="G1044" s="99"/>
      <c r="H1044" s="71"/>
      <c r="I1044" s="72"/>
      <c r="J1044" s="73"/>
      <c r="K1044" s="73"/>
    </row>
    <row r="1045" spans="6:11">
      <c r="F1045" s="79"/>
      <c r="G1045" s="99"/>
      <c r="H1045" s="71"/>
      <c r="I1045" s="72"/>
      <c r="J1045" s="73"/>
      <c r="K1045" s="73"/>
    </row>
    <row r="1046" spans="6:11">
      <c r="F1046" s="79"/>
      <c r="G1046" s="99"/>
      <c r="H1046" s="71"/>
      <c r="I1046" s="72"/>
      <c r="J1046" s="73"/>
      <c r="K1046" s="73"/>
    </row>
    <row r="1047" spans="6:11">
      <c r="F1047" s="79"/>
      <c r="G1047" s="99"/>
      <c r="H1047" s="71"/>
      <c r="I1047" s="72"/>
      <c r="J1047" s="73"/>
      <c r="K1047" s="73"/>
    </row>
    <row r="1048" spans="6:11">
      <c r="F1048" s="79"/>
      <c r="G1048" s="99"/>
      <c r="H1048" s="71"/>
      <c r="I1048" s="72"/>
      <c r="J1048" s="73"/>
      <c r="K1048" s="73"/>
    </row>
    <row r="1049" spans="6:11">
      <c r="F1049" s="79"/>
      <c r="G1049" s="99"/>
      <c r="H1049" s="71"/>
      <c r="I1049" s="72"/>
      <c r="J1049" s="73"/>
      <c r="K1049" s="73"/>
    </row>
    <row r="1050" spans="6:11">
      <c r="F1050" s="79"/>
      <c r="G1050" s="99"/>
      <c r="H1050" s="71"/>
      <c r="I1050" s="72"/>
      <c r="J1050" s="73"/>
      <c r="K1050" s="73"/>
    </row>
    <row r="1051" spans="6:11">
      <c r="F1051" s="79"/>
      <c r="G1051" s="99"/>
      <c r="H1051" s="71"/>
      <c r="I1051" s="72"/>
      <c r="J1051" s="73"/>
      <c r="K1051" s="73"/>
    </row>
    <row r="1052" spans="6:11">
      <c r="F1052" s="79"/>
      <c r="G1052" s="99"/>
      <c r="H1052" s="71"/>
      <c r="I1052" s="72"/>
      <c r="J1052" s="73"/>
      <c r="K1052" s="73"/>
    </row>
    <row r="1053" spans="6:11">
      <c r="F1053" s="79"/>
      <c r="G1053" s="99"/>
      <c r="H1053" s="71"/>
      <c r="I1053" s="72"/>
      <c r="J1053" s="73"/>
      <c r="K1053" s="73"/>
    </row>
    <row r="1054" spans="6:11">
      <c r="F1054" s="79"/>
      <c r="G1054" s="99"/>
      <c r="H1054" s="71"/>
      <c r="I1054" s="72"/>
      <c r="J1054" s="73"/>
      <c r="K1054" s="73"/>
    </row>
    <row r="1055" spans="6:11">
      <c r="F1055" s="79"/>
      <c r="G1055" s="99"/>
      <c r="H1055" s="71"/>
      <c r="I1055" s="72"/>
      <c r="J1055" s="73"/>
      <c r="K1055" s="73"/>
    </row>
    <row r="1056" spans="6:11">
      <c r="F1056" s="79"/>
      <c r="G1056" s="99"/>
      <c r="H1056" s="71"/>
      <c r="I1056" s="72"/>
      <c r="J1056" s="73"/>
      <c r="K1056" s="73"/>
    </row>
    <row r="1057" spans="6:11">
      <c r="F1057" s="79"/>
      <c r="G1057" s="99"/>
      <c r="H1057" s="71"/>
      <c r="I1057" s="72"/>
      <c r="J1057" s="73"/>
      <c r="K1057" s="73"/>
    </row>
    <row r="1058" spans="6:11">
      <c r="F1058" s="79"/>
      <c r="G1058" s="99"/>
      <c r="H1058" s="71"/>
      <c r="I1058" s="72"/>
      <c r="J1058" s="73"/>
      <c r="K1058" s="73"/>
    </row>
    <row r="1059" spans="6:11">
      <c r="F1059" s="79"/>
      <c r="G1059" s="99"/>
      <c r="H1059" s="71"/>
      <c r="I1059" s="72"/>
      <c r="J1059" s="73"/>
      <c r="K1059" s="73"/>
    </row>
    <row r="1060" spans="6:11">
      <c r="F1060" s="79"/>
      <c r="G1060" s="99"/>
      <c r="H1060" s="71"/>
      <c r="I1060" s="72"/>
      <c r="J1060" s="73"/>
      <c r="K1060" s="73"/>
    </row>
    <row r="1061" spans="6:11">
      <c r="F1061" s="79"/>
      <c r="G1061" s="99"/>
      <c r="H1061" s="71"/>
      <c r="I1061" s="72"/>
      <c r="J1061" s="73"/>
      <c r="K1061" s="73"/>
    </row>
    <row r="1062" spans="6:11">
      <c r="F1062" s="79"/>
      <c r="G1062" s="99"/>
      <c r="H1062" s="71"/>
      <c r="I1062" s="72"/>
      <c r="J1062" s="73"/>
      <c r="K1062" s="73"/>
    </row>
    <row r="1063" spans="6:11">
      <c r="F1063" s="79"/>
      <c r="G1063" s="99"/>
      <c r="H1063" s="71"/>
      <c r="I1063" s="72"/>
      <c r="J1063" s="73"/>
      <c r="K1063" s="73"/>
    </row>
    <row r="1064" spans="6:11">
      <c r="F1064" s="79"/>
      <c r="G1064" s="99"/>
      <c r="H1064" s="71"/>
      <c r="I1064" s="72"/>
      <c r="J1064" s="73"/>
      <c r="K1064" s="73"/>
    </row>
    <row r="1065" spans="6:11">
      <c r="F1065" s="79"/>
      <c r="G1065" s="99"/>
      <c r="H1065" s="71"/>
      <c r="I1065" s="72"/>
      <c r="J1065" s="73"/>
      <c r="K1065" s="73"/>
    </row>
    <row r="1066" spans="6:11">
      <c r="F1066" s="79"/>
      <c r="G1066" s="99"/>
      <c r="H1066" s="71"/>
      <c r="I1066" s="72"/>
      <c r="J1066" s="73"/>
      <c r="K1066" s="73"/>
    </row>
    <row r="1067" spans="6:11">
      <c r="F1067" s="79"/>
      <c r="G1067" s="99"/>
      <c r="H1067" s="71"/>
      <c r="I1067" s="72"/>
      <c r="J1067" s="73"/>
      <c r="K1067" s="73"/>
    </row>
    <row r="1068" spans="6:11">
      <c r="F1068" s="79"/>
      <c r="G1068" s="99"/>
      <c r="H1068" s="71"/>
      <c r="I1068" s="72"/>
      <c r="J1068" s="73"/>
      <c r="K1068" s="73"/>
    </row>
    <row r="1069" spans="6:11">
      <c r="F1069" s="79"/>
      <c r="G1069" s="99"/>
      <c r="H1069" s="71"/>
      <c r="I1069" s="72"/>
      <c r="J1069" s="73"/>
      <c r="K1069" s="73"/>
    </row>
    <row r="1070" spans="6:11">
      <c r="F1070" s="79"/>
      <c r="G1070" s="99"/>
      <c r="H1070" s="71"/>
      <c r="I1070" s="72"/>
      <c r="J1070" s="73"/>
      <c r="K1070" s="73"/>
    </row>
    <row r="1071" spans="6:11">
      <c r="F1071" s="79"/>
      <c r="G1071" s="99"/>
      <c r="H1071" s="71"/>
      <c r="I1071" s="72"/>
      <c r="J1071" s="73"/>
      <c r="K1071" s="73"/>
    </row>
    <row r="1072" spans="6:11">
      <c r="F1072" s="79"/>
      <c r="G1072" s="99"/>
      <c r="H1072" s="71"/>
      <c r="I1072" s="72"/>
      <c r="J1072" s="73"/>
      <c r="K1072" s="73"/>
    </row>
    <row r="1073" spans="6:11">
      <c r="F1073" s="79"/>
      <c r="G1073" s="99"/>
      <c r="H1073" s="71"/>
      <c r="I1073" s="72"/>
      <c r="J1073" s="73"/>
      <c r="K1073" s="73"/>
    </row>
    <row r="1074" spans="6:11">
      <c r="F1074" s="79"/>
      <c r="G1074" s="99"/>
      <c r="H1074" s="71"/>
      <c r="I1074" s="72"/>
      <c r="J1074" s="73"/>
      <c r="K1074" s="73"/>
    </row>
    <row r="1075" spans="6:11">
      <c r="F1075" s="79"/>
      <c r="G1075" s="99"/>
      <c r="H1075" s="71"/>
      <c r="I1075" s="72"/>
      <c r="J1075" s="73"/>
      <c r="K1075" s="73"/>
    </row>
    <row r="1076" spans="6:11">
      <c r="F1076" s="79"/>
      <c r="G1076" s="99"/>
      <c r="H1076" s="71"/>
      <c r="I1076" s="72"/>
      <c r="J1076" s="73"/>
      <c r="K1076" s="73"/>
    </row>
    <row r="1077" spans="6:11">
      <c r="F1077" s="79"/>
      <c r="G1077" s="99"/>
      <c r="H1077" s="71"/>
      <c r="I1077" s="72"/>
      <c r="J1077" s="73"/>
      <c r="K1077" s="73"/>
    </row>
    <row r="1078" spans="6:11">
      <c r="F1078" s="79"/>
      <c r="G1078" s="99"/>
      <c r="H1078" s="71"/>
      <c r="I1078" s="72"/>
      <c r="J1078" s="73"/>
      <c r="K1078" s="73"/>
    </row>
    <row r="1079" spans="6:11">
      <c r="F1079" s="79"/>
      <c r="G1079" s="99"/>
      <c r="H1079" s="71"/>
      <c r="I1079" s="72"/>
      <c r="J1079" s="73"/>
      <c r="K1079" s="73"/>
    </row>
    <row r="1080" spans="6:11">
      <c r="F1080" s="79"/>
      <c r="G1080" s="99"/>
      <c r="H1080" s="71"/>
      <c r="I1080" s="72"/>
      <c r="J1080" s="73"/>
      <c r="K1080" s="73"/>
    </row>
    <row r="1081" spans="6:11">
      <c r="F1081" s="79"/>
      <c r="G1081" s="99"/>
      <c r="H1081" s="71"/>
      <c r="I1081" s="72"/>
      <c r="J1081" s="73"/>
      <c r="K1081" s="73"/>
    </row>
    <row r="1082" spans="6:11">
      <c r="F1082" s="79"/>
      <c r="G1082" s="99"/>
      <c r="H1082" s="71"/>
      <c r="I1082" s="72"/>
      <c r="J1082" s="73"/>
      <c r="K1082" s="73"/>
    </row>
    <row r="1083" spans="6:11">
      <c r="F1083" s="79"/>
      <c r="G1083" s="99"/>
      <c r="H1083" s="71"/>
      <c r="I1083" s="72"/>
      <c r="J1083" s="73"/>
      <c r="K1083" s="73"/>
    </row>
    <row r="1084" spans="6:11">
      <c r="F1084" s="79"/>
      <c r="G1084" s="99"/>
      <c r="H1084" s="71"/>
      <c r="I1084" s="72"/>
      <c r="J1084" s="73"/>
      <c r="K1084" s="73"/>
    </row>
    <row r="1085" spans="6:11">
      <c r="F1085" s="79"/>
      <c r="G1085" s="99"/>
      <c r="H1085" s="71"/>
      <c r="I1085" s="72"/>
      <c r="J1085" s="73"/>
      <c r="K1085" s="73"/>
    </row>
    <row r="1086" spans="6:11">
      <c r="F1086" s="79"/>
      <c r="G1086" s="99"/>
      <c r="H1086" s="71"/>
      <c r="I1086" s="72"/>
      <c r="J1086" s="73"/>
      <c r="K1086" s="73"/>
    </row>
    <row r="1087" spans="6:11">
      <c r="F1087" s="79"/>
      <c r="G1087" s="99"/>
      <c r="H1087" s="71"/>
      <c r="I1087" s="72"/>
      <c r="J1087" s="73"/>
      <c r="K1087" s="73"/>
    </row>
    <row r="1088" spans="6:11">
      <c r="F1088" s="79"/>
      <c r="G1088" s="99"/>
      <c r="H1088" s="71"/>
      <c r="I1088" s="72"/>
      <c r="J1088" s="73"/>
      <c r="K1088" s="73"/>
    </row>
    <row r="1089" spans="6:11">
      <c r="F1089" s="79"/>
      <c r="G1089" s="99"/>
      <c r="H1089" s="71"/>
      <c r="I1089" s="72"/>
      <c r="J1089" s="73"/>
      <c r="K1089" s="73"/>
    </row>
    <row r="1090" spans="6:11">
      <c r="F1090" s="79"/>
      <c r="G1090" s="99"/>
      <c r="H1090" s="71"/>
      <c r="I1090" s="72"/>
      <c r="J1090" s="73"/>
      <c r="K1090" s="73"/>
    </row>
    <row r="1091" spans="6:11">
      <c r="F1091" s="79"/>
      <c r="G1091" s="99"/>
      <c r="H1091" s="71"/>
      <c r="I1091" s="72"/>
      <c r="J1091" s="73"/>
      <c r="K1091" s="73"/>
    </row>
    <row r="1092" spans="6:11">
      <c r="F1092" s="79"/>
      <c r="G1092" s="99"/>
      <c r="H1092" s="71"/>
      <c r="I1092" s="72"/>
      <c r="J1092" s="73"/>
      <c r="K1092" s="73"/>
    </row>
    <row r="1093" spans="6:11">
      <c r="F1093" s="79"/>
      <c r="G1093" s="99"/>
      <c r="H1093" s="71"/>
      <c r="I1093" s="72"/>
      <c r="J1093" s="73"/>
      <c r="K1093" s="73"/>
    </row>
    <row r="1094" spans="6:11">
      <c r="F1094" s="79"/>
      <c r="G1094" s="99"/>
      <c r="H1094" s="71"/>
      <c r="I1094" s="72"/>
      <c r="J1094" s="73"/>
      <c r="K1094" s="73"/>
    </row>
    <row r="1095" spans="6:11">
      <c r="F1095" s="79"/>
      <c r="G1095" s="99"/>
      <c r="H1095" s="71"/>
      <c r="I1095" s="72"/>
      <c r="J1095" s="73"/>
      <c r="K1095" s="73"/>
    </row>
    <row r="1096" spans="6:11">
      <c r="F1096" s="79"/>
      <c r="G1096" s="99"/>
      <c r="H1096" s="71"/>
      <c r="I1096" s="72"/>
      <c r="J1096" s="73"/>
      <c r="K1096" s="73"/>
    </row>
    <row r="1097" spans="6:11">
      <c r="F1097" s="79"/>
      <c r="G1097" s="99"/>
      <c r="H1097" s="71"/>
      <c r="I1097" s="72"/>
      <c r="J1097" s="73"/>
      <c r="K1097" s="73"/>
    </row>
    <row r="1098" spans="6:11">
      <c r="F1098" s="79"/>
      <c r="G1098" s="99"/>
      <c r="H1098" s="71"/>
      <c r="I1098" s="72"/>
      <c r="J1098" s="73"/>
      <c r="K1098" s="73"/>
    </row>
    <row r="1099" spans="6:11">
      <c r="F1099" s="79"/>
      <c r="G1099" s="99"/>
      <c r="H1099" s="71"/>
      <c r="I1099" s="72"/>
      <c r="J1099" s="73"/>
      <c r="K1099" s="73"/>
    </row>
    <row r="1100" spans="6:11">
      <c r="F1100" s="79"/>
      <c r="G1100" s="99"/>
      <c r="H1100" s="71"/>
      <c r="I1100" s="72"/>
      <c r="J1100" s="73"/>
      <c r="K1100" s="73"/>
    </row>
    <row r="1101" spans="6:11">
      <c r="F1101" s="79"/>
      <c r="G1101" s="99"/>
      <c r="H1101" s="71"/>
      <c r="I1101" s="72"/>
      <c r="J1101" s="73"/>
      <c r="K1101" s="73"/>
    </row>
    <row r="1102" spans="6:11">
      <c r="F1102" s="79"/>
      <c r="G1102" s="99"/>
      <c r="H1102" s="71"/>
      <c r="I1102" s="72"/>
      <c r="J1102" s="73"/>
      <c r="K1102" s="73"/>
    </row>
    <row r="1103" spans="6:11">
      <c r="F1103" s="79"/>
      <c r="G1103" s="99"/>
      <c r="H1103" s="71"/>
      <c r="I1103" s="72"/>
      <c r="J1103" s="73"/>
      <c r="K1103" s="73"/>
    </row>
    <row r="1104" spans="6:11">
      <c r="F1104" s="79"/>
      <c r="G1104" s="99"/>
      <c r="H1104" s="71"/>
      <c r="I1104" s="72"/>
      <c r="J1104" s="73"/>
      <c r="K1104" s="73"/>
    </row>
    <row r="1105" spans="6:11">
      <c r="F1105" s="79"/>
      <c r="G1105" s="99"/>
      <c r="H1105" s="71"/>
      <c r="I1105" s="72"/>
      <c r="J1105" s="73"/>
      <c r="K1105" s="73"/>
    </row>
    <row r="1106" spans="6:11">
      <c r="F1106" s="79"/>
      <c r="G1106" s="99"/>
      <c r="H1106" s="71"/>
      <c r="I1106" s="72"/>
      <c r="J1106" s="73"/>
      <c r="K1106" s="73"/>
    </row>
    <row r="1107" spans="6:11">
      <c r="F1107" s="79"/>
      <c r="G1107" s="99"/>
      <c r="H1107" s="71"/>
      <c r="I1107" s="72"/>
      <c r="J1107" s="73"/>
      <c r="K1107" s="73"/>
    </row>
    <row r="1108" spans="6:11">
      <c r="F1108" s="79"/>
      <c r="G1108" s="99"/>
      <c r="H1108" s="71"/>
      <c r="I1108" s="72"/>
      <c r="J1108" s="73"/>
      <c r="K1108" s="73"/>
    </row>
    <row r="1109" spans="6:11">
      <c r="F1109" s="79"/>
      <c r="G1109" s="99"/>
      <c r="H1109" s="71"/>
      <c r="I1109" s="72"/>
      <c r="J1109" s="73"/>
      <c r="K1109" s="73"/>
    </row>
    <row r="1110" spans="6:11">
      <c r="F1110" s="79"/>
      <c r="G1110" s="99"/>
      <c r="H1110" s="71"/>
      <c r="I1110" s="72"/>
      <c r="J1110" s="73"/>
      <c r="K1110" s="73"/>
    </row>
    <row r="1111" spans="6:11">
      <c r="F1111" s="79"/>
      <c r="G1111" s="99"/>
      <c r="H1111" s="71"/>
      <c r="I1111" s="72"/>
      <c r="J1111" s="73"/>
      <c r="K1111" s="73"/>
    </row>
    <row r="1112" spans="6:11">
      <c r="F1112" s="79"/>
      <c r="G1112" s="99"/>
      <c r="H1112" s="71"/>
      <c r="I1112" s="72"/>
      <c r="J1112" s="73"/>
      <c r="K1112" s="73"/>
    </row>
    <row r="1113" spans="6:11">
      <c r="F1113" s="79"/>
      <c r="G1113" s="99"/>
      <c r="H1113" s="71"/>
      <c r="I1113" s="72"/>
      <c r="J1113" s="73"/>
      <c r="K1113" s="73"/>
    </row>
    <row r="1114" spans="6:11">
      <c r="F1114" s="79"/>
      <c r="G1114" s="99"/>
      <c r="H1114" s="71"/>
      <c r="I1114" s="72"/>
      <c r="J1114" s="73"/>
      <c r="K1114" s="73"/>
    </row>
    <row r="1115" spans="6:11">
      <c r="F1115" s="79"/>
      <c r="G1115" s="99"/>
      <c r="H1115" s="71"/>
      <c r="I1115" s="72"/>
      <c r="J1115" s="73"/>
      <c r="K1115" s="73"/>
    </row>
    <row r="1116" spans="6:11">
      <c r="F1116" s="79"/>
      <c r="G1116" s="99"/>
      <c r="H1116" s="71"/>
      <c r="I1116" s="72"/>
      <c r="J1116" s="73"/>
      <c r="K1116" s="73"/>
    </row>
    <row r="1117" spans="6:11">
      <c r="F1117" s="79"/>
      <c r="G1117" s="99"/>
      <c r="H1117" s="71"/>
      <c r="I1117" s="72"/>
      <c r="J1117" s="73"/>
      <c r="K1117" s="73"/>
    </row>
    <row r="1118" spans="6:11">
      <c r="F1118" s="79"/>
      <c r="G1118" s="99"/>
      <c r="H1118" s="71"/>
      <c r="I1118" s="72"/>
      <c r="J1118" s="73"/>
      <c r="K1118" s="73"/>
    </row>
    <row r="1119" spans="6:11">
      <c r="F1119" s="79"/>
      <c r="G1119" s="99"/>
      <c r="H1119" s="71"/>
      <c r="I1119" s="72"/>
      <c r="J1119" s="73"/>
      <c r="K1119" s="73"/>
    </row>
    <row r="1120" spans="6:11">
      <c r="F1120" s="79"/>
      <c r="G1120" s="99"/>
      <c r="H1120" s="71"/>
      <c r="I1120" s="72"/>
      <c r="J1120" s="73"/>
      <c r="K1120" s="73"/>
    </row>
    <row r="1121" spans="6:11">
      <c r="F1121" s="79"/>
      <c r="G1121" s="99"/>
      <c r="H1121" s="71"/>
      <c r="I1121" s="72"/>
      <c r="J1121" s="73"/>
      <c r="K1121" s="73"/>
    </row>
    <row r="1122" spans="6:11">
      <c r="F1122" s="79"/>
      <c r="G1122" s="99"/>
      <c r="H1122" s="71"/>
      <c r="I1122" s="72"/>
      <c r="J1122" s="73"/>
      <c r="K1122" s="73"/>
    </row>
    <row r="1123" spans="6:11">
      <c r="F1123" s="79"/>
      <c r="G1123" s="99"/>
      <c r="H1123" s="71"/>
      <c r="I1123" s="72"/>
      <c r="J1123" s="73"/>
      <c r="K1123" s="73"/>
    </row>
    <row r="1124" spans="6:11">
      <c r="F1124" s="79"/>
      <c r="G1124" s="99"/>
      <c r="H1124" s="71"/>
      <c r="I1124" s="72"/>
      <c r="J1124" s="73"/>
      <c r="K1124" s="73"/>
    </row>
    <row r="1125" spans="6:11">
      <c r="F1125" s="79"/>
      <c r="G1125" s="99"/>
      <c r="H1125" s="71"/>
      <c r="I1125" s="72"/>
      <c r="J1125" s="73"/>
      <c r="K1125" s="73"/>
    </row>
    <row r="1126" spans="6:11">
      <c r="F1126" s="79"/>
      <c r="G1126" s="99"/>
      <c r="H1126" s="71"/>
      <c r="I1126" s="72"/>
      <c r="J1126" s="73"/>
      <c r="K1126" s="73"/>
    </row>
    <row r="1127" spans="6:11">
      <c r="F1127" s="79"/>
      <c r="G1127" s="99"/>
      <c r="H1127" s="71"/>
      <c r="I1127" s="72"/>
      <c r="J1127" s="73"/>
      <c r="K1127" s="73"/>
    </row>
    <row r="1128" spans="6:11">
      <c r="F1128" s="79"/>
      <c r="G1128" s="99"/>
      <c r="H1128" s="71"/>
      <c r="I1128" s="72"/>
      <c r="J1128" s="73"/>
      <c r="K1128" s="73"/>
    </row>
    <row r="1129" spans="6:11">
      <c r="F1129" s="79"/>
      <c r="G1129" s="99"/>
      <c r="H1129" s="71"/>
      <c r="I1129" s="72"/>
      <c r="J1129" s="73"/>
      <c r="K1129" s="73"/>
    </row>
    <row r="1130" spans="6:11">
      <c r="F1130" s="79"/>
      <c r="G1130" s="99"/>
      <c r="H1130" s="71"/>
      <c r="I1130" s="72"/>
      <c r="J1130" s="73"/>
      <c r="K1130" s="73"/>
    </row>
    <row r="1131" spans="6:11">
      <c r="F1131" s="79"/>
      <c r="G1131" s="99"/>
      <c r="H1131" s="71"/>
      <c r="I1131" s="72"/>
      <c r="J1131" s="73"/>
      <c r="K1131" s="73"/>
    </row>
    <row r="1132" spans="6:11">
      <c r="F1132" s="79"/>
      <c r="G1132" s="99"/>
      <c r="H1132" s="71"/>
      <c r="I1132" s="72"/>
      <c r="J1132" s="73"/>
      <c r="K1132" s="73"/>
    </row>
    <row r="1133" spans="6:11">
      <c r="F1133" s="79"/>
      <c r="G1133" s="99"/>
      <c r="H1133" s="71"/>
      <c r="I1133" s="72"/>
      <c r="J1133" s="73"/>
      <c r="K1133" s="73"/>
    </row>
    <row r="1134" spans="6:11">
      <c r="F1134" s="79"/>
      <c r="G1134" s="99"/>
      <c r="H1134" s="71"/>
      <c r="I1134" s="72"/>
      <c r="J1134" s="73"/>
      <c r="K1134" s="73"/>
    </row>
    <row r="1135" spans="6:11">
      <c r="F1135" s="79"/>
      <c r="G1135" s="99"/>
      <c r="H1135" s="71"/>
      <c r="I1135" s="72"/>
      <c r="J1135" s="73"/>
      <c r="K1135" s="73"/>
    </row>
    <row r="1136" spans="6:11">
      <c r="F1136" s="79"/>
      <c r="G1136" s="99"/>
      <c r="H1136" s="71"/>
      <c r="I1136" s="72"/>
      <c r="J1136" s="73"/>
      <c r="K1136" s="73"/>
    </row>
    <row r="1137" spans="6:11">
      <c r="F1137" s="79"/>
      <c r="G1137" s="99"/>
      <c r="H1137" s="71"/>
      <c r="I1137" s="72"/>
      <c r="J1137" s="73"/>
      <c r="K1137" s="73"/>
    </row>
    <row r="1138" spans="6:11">
      <c r="F1138" s="79"/>
      <c r="G1138" s="99"/>
      <c r="H1138" s="71"/>
      <c r="I1138" s="72"/>
      <c r="J1138" s="73"/>
      <c r="K1138" s="73"/>
    </row>
    <row r="1139" spans="6:11">
      <c r="F1139" s="79"/>
      <c r="G1139" s="99"/>
      <c r="H1139" s="71"/>
      <c r="I1139" s="72"/>
      <c r="J1139" s="73"/>
      <c r="K1139" s="73"/>
    </row>
    <row r="1140" spans="6:11">
      <c r="F1140" s="79"/>
      <c r="G1140" s="99"/>
      <c r="H1140" s="71"/>
      <c r="I1140" s="72"/>
      <c r="J1140" s="73"/>
      <c r="K1140" s="73"/>
    </row>
    <row r="1141" spans="6:11">
      <c r="F1141" s="79"/>
      <c r="G1141" s="99"/>
      <c r="H1141" s="71"/>
      <c r="I1141" s="72"/>
      <c r="J1141" s="73"/>
      <c r="K1141" s="73"/>
    </row>
    <row r="1142" spans="6:11">
      <c r="F1142" s="79"/>
      <c r="G1142" s="99"/>
      <c r="H1142" s="71"/>
      <c r="I1142" s="72"/>
      <c r="J1142" s="73"/>
      <c r="K1142" s="73"/>
    </row>
    <row r="1143" spans="6:11">
      <c r="F1143" s="79"/>
      <c r="G1143" s="99"/>
      <c r="H1143" s="71"/>
      <c r="I1143" s="72"/>
      <c r="J1143" s="73"/>
      <c r="K1143" s="73"/>
    </row>
    <row r="1144" spans="6:11">
      <c r="F1144" s="79"/>
      <c r="G1144" s="99"/>
      <c r="H1144" s="71"/>
      <c r="I1144" s="72"/>
      <c r="J1144" s="73"/>
      <c r="K1144" s="73"/>
    </row>
    <row r="1145" spans="6:11">
      <c r="F1145" s="79"/>
      <c r="G1145" s="99"/>
      <c r="H1145" s="71"/>
      <c r="I1145" s="72"/>
      <c r="J1145" s="73"/>
      <c r="K1145" s="73"/>
    </row>
    <row r="1146" spans="6:11">
      <c r="F1146" s="79"/>
      <c r="G1146" s="99"/>
      <c r="H1146" s="71"/>
      <c r="I1146" s="72"/>
      <c r="J1146" s="73"/>
      <c r="K1146" s="73"/>
    </row>
    <row r="1147" spans="6:11">
      <c r="F1147" s="79"/>
      <c r="G1147" s="99"/>
      <c r="H1147" s="71"/>
      <c r="I1147" s="72"/>
      <c r="J1147" s="73"/>
      <c r="K1147" s="73"/>
    </row>
    <row r="1148" spans="6:11">
      <c r="F1148" s="79"/>
      <c r="G1148" s="99"/>
      <c r="H1148" s="71"/>
      <c r="I1148" s="72"/>
      <c r="J1148" s="73"/>
      <c r="K1148" s="73"/>
    </row>
    <row r="1149" spans="6:11">
      <c r="F1149" s="79"/>
      <c r="G1149" s="99"/>
      <c r="H1149" s="71"/>
      <c r="I1149" s="72"/>
      <c r="J1149" s="73"/>
      <c r="K1149" s="73"/>
    </row>
    <row r="1150" spans="6:11">
      <c r="F1150" s="79"/>
      <c r="G1150" s="99"/>
      <c r="H1150" s="71"/>
      <c r="I1150" s="72"/>
      <c r="J1150" s="73"/>
      <c r="K1150" s="73"/>
    </row>
    <row r="1151" spans="6:11">
      <c r="F1151" s="79"/>
      <c r="G1151" s="99"/>
      <c r="H1151" s="71"/>
      <c r="I1151" s="72"/>
      <c r="J1151" s="73"/>
      <c r="K1151" s="73"/>
    </row>
    <row r="1152" spans="6:11">
      <c r="F1152" s="79"/>
      <c r="G1152" s="99"/>
      <c r="H1152" s="71"/>
      <c r="I1152" s="72"/>
      <c r="J1152" s="73"/>
      <c r="K1152" s="73"/>
    </row>
    <row r="1153" spans="6:11">
      <c r="F1153" s="79"/>
      <c r="G1153" s="99"/>
      <c r="H1153" s="71"/>
      <c r="I1153" s="72"/>
      <c r="J1153" s="73"/>
      <c r="K1153" s="73"/>
    </row>
    <row r="1154" spans="6:11">
      <c r="F1154" s="79"/>
      <c r="G1154" s="99"/>
      <c r="H1154" s="71"/>
      <c r="I1154" s="72"/>
      <c r="J1154" s="73"/>
      <c r="K1154" s="73"/>
    </row>
    <row r="1155" spans="6:11">
      <c r="F1155" s="79"/>
      <c r="G1155" s="99"/>
      <c r="H1155" s="71"/>
      <c r="I1155" s="72"/>
      <c r="J1155" s="73"/>
      <c r="K1155" s="73"/>
    </row>
    <row r="1156" spans="6:11">
      <c r="F1156" s="79"/>
      <c r="G1156" s="99"/>
      <c r="H1156" s="71"/>
      <c r="I1156" s="72"/>
      <c r="J1156" s="73"/>
      <c r="K1156" s="73"/>
    </row>
    <row r="1157" spans="6:11">
      <c r="F1157" s="79"/>
      <c r="G1157" s="99"/>
      <c r="H1157" s="71"/>
      <c r="I1157" s="72"/>
      <c r="J1157" s="73"/>
      <c r="K1157" s="73"/>
    </row>
    <row r="1158" spans="6:11">
      <c r="F1158" s="79"/>
      <c r="G1158" s="99"/>
      <c r="H1158" s="71"/>
      <c r="I1158" s="72"/>
      <c r="J1158" s="73"/>
      <c r="K1158" s="73"/>
    </row>
    <row r="1159" spans="6:11">
      <c r="F1159" s="79"/>
      <c r="G1159" s="99"/>
      <c r="H1159" s="71"/>
      <c r="I1159" s="72"/>
      <c r="J1159" s="73"/>
      <c r="K1159" s="73"/>
    </row>
    <row r="1160" spans="6:11">
      <c r="F1160" s="79"/>
      <c r="G1160" s="99"/>
      <c r="H1160" s="71"/>
      <c r="I1160" s="72"/>
      <c r="J1160" s="73"/>
      <c r="K1160" s="73"/>
    </row>
    <row r="1161" spans="6:11">
      <c r="F1161" s="79"/>
      <c r="G1161" s="99"/>
      <c r="H1161" s="71"/>
      <c r="I1161" s="72"/>
      <c r="J1161" s="73"/>
      <c r="K1161" s="73"/>
    </row>
    <row r="1162" spans="6:11">
      <c r="F1162" s="79"/>
      <c r="G1162" s="99"/>
      <c r="H1162" s="71"/>
      <c r="I1162" s="72"/>
      <c r="J1162" s="73"/>
      <c r="K1162" s="73"/>
    </row>
    <row r="1163" spans="6:11">
      <c r="F1163" s="79"/>
      <c r="G1163" s="99"/>
      <c r="H1163" s="71"/>
      <c r="I1163" s="72"/>
      <c r="J1163" s="73"/>
      <c r="K1163" s="73"/>
    </row>
    <row r="1164" spans="6:11">
      <c r="F1164" s="79"/>
      <c r="G1164" s="99"/>
      <c r="H1164" s="71"/>
      <c r="I1164" s="72"/>
      <c r="J1164" s="73"/>
      <c r="K1164" s="73"/>
    </row>
    <row r="1165" spans="6:11">
      <c r="F1165" s="79"/>
      <c r="G1165" s="99"/>
      <c r="H1165" s="71"/>
      <c r="I1165" s="72"/>
      <c r="J1165" s="73"/>
      <c r="K1165" s="73"/>
    </row>
    <row r="1166" spans="6:11">
      <c r="F1166" s="79"/>
      <c r="G1166" s="99"/>
      <c r="H1166" s="71"/>
      <c r="I1166" s="72"/>
      <c r="J1166" s="73"/>
      <c r="K1166" s="73"/>
    </row>
    <row r="1167" spans="6:11">
      <c r="F1167" s="79"/>
      <c r="G1167" s="99"/>
      <c r="H1167" s="71"/>
      <c r="I1167" s="72"/>
      <c r="J1167" s="73"/>
      <c r="K1167" s="73"/>
    </row>
    <row r="1168" spans="6:11">
      <c r="F1168" s="79"/>
      <c r="G1168" s="99"/>
      <c r="H1168" s="71"/>
      <c r="I1168" s="72"/>
      <c r="J1168" s="73"/>
      <c r="K1168" s="73"/>
    </row>
    <row r="1169" spans="6:11">
      <c r="F1169" s="79"/>
      <c r="G1169" s="99"/>
      <c r="H1169" s="71"/>
      <c r="I1169" s="72"/>
      <c r="J1169" s="73"/>
      <c r="K1169" s="73"/>
    </row>
    <row r="1170" spans="6:11">
      <c r="F1170" s="79"/>
      <c r="G1170" s="99"/>
      <c r="H1170" s="71"/>
      <c r="I1170" s="72"/>
      <c r="J1170" s="73"/>
      <c r="K1170" s="73"/>
    </row>
    <row r="1171" spans="6:11">
      <c r="F1171" s="79"/>
      <c r="G1171" s="99"/>
      <c r="H1171" s="71"/>
      <c r="I1171" s="72"/>
      <c r="J1171" s="73"/>
      <c r="K1171" s="73"/>
    </row>
    <row r="1172" spans="6:11">
      <c r="F1172" s="79"/>
      <c r="G1172" s="99"/>
      <c r="H1172" s="71"/>
      <c r="I1172" s="72"/>
      <c r="J1172" s="73"/>
      <c r="K1172" s="73"/>
    </row>
    <row r="1173" spans="6:11">
      <c r="F1173" s="79"/>
      <c r="G1173" s="99"/>
      <c r="H1173" s="71"/>
      <c r="I1173" s="72"/>
      <c r="J1173" s="73"/>
      <c r="K1173" s="73"/>
    </row>
    <row r="1174" spans="6:11">
      <c r="F1174" s="79"/>
      <c r="G1174" s="99"/>
      <c r="H1174" s="71"/>
      <c r="I1174" s="72"/>
      <c r="J1174" s="73"/>
      <c r="K1174" s="73"/>
    </row>
    <row r="1175" spans="6:11">
      <c r="F1175" s="79"/>
      <c r="G1175" s="99"/>
      <c r="H1175" s="71"/>
      <c r="I1175" s="72"/>
      <c r="J1175" s="73"/>
      <c r="K1175" s="73"/>
    </row>
    <row r="1176" spans="6:11">
      <c r="F1176" s="79"/>
      <c r="G1176" s="99"/>
      <c r="H1176" s="71"/>
      <c r="I1176" s="72"/>
      <c r="J1176" s="73"/>
      <c r="K1176" s="73"/>
    </row>
    <row r="1177" spans="6:11">
      <c r="F1177" s="79"/>
      <c r="G1177" s="99"/>
      <c r="H1177" s="71"/>
      <c r="I1177" s="72"/>
      <c r="J1177" s="73"/>
      <c r="K1177" s="73"/>
    </row>
    <row r="1178" spans="6:11">
      <c r="F1178" s="79"/>
      <c r="G1178" s="99"/>
      <c r="H1178" s="71"/>
      <c r="I1178" s="72"/>
      <c r="J1178" s="73"/>
      <c r="K1178" s="73"/>
    </row>
    <row r="1179" spans="6:11">
      <c r="F1179" s="79"/>
      <c r="G1179" s="99"/>
      <c r="H1179" s="71"/>
      <c r="I1179" s="72"/>
      <c r="J1179" s="73"/>
      <c r="K1179" s="73"/>
    </row>
    <row r="1180" spans="6:11">
      <c r="F1180" s="79"/>
      <c r="G1180" s="99"/>
      <c r="H1180" s="71"/>
      <c r="I1180" s="72"/>
      <c r="J1180" s="73"/>
      <c r="K1180" s="73"/>
    </row>
    <row r="1181" spans="6:11">
      <c r="F1181" s="79"/>
      <c r="G1181" s="99"/>
      <c r="H1181" s="71"/>
      <c r="I1181" s="72"/>
      <c r="J1181" s="73"/>
      <c r="K1181" s="73"/>
    </row>
    <row r="1182" spans="6:11">
      <c r="F1182" s="79"/>
      <c r="G1182" s="99"/>
      <c r="H1182" s="71"/>
      <c r="I1182" s="72"/>
      <c r="J1182" s="73"/>
      <c r="K1182" s="73"/>
    </row>
    <row r="1183" spans="6:11">
      <c r="F1183" s="79"/>
      <c r="G1183" s="99"/>
      <c r="H1183" s="71"/>
      <c r="I1183" s="72"/>
      <c r="J1183" s="73"/>
      <c r="K1183" s="73"/>
    </row>
    <row r="1184" spans="6:11">
      <c r="F1184" s="79"/>
      <c r="G1184" s="99"/>
      <c r="H1184" s="71"/>
      <c r="I1184" s="72"/>
      <c r="J1184" s="73"/>
      <c r="K1184" s="73"/>
    </row>
    <row r="1185" spans="6:11">
      <c r="F1185" s="79"/>
      <c r="G1185" s="99"/>
      <c r="H1185" s="71"/>
      <c r="I1185" s="72"/>
      <c r="J1185" s="73"/>
      <c r="K1185" s="73"/>
    </row>
    <row r="1186" spans="6:11">
      <c r="F1186" s="79"/>
      <c r="G1186" s="99"/>
      <c r="H1186" s="71"/>
      <c r="I1186" s="72"/>
      <c r="J1186" s="73"/>
      <c r="K1186" s="73"/>
    </row>
    <row r="1187" spans="6:11">
      <c r="F1187" s="79"/>
      <c r="G1187" s="99"/>
      <c r="H1187" s="71"/>
      <c r="I1187" s="72"/>
      <c r="J1187" s="73"/>
      <c r="K1187" s="73"/>
    </row>
    <row r="1188" spans="6:11">
      <c r="F1188" s="79"/>
      <c r="G1188" s="99"/>
      <c r="H1188" s="71"/>
      <c r="I1188" s="72"/>
      <c r="J1188" s="73"/>
      <c r="K1188" s="73"/>
    </row>
    <row r="1189" spans="6:11">
      <c r="F1189" s="79"/>
      <c r="G1189" s="99"/>
      <c r="H1189" s="71"/>
      <c r="I1189" s="72"/>
      <c r="J1189" s="73"/>
      <c r="K1189" s="73"/>
    </row>
    <row r="1190" spans="6:11">
      <c r="F1190" s="79"/>
      <c r="G1190" s="99"/>
      <c r="H1190" s="71"/>
      <c r="I1190" s="72"/>
      <c r="J1190" s="73"/>
      <c r="K1190" s="73"/>
    </row>
    <row r="1191" spans="6:11">
      <c r="F1191" s="79"/>
      <c r="G1191" s="99"/>
      <c r="H1191" s="71"/>
      <c r="I1191" s="72"/>
      <c r="J1191" s="73"/>
      <c r="K1191" s="73"/>
    </row>
    <row r="1192" spans="6:11">
      <c r="F1192" s="79"/>
      <c r="G1192" s="99"/>
      <c r="H1192" s="71"/>
      <c r="I1192" s="72"/>
      <c r="J1192" s="73"/>
      <c r="K1192" s="73"/>
    </row>
    <row r="1193" spans="6:11">
      <c r="F1193" s="79"/>
      <c r="G1193" s="99"/>
      <c r="H1193" s="71"/>
      <c r="I1193" s="72"/>
      <c r="J1193" s="73"/>
      <c r="K1193" s="73"/>
    </row>
    <row r="1194" spans="6:11">
      <c r="F1194" s="79"/>
      <c r="G1194" s="99"/>
      <c r="H1194" s="71"/>
      <c r="I1194" s="72"/>
      <c r="J1194" s="73"/>
      <c r="K1194" s="73"/>
    </row>
    <row r="1195" spans="6:11">
      <c r="F1195" s="79"/>
      <c r="G1195" s="99"/>
      <c r="H1195" s="71"/>
      <c r="I1195" s="72"/>
      <c r="J1195" s="73"/>
      <c r="K1195" s="73"/>
    </row>
    <row r="1196" spans="6:11">
      <c r="F1196" s="79"/>
      <c r="G1196" s="99"/>
      <c r="H1196" s="71"/>
      <c r="I1196" s="72"/>
      <c r="J1196" s="73"/>
      <c r="K1196" s="73"/>
    </row>
    <row r="1197" spans="6:11">
      <c r="F1197" s="79"/>
      <c r="G1197" s="99"/>
      <c r="H1197" s="71"/>
      <c r="I1197" s="72"/>
      <c r="J1197" s="73"/>
      <c r="K1197" s="73"/>
    </row>
    <row r="1198" spans="6:11">
      <c r="F1198" s="79"/>
      <c r="G1198" s="99"/>
      <c r="H1198" s="71"/>
      <c r="I1198" s="72"/>
      <c r="J1198" s="73"/>
      <c r="K1198" s="73"/>
    </row>
    <row r="1199" spans="6:11">
      <c r="F1199" s="79"/>
      <c r="G1199" s="99"/>
      <c r="H1199" s="71"/>
      <c r="I1199" s="72"/>
      <c r="J1199" s="73"/>
      <c r="K1199" s="73"/>
    </row>
    <row r="1200" spans="6:11">
      <c r="F1200" s="79"/>
      <c r="G1200" s="99"/>
      <c r="H1200" s="71"/>
      <c r="I1200" s="72"/>
      <c r="J1200" s="73"/>
      <c r="K1200" s="73"/>
    </row>
    <row r="1201" spans="6:11">
      <c r="F1201" s="79"/>
      <c r="G1201" s="99"/>
      <c r="H1201" s="71"/>
      <c r="I1201" s="72"/>
      <c r="J1201" s="73"/>
      <c r="K1201" s="73"/>
    </row>
    <row r="1202" spans="6:11">
      <c r="F1202" s="79"/>
      <c r="G1202" s="99"/>
      <c r="H1202" s="71"/>
      <c r="I1202" s="72"/>
      <c r="J1202" s="73"/>
      <c r="K1202" s="73"/>
    </row>
    <row r="1203" spans="6:11">
      <c r="F1203" s="79"/>
      <c r="G1203" s="99"/>
      <c r="H1203" s="71"/>
      <c r="I1203" s="72"/>
      <c r="J1203" s="73"/>
      <c r="K1203" s="73"/>
    </row>
    <row r="1204" spans="6:11">
      <c r="F1204" s="79"/>
      <c r="G1204" s="99"/>
      <c r="H1204" s="71"/>
      <c r="I1204" s="72"/>
      <c r="J1204" s="73"/>
      <c r="K1204" s="73"/>
    </row>
    <row r="1205" spans="6:11">
      <c r="F1205" s="79"/>
      <c r="G1205" s="99"/>
      <c r="H1205" s="71"/>
      <c r="I1205" s="72"/>
      <c r="J1205" s="73"/>
      <c r="K1205" s="73"/>
    </row>
    <row r="1206" spans="6:11">
      <c r="F1206" s="79"/>
      <c r="G1206" s="99"/>
      <c r="H1206" s="71"/>
      <c r="I1206" s="72"/>
      <c r="J1206" s="73"/>
      <c r="K1206" s="73"/>
    </row>
    <row r="1207" spans="6:11">
      <c r="F1207" s="79"/>
      <c r="G1207" s="99"/>
      <c r="H1207" s="71"/>
      <c r="I1207" s="72"/>
      <c r="J1207" s="73"/>
      <c r="K1207" s="73"/>
    </row>
    <row r="1208" spans="6:11">
      <c r="F1208" s="79"/>
      <c r="G1208" s="99"/>
      <c r="H1208" s="71"/>
      <c r="I1208" s="72"/>
      <c r="J1208" s="73"/>
      <c r="K1208" s="73"/>
    </row>
    <row r="1209" spans="6:11">
      <c r="F1209" s="79"/>
      <c r="G1209" s="99"/>
      <c r="H1209" s="71"/>
      <c r="I1209" s="72"/>
      <c r="J1209" s="73"/>
      <c r="K1209" s="73"/>
    </row>
    <row r="1210" spans="6:11">
      <c r="F1210" s="79"/>
      <c r="G1210" s="99"/>
      <c r="H1210" s="71"/>
      <c r="I1210" s="72"/>
      <c r="J1210" s="73"/>
      <c r="K1210" s="73"/>
    </row>
    <row r="1211" spans="6:11">
      <c r="F1211" s="79"/>
      <c r="G1211" s="99"/>
      <c r="H1211" s="71"/>
      <c r="I1211" s="72"/>
      <c r="J1211" s="73"/>
      <c r="K1211" s="73"/>
    </row>
    <row r="1212" spans="6:11">
      <c r="F1212" s="79"/>
      <c r="G1212" s="99"/>
      <c r="H1212" s="71"/>
      <c r="I1212" s="72"/>
      <c r="J1212" s="73"/>
      <c r="K1212" s="73"/>
    </row>
    <row r="1213" spans="6:11">
      <c r="F1213" s="79"/>
      <c r="G1213" s="99"/>
      <c r="H1213" s="71"/>
      <c r="I1213" s="72"/>
      <c r="J1213" s="73"/>
      <c r="K1213" s="73"/>
    </row>
    <row r="1214" spans="6:11">
      <c r="F1214" s="79"/>
      <c r="G1214" s="99"/>
      <c r="H1214" s="71"/>
      <c r="I1214" s="72"/>
      <c r="J1214" s="73"/>
      <c r="K1214" s="73"/>
    </row>
    <row r="1215" spans="6:11">
      <c r="F1215" s="79"/>
      <c r="G1215" s="99"/>
      <c r="H1215" s="71"/>
      <c r="I1215" s="72"/>
      <c r="J1215" s="73"/>
      <c r="K1215" s="73"/>
    </row>
    <row r="1216" spans="6:11">
      <c r="F1216" s="79"/>
      <c r="G1216" s="99"/>
      <c r="H1216" s="71"/>
      <c r="I1216" s="72"/>
      <c r="J1216" s="73"/>
      <c r="K1216" s="73"/>
    </row>
    <row r="1217" spans="6:11">
      <c r="F1217" s="79"/>
      <c r="G1217" s="99"/>
      <c r="H1217" s="71"/>
      <c r="I1217" s="72"/>
      <c r="J1217" s="73"/>
      <c r="K1217" s="73"/>
    </row>
    <row r="1218" spans="6:11">
      <c r="F1218" s="79"/>
      <c r="G1218" s="99"/>
      <c r="H1218" s="71"/>
      <c r="I1218" s="72"/>
      <c r="J1218" s="73"/>
      <c r="K1218" s="73"/>
    </row>
    <row r="1219" spans="6:11">
      <c r="F1219" s="79"/>
      <c r="G1219" s="99"/>
      <c r="H1219" s="71"/>
      <c r="I1219" s="72"/>
      <c r="J1219" s="73"/>
      <c r="K1219" s="73"/>
    </row>
    <row r="1220" spans="6:11">
      <c r="F1220" s="79"/>
      <c r="G1220" s="99"/>
      <c r="H1220" s="71"/>
      <c r="I1220" s="72"/>
      <c r="J1220" s="73"/>
      <c r="K1220" s="73"/>
    </row>
    <row r="1221" spans="6:11">
      <c r="F1221" s="79"/>
      <c r="G1221" s="99"/>
      <c r="H1221" s="71"/>
      <c r="I1221" s="72"/>
      <c r="J1221" s="73"/>
      <c r="K1221" s="73"/>
    </row>
    <row r="1222" spans="6:11">
      <c r="F1222" s="79"/>
      <c r="G1222" s="99"/>
      <c r="H1222" s="71"/>
      <c r="I1222" s="72"/>
      <c r="J1222" s="73"/>
      <c r="K1222" s="73"/>
    </row>
    <row r="1223" spans="6:11">
      <c r="F1223" s="79"/>
      <c r="G1223" s="99"/>
      <c r="H1223" s="71"/>
      <c r="I1223" s="72"/>
      <c r="J1223" s="73"/>
      <c r="K1223" s="73"/>
    </row>
    <row r="1224" spans="6:11">
      <c r="F1224" s="79"/>
      <c r="G1224" s="99"/>
      <c r="H1224" s="71"/>
      <c r="I1224" s="72"/>
      <c r="J1224" s="73"/>
      <c r="K1224" s="73"/>
    </row>
    <row r="1225" spans="6:11">
      <c r="F1225" s="79"/>
      <c r="G1225" s="99"/>
      <c r="H1225" s="71"/>
      <c r="I1225" s="72"/>
      <c r="J1225" s="73"/>
      <c r="K1225" s="73"/>
    </row>
    <row r="1226" spans="6:11">
      <c r="F1226" s="79"/>
      <c r="G1226" s="99"/>
      <c r="H1226" s="71"/>
      <c r="I1226" s="72"/>
      <c r="J1226" s="73"/>
      <c r="K1226" s="73"/>
    </row>
    <row r="1227" spans="6:11">
      <c r="F1227" s="79"/>
      <c r="G1227" s="99"/>
      <c r="H1227" s="71"/>
      <c r="I1227" s="72"/>
      <c r="J1227" s="73"/>
      <c r="K1227" s="73"/>
    </row>
    <row r="1228" spans="6:11">
      <c r="F1228" s="79"/>
      <c r="G1228" s="99"/>
      <c r="H1228" s="71"/>
      <c r="I1228" s="72"/>
      <c r="J1228" s="73"/>
      <c r="K1228" s="73"/>
    </row>
    <row r="1229" spans="6:11">
      <c r="F1229" s="79"/>
      <c r="G1229" s="99"/>
      <c r="H1229" s="71"/>
      <c r="I1229" s="72"/>
      <c r="J1229" s="73"/>
      <c r="K1229" s="73"/>
    </row>
    <row r="1230" spans="6:11">
      <c r="F1230" s="79"/>
      <c r="G1230" s="99"/>
      <c r="H1230" s="71"/>
      <c r="I1230" s="72"/>
      <c r="J1230" s="73"/>
      <c r="K1230" s="73"/>
    </row>
    <row r="1231" spans="6:11">
      <c r="F1231" s="79"/>
      <c r="G1231" s="99"/>
      <c r="H1231" s="71"/>
      <c r="I1231" s="72"/>
      <c r="J1231" s="73"/>
      <c r="K1231" s="73"/>
    </row>
    <row r="1232" spans="6:11">
      <c r="F1232" s="79"/>
      <c r="G1232" s="99"/>
      <c r="H1232" s="71"/>
      <c r="I1232" s="72"/>
      <c r="J1232" s="73"/>
      <c r="K1232" s="73"/>
    </row>
    <row r="1233" spans="6:11">
      <c r="F1233" s="79"/>
      <c r="G1233" s="99"/>
      <c r="H1233" s="71"/>
      <c r="I1233" s="72"/>
      <c r="J1233" s="73"/>
      <c r="K1233" s="73"/>
    </row>
    <row r="1234" spans="6:11">
      <c r="F1234" s="79"/>
      <c r="G1234" s="99"/>
      <c r="H1234" s="71"/>
      <c r="I1234" s="72"/>
      <c r="J1234" s="73"/>
      <c r="K1234" s="73"/>
    </row>
    <row r="1235" spans="6:11">
      <c r="F1235" s="79"/>
      <c r="G1235" s="99"/>
      <c r="H1235" s="71"/>
      <c r="I1235" s="72"/>
      <c r="J1235" s="73"/>
      <c r="K1235" s="73"/>
    </row>
    <row r="1236" spans="6:11">
      <c r="F1236" s="79"/>
      <c r="G1236" s="99"/>
      <c r="H1236" s="71"/>
      <c r="I1236" s="72"/>
      <c r="J1236" s="73"/>
      <c r="K1236" s="73"/>
    </row>
    <row r="1237" spans="6:11">
      <c r="F1237" s="79"/>
      <c r="G1237" s="99"/>
      <c r="H1237" s="71"/>
      <c r="I1237" s="72"/>
      <c r="J1237" s="73"/>
      <c r="K1237" s="73"/>
    </row>
    <row r="1238" spans="6:11">
      <c r="F1238" s="79"/>
      <c r="G1238" s="99"/>
      <c r="H1238" s="71"/>
      <c r="I1238" s="72"/>
      <c r="J1238" s="73"/>
      <c r="K1238" s="73"/>
    </row>
    <row r="1239" spans="6:11">
      <c r="F1239" s="79"/>
      <c r="G1239" s="99"/>
      <c r="H1239" s="71"/>
      <c r="I1239" s="72"/>
      <c r="J1239" s="73"/>
      <c r="K1239" s="73"/>
    </row>
    <row r="1240" spans="6:11">
      <c r="F1240" s="79"/>
      <c r="G1240" s="99"/>
      <c r="H1240" s="71"/>
      <c r="I1240" s="72"/>
      <c r="J1240" s="73"/>
      <c r="K1240" s="73"/>
    </row>
    <row r="1241" spans="6:11">
      <c r="F1241" s="79"/>
      <c r="G1241" s="99"/>
      <c r="H1241" s="71"/>
      <c r="I1241" s="72"/>
      <c r="J1241" s="73"/>
      <c r="K1241" s="73"/>
    </row>
    <row r="1242" spans="6:11">
      <c r="F1242" s="79"/>
      <c r="G1242" s="99"/>
      <c r="H1242" s="71"/>
      <c r="I1242" s="72"/>
      <c r="J1242" s="73"/>
      <c r="K1242" s="73"/>
    </row>
    <row r="1243" spans="6:11">
      <c r="F1243" s="79"/>
      <c r="G1243" s="99"/>
      <c r="H1243" s="71"/>
      <c r="I1243" s="72"/>
      <c r="J1243" s="73"/>
      <c r="K1243" s="73"/>
    </row>
    <row r="1244" spans="6:11">
      <c r="F1244" s="79"/>
      <c r="G1244" s="99"/>
      <c r="H1244" s="71"/>
      <c r="I1244" s="72"/>
      <c r="J1244" s="73"/>
      <c r="K1244" s="73"/>
    </row>
    <row r="1245" spans="6:11">
      <c r="F1245" s="79"/>
      <c r="G1245" s="99"/>
      <c r="H1245" s="71"/>
      <c r="I1245" s="72"/>
      <c r="J1245" s="73"/>
      <c r="K1245" s="73"/>
    </row>
    <row r="1246" spans="6:11">
      <c r="F1246" s="79"/>
      <c r="G1246" s="99"/>
      <c r="H1246" s="71"/>
      <c r="I1246" s="72"/>
      <c r="J1246" s="73"/>
      <c r="K1246" s="73"/>
    </row>
    <row r="1247" spans="6:11">
      <c r="F1247" s="79"/>
      <c r="G1247" s="99"/>
      <c r="H1247" s="71"/>
      <c r="I1247" s="72"/>
      <c r="J1247" s="73"/>
      <c r="K1247" s="73"/>
    </row>
    <row r="1248" spans="6:11">
      <c r="F1248" s="79"/>
      <c r="G1248" s="99"/>
      <c r="H1248" s="71"/>
      <c r="I1248" s="72"/>
      <c r="J1248" s="73"/>
      <c r="K1248" s="73"/>
    </row>
    <row r="1249" spans="6:11">
      <c r="F1249" s="79"/>
      <c r="G1249" s="99"/>
      <c r="H1249" s="71"/>
      <c r="I1249" s="72"/>
      <c r="J1249" s="73"/>
      <c r="K1249" s="73"/>
    </row>
    <row r="1250" spans="6:11">
      <c r="F1250" s="79"/>
      <c r="G1250" s="99"/>
      <c r="H1250" s="71"/>
      <c r="I1250" s="72"/>
      <c r="J1250" s="73"/>
      <c r="K1250" s="73"/>
    </row>
    <row r="1251" spans="6:11">
      <c r="F1251" s="79"/>
      <c r="G1251" s="99"/>
      <c r="H1251" s="71"/>
      <c r="I1251" s="72"/>
      <c r="J1251" s="73"/>
      <c r="K1251" s="73"/>
    </row>
    <row r="1252" spans="6:11">
      <c r="F1252" s="79"/>
      <c r="G1252" s="99"/>
      <c r="H1252" s="71"/>
      <c r="I1252" s="72"/>
      <c r="J1252" s="73"/>
      <c r="K1252" s="73"/>
    </row>
    <row r="1253" spans="6:11">
      <c r="F1253" s="79"/>
      <c r="G1253" s="99"/>
      <c r="H1253" s="71"/>
      <c r="I1253" s="72"/>
      <c r="J1253" s="73"/>
      <c r="K1253" s="73"/>
    </row>
    <row r="1254" spans="6:11">
      <c r="F1254" s="79"/>
      <c r="G1254" s="99"/>
      <c r="H1254" s="71"/>
      <c r="I1254" s="72"/>
      <c r="J1254" s="73"/>
      <c r="K1254" s="73"/>
    </row>
    <row r="1255" spans="6:11">
      <c r="F1255" s="79"/>
      <c r="G1255" s="99"/>
      <c r="H1255" s="71"/>
      <c r="I1255" s="72"/>
      <c r="J1255" s="73"/>
      <c r="K1255" s="73"/>
    </row>
    <row r="1256" spans="6:11">
      <c r="F1256" s="79"/>
      <c r="G1256" s="99"/>
      <c r="H1256" s="71"/>
      <c r="I1256" s="72"/>
      <c r="J1256" s="73"/>
      <c r="K1256" s="73"/>
    </row>
    <row r="1257" spans="6:11">
      <c r="F1257" s="79"/>
      <c r="G1257" s="99"/>
      <c r="H1257" s="71"/>
      <c r="I1257" s="72"/>
      <c r="J1257" s="73"/>
      <c r="K1257" s="73"/>
    </row>
    <row r="1258" spans="6:11">
      <c r="F1258" s="79"/>
      <c r="G1258" s="99"/>
      <c r="H1258" s="71"/>
      <c r="I1258" s="72"/>
      <c r="J1258" s="73"/>
      <c r="K1258" s="73"/>
    </row>
    <row r="1259" spans="6:11">
      <c r="F1259" s="79"/>
      <c r="G1259" s="99"/>
      <c r="H1259" s="71"/>
      <c r="I1259" s="72"/>
      <c r="J1259" s="73"/>
      <c r="K1259" s="73"/>
    </row>
    <row r="1260" spans="6:11">
      <c r="F1260" s="79"/>
      <c r="G1260" s="99"/>
      <c r="H1260" s="71"/>
      <c r="I1260" s="72"/>
      <c r="J1260" s="73"/>
      <c r="K1260" s="73"/>
    </row>
    <row r="1261" spans="6:11">
      <c r="F1261" s="79"/>
      <c r="G1261" s="99"/>
      <c r="H1261" s="71"/>
      <c r="I1261" s="72"/>
      <c r="J1261" s="73"/>
      <c r="K1261" s="73"/>
    </row>
    <row r="1262" spans="6:11">
      <c r="F1262" s="79"/>
      <c r="G1262" s="99"/>
      <c r="H1262" s="71"/>
      <c r="I1262" s="72"/>
      <c r="J1262" s="73"/>
      <c r="K1262" s="73"/>
    </row>
    <row r="1263" spans="6:11">
      <c r="F1263" s="79"/>
      <c r="G1263" s="99"/>
      <c r="H1263" s="71"/>
      <c r="I1263" s="72"/>
      <c r="J1263" s="73"/>
      <c r="K1263" s="73"/>
    </row>
    <row r="1264" spans="6:11">
      <c r="F1264" s="79"/>
      <c r="G1264" s="99"/>
      <c r="H1264" s="71"/>
      <c r="I1264" s="72"/>
      <c r="J1264" s="73"/>
      <c r="K1264" s="73"/>
    </row>
    <row r="1265" spans="6:11">
      <c r="F1265" s="79"/>
      <c r="G1265" s="99"/>
      <c r="H1265" s="71"/>
      <c r="I1265" s="72"/>
      <c r="J1265" s="73"/>
      <c r="K1265" s="73"/>
    </row>
    <row r="1266" spans="6:11">
      <c r="F1266" s="79"/>
      <c r="G1266" s="99"/>
      <c r="H1266" s="71"/>
      <c r="I1266" s="72"/>
      <c r="J1266" s="73"/>
      <c r="K1266" s="73"/>
    </row>
    <row r="1267" spans="6:11">
      <c r="F1267" s="79"/>
      <c r="G1267" s="99"/>
      <c r="H1267" s="71"/>
      <c r="I1267" s="72"/>
      <c r="J1267" s="73"/>
      <c r="K1267" s="73"/>
    </row>
    <row r="1268" spans="6:11">
      <c r="F1268" s="79"/>
      <c r="G1268" s="99"/>
      <c r="H1268" s="71"/>
      <c r="I1268" s="72"/>
      <c r="J1268" s="73"/>
      <c r="K1268" s="73"/>
    </row>
    <row r="1269" spans="6:11">
      <c r="F1269" s="79"/>
      <c r="G1269" s="99"/>
      <c r="H1269" s="71"/>
      <c r="I1269" s="72"/>
      <c r="J1269" s="73"/>
      <c r="K1269" s="73"/>
    </row>
    <row r="1270" spans="6:11">
      <c r="F1270" s="79"/>
      <c r="G1270" s="99"/>
      <c r="H1270" s="71"/>
      <c r="I1270" s="72"/>
      <c r="J1270" s="73"/>
      <c r="K1270" s="73"/>
    </row>
    <row r="1271" spans="6:11">
      <c r="F1271" s="79"/>
      <c r="G1271" s="99"/>
      <c r="H1271" s="71"/>
      <c r="I1271" s="72"/>
      <c r="J1271" s="73"/>
      <c r="K1271" s="73"/>
    </row>
    <row r="1272" spans="6:11">
      <c r="F1272" s="79"/>
      <c r="G1272" s="99"/>
      <c r="H1272" s="71"/>
      <c r="I1272" s="72"/>
      <c r="J1272" s="73"/>
      <c r="K1272" s="73"/>
    </row>
    <row r="1273" spans="6:11">
      <c r="F1273" s="79"/>
      <c r="G1273" s="99"/>
      <c r="H1273" s="71"/>
      <c r="I1273" s="72"/>
      <c r="J1273" s="73"/>
      <c r="K1273" s="73"/>
    </row>
    <row r="1274" spans="6:11">
      <c r="F1274" s="79"/>
      <c r="G1274" s="99"/>
      <c r="H1274" s="71"/>
      <c r="I1274" s="72"/>
      <c r="J1274" s="73"/>
      <c r="K1274" s="73"/>
    </row>
    <row r="1275" spans="6:11">
      <c r="F1275" s="79"/>
      <c r="G1275" s="99"/>
      <c r="H1275" s="71"/>
      <c r="I1275" s="72"/>
      <c r="J1275" s="73"/>
      <c r="K1275" s="73"/>
    </row>
    <row r="1276" spans="6:11">
      <c r="F1276" s="79"/>
      <c r="G1276" s="99"/>
      <c r="H1276" s="71"/>
      <c r="I1276" s="72"/>
      <c r="J1276" s="73"/>
      <c r="K1276" s="73"/>
    </row>
    <row r="1277" spans="6:11">
      <c r="F1277" s="79"/>
      <c r="G1277" s="99"/>
      <c r="H1277" s="71"/>
      <c r="I1277" s="72"/>
      <c r="J1277" s="73"/>
      <c r="K1277" s="73"/>
    </row>
    <row r="1278" spans="6:11">
      <c r="F1278" s="79"/>
      <c r="G1278" s="99"/>
      <c r="H1278" s="71"/>
      <c r="I1278" s="72"/>
      <c r="J1278" s="73"/>
      <c r="K1278" s="73"/>
    </row>
    <row r="1279" spans="6:11">
      <c r="F1279" s="79"/>
      <c r="G1279" s="99"/>
      <c r="H1279" s="71"/>
      <c r="I1279" s="72"/>
      <c r="J1279" s="73"/>
      <c r="K1279" s="73"/>
    </row>
    <row r="1280" spans="6:11">
      <c r="F1280" s="79"/>
      <c r="G1280" s="99"/>
      <c r="H1280" s="71"/>
      <c r="I1280" s="72"/>
      <c r="J1280" s="73"/>
      <c r="K1280" s="73"/>
    </row>
    <row r="1281" spans="6:11">
      <c r="F1281" s="79"/>
      <c r="G1281" s="99"/>
      <c r="H1281" s="71"/>
      <c r="I1281" s="72"/>
      <c r="J1281" s="73"/>
      <c r="K1281" s="73"/>
    </row>
    <row r="1282" spans="6:11">
      <c r="F1282" s="79"/>
      <c r="G1282" s="99"/>
      <c r="H1282" s="71"/>
      <c r="I1282" s="72"/>
      <c r="J1282" s="73"/>
      <c r="K1282" s="73"/>
    </row>
    <row r="1283" spans="6:11">
      <c r="F1283" s="79"/>
      <c r="G1283" s="99"/>
      <c r="H1283" s="71"/>
      <c r="I1283" s="72"/>
      <c r="J1283" s="73"/>
      <c r="K1283" s="73"/>
    </row>
    <row r="1284" spans="6:11">
      <c r="F1284" s="79"/>
      <c r="G1284" s="99"/>
      <c r="H1284" s="71"/>
      <c r="I1284" s="72"/>
      <c r="J1284" s="73"/>
      <c r="K1284" s="73"/>
    </row>
    <row r="1285" spans="6:11">
      <c r="F1285" s="79"/>
      <c r="G1285" s="99"/>
      <c r="H1285" s="71"/>
      <c r="I1285" s="72"/>
      <c r="J1285" s="73"/>
      <c r="K1285" s="73"/>
    </row>
    <row r="1286" spans="6:11">
      <c r="F1286" s="79"/>
      <c r="G1286" s="99"/>
      <c r="H1286" s="71"/>
      <c r="I1286" s="72"/>
      <c r="J1286" s="73"/>
      <c r="K1286" s="73"/>
    </row>
    <row r="1287" spans="6:11">
      <c r="F1287" s="79"/>
      <c r="G1287" s="99"/>
      <c r="H1287" s="71"/>
      <c r="I1287" s="72"/>
      <c r="J1287" s="73"/>
      <c r="K1287" s="73"/>
    </row>
    <row r="1288" spans="6:11">
      <c r="F1288" s="79"/>
      <c r="G1288" s="99"/>
      <c r="H1288" s="71"/>
      <c r="I1288" s="72"/>
      <c r="J1288" s="73"/>
      <c r="K1288" s="73"/>
    </row>
    <row r="1289" spans="6:11">
      <c r="F1289" s="79"/>
      <c r="G1289" s="99"/>
      <c r="H1289" s="71"/>
      <c r="I1289" s="72"/>
      <c r="J1289" s="73"/>
      <c r="K1289" s="73"/>
    </row>
    <row r="1290" spans="6:11">
      <c r="F1290" s="79"/>
      <c r="G1290" s="99"/>
      <c r="H1290" s="71"/>
      <c r="I1290" s="72"/>
      <c r="J1290" s="73"/>
      <c r="K1290" s="73"/>
    </row>
    <row r="1291" spans="6:11">
      <c r="F1291" s="79"/>
      <c r="G1291" s="99"/>
      <c r="H1291" s="71"/>
      <c r="I1291" s="72"/>
      <c r="J1291" s="73"/>
      <c r="K1291" s="73"/>
    </row>
    <row r="1292" spans="6:11">
      <c r="F1292" s="79"/>
      <c r="G1292" s="99"/>
      <c r="H1292" s="71"/>
      <c r="I1292" s="72"/>
      <c r="J1292" s="73"/>
      <c r="K1292" s="73"/>
    </row>
    <row r="1293" spans="6:11">
      <c r="F1293" s="79"/>
      <c r="G1293" s="99"/>
      <c r="H1293" s="71"/>
      <c r="I1293" s="72"/>
      <c r="J1293" s="73"/>
      <c r="K1293" s="73"/>
    </row>
    <row r="1294" spans="6:11">
      <c r="F1294" s="79"/>
      <c r="G1294" s="99"/>
      <c r="H1294" s="71"/>
      <c r="I1294" s="72"/>
      <c r="J1294" s="73"/>
      <c r="K1294" s="73"/>
    </row>
    <row r="1295" spans="6:11">
      <c r="F1295" s="79"/>
      <c r="G1295" s="99"/>
      <c r="H1295" s="71"/>
      <c r="I1295" s="72"/>
      <c r="J1295" s="73"/>
      <c r="K1295" s="73"/>
    </row>
    <row r="1296" spans="6:11">
      <c r="F1296" s="79"/>
      <c r="G1296" s="99"/>
      <c r="H1296" s="71"/>
      <c r="I1296" s="72"/>
      <c r="J1296" s="73"/>
      <c r="K1296" s="73"/>
    </row>
    <row r="1297" spans="6:11">
      <c r="F1297" s="79"/>
      <c r="G1297" s="99"/>
      <c r="H1297" s="71"/>
      <c r="I1297" s="72"/>
      <c r="J1297" s="73"/>
      <c r="K1297" s="73"/>
    </row>
    <row r="1298" spans="6:11">
      <c r="F1298" s="79"/>
      <c r="G1298" s="99"/>
      <c r="H1298" s="71"/>
      <c r="I1298" s="72"/>
      <c r="J1298" s="73"/>
      <c r="K1298" s="73"/>
    </row>
    <row r="1299" spans="6:11">
      <c r="F1299" s="79"/>
      <c r="G1299" s="99"/>
      <c r="H1299" s="71"/>
      <c r="I1299" s="72"/>
      <c r="J1299" s="73"/>
      <c r="K1299" s="73"/>
    </row>
    <row r="1300" spans="6:11">
      <c r="F1300" s="79"/>
      <c r="G1300" s="99"/>
      <c r="H1300" s="71"/>
      <c r="I1300" s="72"/>
      <c r="J1300" s="73"/>
      <c r="K1300" s="73"/>
    </row>
    <row r="1301" spans="6:11">
      <c r="F1301" s="79"/>
      <c r="G1301" s="99"/>
      <c r="H1301" s="71"/>
      <c r="I1301" s="72"/>
      <c r="J1301" s="73"/>
      <c r="K1301" s="73"/>
    </row>
    <row r="1302" spans="6:11">
      <c r="F1302" s="79"/>
      <c r="G1302" s="99"/>
      <c r="H1302" s="71"/>
      <c r="I1302" s="72"/>
      <c r="J1302" s="73"/>
      <c r="K1302" s="73"/>
    </row>
    <row r="1303" spans="6:11">
      <c r="F1303" s="79"/>
      <c r="G1303" s="99"/>
      <c r="H1303" s="71"/>
      <c r="I1303" s="72"/>
      <c r="J1303" s="73"/>
      <c r="K1303" s="73"/>
    </row>
    <row r="1304" spans="6:11">
      <c r="F1304" s="79"/>
      <c r="G1304" s="99"/>
      <c r="H1304" s="71"/>
      <c r="I1304" s="72"/>
      <c r="J1304" s="73"/>
      <c r="K1304" s="73"/>
    </row>
    <row r="1305" spans="6:11">
      <c r="F1305" s="79"/>
      <c r="G1305" s="99"/>
      <c r="H1305" s="71"/>
      <c r="I1305" s="72"/>
      <c r="J1305" s="73"/>
      <c r="K1305" s="73"/>
    </row>
    <row r="1306" spans="6:11">
      <c r="F1306" s="79"/>
      <c r="G1306" s="99"/>
      <c r="H1306" s="71"/>
      <c r="I1306" s="72"/>
      <c r="J1306" s="73"/>
      <c r="K1306" s="73"/>
    </row>
    <row r="1307" spans="6:11">
      <c r="F1307" s="79"/>
      <c r="G1307" s="99"/>
      <c r="H1307" s="71"/>
      <c r="I1307" s="72"/>
      <c r="J1307" s="73"/>
      <c r="K1307" s="73"/>
    </row>
    <row r="1308" spans="6:11">
      <c r="F1308" s="79"/>
      <c r="G1308" s="99"/>
      <c r="H1308" s="71"/>
      <c r="I1308" s="72"/>
      <c r="J1308" s="73"/>
      <c r="K1308" s="73"/>
    </row>
    <row r="1309" spans="6:11">
      <c r="F1309" s="79"/>
      <c r="G1309" s="99"/>
      <c r="H1309" s="71"/>
      <c r="I1309" s="72"/>
      <c r="J1309" s="73"/>
      <c r="K1309" s="73"/>
    </row>
    <row r="1310" spans="6:11">
      <c r="F1310" s="79"/>
      <c r="G1310" s="99"/>
      <c r="H1310" s="71"/>
      <c r="I1310" s="72"/>
      <c r="J1310" s="73"/>
      <c r="K1310" s="73"/>
    </row>
    <row r="1311" spans="6:11">
      <c r="F1311" s="79"/>
      <c r="G1311" s="99"/>
      <c r="H1311" s="71"/>
      <c r="I1311" s="72"/>
      <c r="J1311" s="73"/>
      <c r="K1311" s="73"/>
    </row>
    <row r="1312" spans="6:11">
      <c r="F1312" s="79"/>
      <c r="G1312" s="99"/>
      <c r="H1312" s="71"/>
      <c r="I1312" s="72"/>
      <c r="J1312" s="73"/>
      <c r="K1312" s="73"/>
    </row>
    <row r="1313" spans="6:11">
      <c r="F1313" s="79"/>
      <c r="G1313" s="99"/>
      <c r="H1313" s="71"/>
      <c r="I1313" s="72"/>
      <c r="J1313" s="73"/>
      <c r="K1313" s="73"/>
    </row>
    <row r="1314" spans="6:11">
      <c r="F1314" s="79"/>
      <c r="G1314" s="99"/>
      <c r="H1314" s="71"/>
      <c r="I1314" s="72"/>
      <c r="J1314" s="73"/>
      <c r="K1314" s="73"/>
    </row>
    <row r="1315" spans="6:11">
      <c r="F1315" s="79"/>
      <c r="G1315" s="99"/>
      <c r="H1315" s="71"/>
      <c r="I1315" s="72"/>
      <c r="J1315" s="73"/>
      <c r="K1315" s="73"/>
    </row>
    <row r="1316" spans="6:11">
      <c r="F1316" s="79"/>
      <c r="G1316" s="99"/>
      <c r="H1316" s="71"/>
      <c r="I1316" s="72"/>
      <c r="J1316" s="73"/>
      <c r="K1316" s="73"/>
    </row>
    <row r="1317" spans="6:11">
      <c r="F1317" s="79"/>
      <c r="G1317" s="99"/>
      <c r="H1317" s="71"/>
      <c r="I1317" s="72"/>
      <c r="J1317" s="73"/>
      <c r="K1317" s="73"/>
    </row>
    <row r="1318" spans="6:11">
      <c r="F1318" s="79"/>
      <c r="G1318" s="99"/>
      <c r="H1318" s="71"/>
      <c r="I1318" s="72"/>
      <c r="J1318" s="73"/>
      <c r="K1318" s="73"/>
    </row>
    <row r="1319" spans="6:11">
      <c r="F1319" s="79"/>
      <c r="G1319" s="99"/>
      <c r="H1319" s="71"/>
      <c r="I1319" s="72"/>
      <c r="J1319" s="73"/>
      <c r="K1319" s="73"/>
    </row>
    <row r="1320" spans="6:11">
      <c r="F1320" s="79"/>
      <c r="G1320" s="99"/>
      <c r="H1320" s="71"/>
      <c r="I1320" s="72"/>
      <c r="J1320" s="73"/>
      <c r="K1320" s="73"/>
    </row>
    <row r="1321" spans="6:11">
      <c r="F1321" s="79"/>
      <c r="G1321" s="99"/>
      <c r="H1321" s="71"/>
      <c r="I1321" s="72"/>
      <c r="J1321" s="73"/>
      <c r="K1321" s="73"/>
    </row>
    <row r="1322" spans="6:11">
      <c r="F1322" s="79"/>
      <c r="G1322" s="99"/>
      <c r="H1322" s="71"/>
      <c r="I1322" s="72"/>
      <c r="J1322" s="73"/>
      <c r="K1322" s="73"/>
    </row>
    <row r="1323" spans="6:11">
      <c r="F1323" s="79"/>
      <c r="G1323" s="99"/>
      <c r="H1323" s="71"/>
      <c r="I1323" s="72"/>
      <c r="J1323" s="73"/>
      <c r="K1323" s="73"/>
    </row>
    <row r="1324" spans="6:11">
      <c r="F1324" s="79"/>
      <c r="G1324" s="99"/>
      <c r="H1324" s="71"/>
      <c r="I1324" s="72"/>
      <c r="J1324" s="73"/>
      <c r="K1324" s="73"/>
    </row>
    <row r="1325" spans="6:11">
      <c r="F1325" s="79"/>
      <c r="G1325" s="99"/>
      <c r="H1325" s="71"/>
      <c r="I1325" s="72"/>
      <c r="J1325" s="73"/>
      <c r="K1325" s="73"/>
    </row>
    <row r="1326" spans="6:11">
      <c r="F1326" s="79"/>
      <c r="G1326" s="99"/>
      <c r="H1326" s="71"/>
      <c r="I1326" s="72"/>
      <c r="J1326" s="73"/>
      <c r="K1326" s="73"/>
    </row>
    <row r="1327" spans="6:11">
      <c r="F1327" s="79"/>
      <c r="G1327" s="99"/>
      <c r="H1327" s="71"/>
      <c r="I1327" s="72"/>
      <c r="J1327" s="73"/>
      <c r="K1327" s="73"/>
    </row>
    <row r="1328" spans="6:11">
      <c r="F1328" s="79"/>
      <c r="G1328" s="99"/>
      <c r="H1328" s="71"/>
      <c r="I1328" s="72"/>
      <c r="J1328" s="73"/>
      <c r="K1328" s="73"/>
    </row>
    <row r="1329" spans="6:11">
      <c r="F1329" s="79"/>
      <c r="G1329" s="99"/>
      <c r="H1329" s="71"/>
      <c r="I1329" s="72"/>
      <c r="J1329" s="73"/>
      <c r="K1329" s="73"/>
    </row>
    <row r="1330" spans="6:11">
      <c r="F1330" s="79"/>
      <c r="G1330" s="99"/>
      <c r="H1330" s="71"/>
      <c r="I1330" s="72"/>
      <c r="J1330" s="73"/>
      <c r="K1330" s="73"/>
    </row>
    <row r="1331" spans="6:11">
      <c r="F1331" s="79"/>
      <c r="G1331" s="99"/>
      <c r="H1331" s="71"/>
      <c r="I1331" s="72"/>
      <c r="J1331" s="73"/>
      <c r="K1331" s="73"/>
    </row>
    <row r="1332" spans="6:11">
      <c r="F1332" s="79"/>
      <c r="G1332" s="99"/>
      <c r="H1332" s="71"/>
      <c r="I1332" s="72"/>
      <c r="J1332" s="73"/>
      <c r="K1332" s="73"/>
    </row>
    <row r="1333" spans="6:11">
      <c r="F1333" s="79"/>
      <c r="G1333" s="99"/>
      <c r="H1333" s="71"/>
      <c r="I1333" s="72"/>
      <c r="J1333" s="73"/>
      <c r="K1333" s="73"/>
    </row>
    <row r="1334" spans="6:11">
      <c r="F1334" s="79"/>
      <c r="G1334" s="99"/>
      <c r="H1334" s="71"/>
      <c r="I1334" s="72"/>
      <c r="J1334" s="73"/>
      <c r="K1334" s="73"/>
    </row>
    <row r="1335" spans="6:11">
      <c r="F1335" s="79"/>
      <c r="G1335" s="99"/>
      <c r="H1335" s="71"/>
      <c r="I1335" s="72"/>
      <c r="J1335" s="73"/>
      <c r="K1335" s="73"/>
    </row>
    <row r="1336" spans="6:11">
      <c r="F1336" s="79"/>
      <c r="G1336" s="99"/>
      <c r="H1336" s="71"/>
      <c r="I1336" s="72"/>
      <c r="J1336" s="73"/>
      <c r="K1336" s="73"/>
    </row>
    <row r="1337" spans="6:11">
      <c r="F1337" s="79"/>
      <c r="G1337" s="99"/>
      <c r="H1337" s="71"/>
      <c r="I1337" s="72"/>
      <c r="J1337" s="73"/>
      <c r="K1337" s="73"/>
    </row>
    <row r="1338" spans="6:11">
      <c r="F1338" s="79"/>
      <c r="G1338" s="99"/>
      <c r="H1338" s="71"/>
      <c r="I1338" s="72"/>
      <c r="J1338" s="73"/>
      <c r="K1338" s="73"/>
    </row>
    <row r="1339" spans="6:11">
      <c r="F1339" s="79"/>
      <c r="G1339" s="99"/>
      <c r="H1339" s="71"/>
      <c r="I1339" s="72"/>
      <c r="J1339" s="73"/>
      <c r="K1339" s="73"/>
    </row>
    <row r="1340" spans="6:11">
      <c r="F1340" s="79"/>
      <c r="G1340" s="99"/>
      <c r="H1340" s="71"/>
      <c r="I1340" s="72"/>
      <c r="J1340" s="73"/>
      <c r="K1340" s="73"/>
    </row>
    <row r="1341" spans="6:11">
      <c r="F1341" s="79"/>
      <c r="G1341" s="99"/>
      <c r="H1341" s="71"/>
      <c r="I1341" s="72"/>
      <c r="J1341" s="73"/>
      <c r="K1341" s="73"/>
    </row>
    <row r="1342" spans="6:11">
      <c r="F1342" s="79"/>
      <c r="G1342" s="99"/>
      <c r="H1342" s="71"/>
      <c r="I1342" s="72"/>
      <c r="J1342" s="73"/>
      <c r="K1342" s="73"/>
    </row>
    <row r="1343" spans="6:11">
      <c r="F1343" s="79"/>
      <c r="G1343" s="99"/>
      <c r="H1343" s="71"/>
      <c r="I1343" s="72"/>
      <c r="J1343" s="73"/>
      <c r="K1343" s="73"/>
    </row>
    <row r="1344" spans="6:11">
      <c r="F1344" s="79"/>
      <c r="G1344" s="99"/>
      <c r="H1344" s="71"/>
      <c r="I1344" s="72"/>
      <c r="J1344" s="73"/>
      <c r="K1344" s="73"/>
    </row>
    <row r="1345" spans="6:11">
      <c r="F1345" s="79"/>
      <c r="G1345" s="99"/>
      <c r="H1345" s="71"/>
      <c r="I1345" s="72"/>
      <c r="J1345" s="73"/>
      <c r="K1345" s="73"/>
    </row>
    <row r="1346" spans="6:11">
      <c r="F1346" s="79"/>
      <c r="G1346" s="99"/>
      <c r="H1346" s="71"/>
      <c r="I1346" s="72"/>
      <c r="J1346" s="73"/>
      <c r="K1346" s="73"/>
    </row>
    <row r="1347" spans="6:11">
      <c r="F1347" s="79"/>
      <c r="G1347" s="99"/>
      <c r="H1347" s="71"/>
      <c r="I1347" s="72"/>
      <c r="J1347" s="73"/>
      <c r="K1347" s="73"/>
    </row>
    <row r="1348" spans="6:11">
      <c r="F1348" s="79"/>
      <c r="G1348" s="99"/>
      <c r="H1348" s="71"/>
      <c r="I1348" s="72"/>
      <c r="J1348" s="73"/>
      <c r="K1348" s="73"/>
    </row>
    <row r="1349" spans="6:11">
      <c r="F1349" s="79"/>
      <c r="G1349" s="99"/>
      <c r="H1349" s="71"/>
      <c r="I1349" s="72"/>
      <c r="J1349" s="73"/>
      <c r="K1349" s="73"/>
    </row>
    <row r="1350" spans="6:11">
      <c r="F1350" s="79"/>
      <c r="G1350" s="99"/>
      <c r="H1350" s="71"/>
      <c r="I1350" s="72"/>
      <c r="J1350" s="73"/>
      <c r="K1350" s="73"/>
    </row>
    <row r="1351" spans="6:11">
      <c r="F1351" s="79"/>
      <c r="G1351" s="99"/>
      <c r="H1351" s="71"/>
      <c r="I1351" s="72"/>
      <c r="J1351" s="73"/>
      <c r="K1351" s="73"/>
    </row>
    <row r="1352" spans="6:11">
      <c r="F1352" s="79"/>
      <c r="G1352" s="99"/>
      <c r="H1352" s="71"/>
      <c r="I1352" s="72"/>
      <c r="J1352" s="73"/>
      <c r="K1352" s="73"/>
    </row>
    <row r="1353" spans="6:11">
      <c r="F1353" s="79"/>
      <c r="G1353" s="99"/>
      <c r="H1353" s="71"/>
      <c r="I1353" s="72"/>
      <c r="J1353" s="73"/>
      <c r="K1353" s="73"/>
    </row>
    <row r="1354" spans="6:11">
      <c r="F1354" s="79"/>
      <c r="G1354" s="99"/>
      <c r="H1354" s="71"/>
      <c r="I1354" s="72"/>
      <c r="J1354" s="73"/>
      <c r="K1354" s="73"/>
    </row>
    <row r="1355" spans="6:11">
      <c r="F1355" s="79"/>
      <c r="G1355" s="99"/>
      <c r="H1355" s="71"/>
      <c r="I1355" s="72"/>
      <c r="J1355" s="73"/>
      <c r="K1355" s="73"/>
    </row>
    <row r="1356" spans="6:11">
      <c r="F1356" s="79"/>
      <c r="G1356" s="99"/>
      <c r="H1356" s="71"/>
      <c r="I1356" s="72"/>
      <c r="J1356" s="73"/>
      <c r="K1356" s="73"/>
    </row>
    <row r="1357" spans="6:11">
      <c r="F1357" s="79"/>
      <c r="G1357" s="99"/>
      <c r="H1357" s="71"/>
      <c r="I1357" s="72"/>
      <c r="J1357" s="73"/>
      <c r="K1357" s="73"/>
    </row>
    <row r="1358" spans="6:11">
      <c r="F1358" s="79"/>
      <c r="G1358" s="99"/>
      <c r="H1358" s="71"/>
      <c r="I1358" s="72"/>
      <c r="J1358" s="73"/>
      <c r="K1358" s="73"/>
    </row>
    <row r="1359" spans="6:11">
      <c r="F1359" s="79"/>
      <c r="G1359" s="99"/>
      <c r="H1359" s="71"/>
      <c r="I1359" s="72"/>
      <c r="J1359" s="73"/>
      <c r="K1359" s="73"/>
    </row>
    <row r="1360" spans="6:11">
      <c r="F1360" s="79"/>
      <c r="G1360" s="99"/>
      <c r="H1360" s="71"/>
      <c r="I1360" s="72"/>
      <c r="J1360" s="73"/>
      <c r="K1360" s="73"/>
    </row>
    <row r="1361" spans="6:11">
      <c r="F1361" s="79"/>
      <c r="G1361" s="99"/>
      <c r="H1361" s="71"/>
      <c r="I1361" s="72"/>
      <c r="J1361" s="73"/>
      <c r="K1361" s="73"/>
    </row>
    <row r="1362" spans="6:11">
      <c r="F1362" s="79"/>
      <c r="G1362" s="99"/>
      <c r="H1362" s="71"/>
      <c r="I1362" s="72"/>
      <c r="J1362" s="73"/>
      <c r="K1362" s="73"/>
    </row>
    <row r="1363" spans="6:11">
      <c r="F1363" s="79"/>
      <c r="G1363" s="99"/>
      <c r="H1363" s="71"/>
      <c r="I1363" s="72"/>
      <c r="J1363" s="73"/>
      <c r="K1363" s="73"/>
    </row>
    <row r="1364" spans="6:11">
      <c r="F1364" s="79"/>
      <c r="G1364" s="99"/>
      <c r="H1364" s="71"/>
      <c r="I1364" s="72"/>
      <c r="J1364" s="73"/>
      <c r="K1364" s="73"/>
    </row>
    <row r="1365" spans="6:11">
      <c r="F1365" s="79"/>
      <c r="G1365" s="99"/>
      <c r="H1365" s="71"/>
      <c r="I1365" s="72"/>
      <c r="J1365" s="73"/>
      <c r="K1365" s="73"/>
    </row>
    <row r="1366" spans="6:11">
      <c r="F1366" s="79"/>
      <c r="G1366" s="99"/>
      <c r="H1366" s="71"/>
      <c r="I1366" s="72"/>
      <c r="J1366" s="73"/>
      <c r="K1366" s="73"/>
    </row>
    <row r="1367" spans="6:11">
      <c r="F1367" s="79"/>
      <c r="G1367" s="99"/>
      <c r="H1367" s="71"/>
      <c r="I1367" s="72"/>
      <c r="J1367" s="73"/>
      <c r="K1367" s="73"/>
    </row>
    <row r="1368" spans="6:11">
      <c r="F1368" s="79"/>
      <c r="G1368" s="99"/>
      <c r="H1368" s="71"/>
      <c r="I1368" s="72"/>
      <c r="J1368" s="73"/>
      <c r="K1368" s="73"/>
    </row>
    <row r="1369" spans="6:11">
      <c r="F1369" s="79"/>
      <c r="G1369" s="99"/>
      <c r="H1369" s="71"/>
      <c r="I1369" s="72"/>
      <c r="J1369" s="73"/>
      <c r="K1369" s="73"/>
    </row>
    <row r="1370" spans="6:11">
      <c r="F1370" s="79"/>
      <c r="G1370" s="99"/>
      <c r="H1370" s="71"/>
      <c r="I1370" s="72"/>
      <c r="J1370" s="73"/>
      <c r="K1370" s="73"/>
    </row>
    <row r="1371" spans="6:11">
      <c r="F1371" s="79"/>
      <c r="G1371" s="99"/>
      <c r="H1371" s="71"/>
      <c r="I1371" s="72"/>
      <c r="J1371" s="73"/>
      <c r="K1371" s="73"/>
    </row>
    <row r="1372" spans="6:11">
      <c r="F1372" s="79"/>
      <c r="G1372" s="99"/>
      <c r="H1372" s="71"/>
      <c r="I1372" s="72"/>
      <c r="J1372" s="73"/>
      <c r="K1372" s="73"/>
    </row>
    <row r="1373" spans="6:11">
      <c r="F1373" s="79"/>
      <c r="G1373" s="99"/>
      <c r="H1373" s="71"/>
      <c r="I1373" s="72"/>
      <c r="J1373" s="73"/>
      <c r="K1373" s="73"/>
    </row>
    <row r="1374" spans="6:11">
      <c r="F1374" s="79"/>
      <c r="G1374" s="99"/>
      <c r="H1374" s="71"/>
      <c r="I1374" s="72"/>
      <c r="J1374" s="73"/>
      <c r="K1374" s="73"/>
    </row>
    <row r="1375" spans="6:11">
      <c r="F1375" s="79"/>
      <c r="G1375" s="99"/>
      <c r="H1375" s="71"/>
      <c r="I1375" s="72"/>
      <c r="J1375" s="73"/>
      <c r="K1375" s="73"/>
    </row>
    <row r="1376" spans="6:11">
      <c r="F1376" s="79"/>
      <c r="G1376" s="99"/>
      <c r="H1376" s="71"/>
      <c r="I1376" s="72"/>
      <c r="J1376" s="73"/>
      <c r="K1376" s="73"/>
    </row>
    <row r="1377" spans="6:11">
      <c r="F1377" s="79"/>
      <c r="G1377" s="99"/>
      <c r="H1377" s="71"/>
      <c r="I1377" s="72"/>
      <c r="J1377" s="73"/>
      <c r="K1377" s="73"/>
    </row>
    <row r="1378" spans="6:11">
      <c r="F1378" s="79"/>
      <c r="G1378" s="99"/>
      <c r="H1378" s="71"/>
      <c r="I1378" s="72"/>
      <c r="J1378" s="73"/>
      <c r="K1378" s="73"/>
    </row>
    <row r="1379" spans="6:11">
      <c r="F1379" s="79"/>
      <c r="G1379" s="99"/>
      <c r="H1379" s="71"/>
      <c r="I1379" s="72"/>
      <c r="J1379" s="73"/>
      <c r="K1379" s="73"/>
    </row>
    <row r="1380" spans="6:11">
      <c r="F1380" s="79"/>
      <c r="G1380" s="99"/>
      <c r="H1380" s="71"/>
      <c r="I1380" s="72"/>
      <c r="J1380" s="73"/>
      <c r="K1380" s="73"/>
    </row>
    <row r="1381" spans="6:11">
      <c r="F1381" s="79"/>
      <c r="G1381" s="99"/>
      <c r="H1381" s="71"/>
      <c r="I1381" s="72"/>
      <c r="J1381" s="73"/>
      <c r="K1381" s="73"/>
    </row>
    <row r="1382" spans="6:11">
      <c r="F1382" s="79"/>
      <c r="G1382" s="99"/>
      <c r="H1382" s="71"/>
      <c r="I1382" s="72"/>
      <c r="J1382" s="73"/>
      <c r="K1382" s="73"/>
    </row>
    <row r="1383" spans="6:11">
      <c r="F1383" s="79"/>
      <c r="G1383" s="99"/>
      <c r="H1383" s="71"/>
      <c r="I1383" s="72"/>
      <c r="J1383" s="73"/>
      <c r="K1383" s="73"/>
    </row>
    <row r="1384" spans="6:11">
      <c r="F1384" s="79"/>
      <c r="G1384" s="99"/>
      <c r="H1384" s="71"/>
      <c r="I1384" s="72"/>
      <c r="J1384" s="73"/>
      <c r="K1384" s="73"/>
    </row>
    <row r="1385" spans="6:11">
      <c r="F1385" s="79"/>
      <c r="G1385" s="99"/>
      <c r="H1385" s="71"/>
      <c r="I1385" s="72"/>
      <c r="J1385" s="73"/>
      <c r="K1385" s="73"/>
    </row>
    <row r="1386" spans="6:11">
      <c r="F1386" s="79"/>
      <c r="G1386" s="99"/>
      <c r="H1386" s="71"/>
      <c r="I1386" s="72"/>
      <c r="J1386" s="73"/>
      <c r="K1386" s="73"/>
    </row>
    <row r="1387" spans="6:11">
      <c r="F1387" s="79"/>
      <c r="G1387" s="99"/>
      <c r="H1387" s="71"/>
      <c r="I1387" s="72"/>
      <c r="J1387" s="73"/>
      <c r="K1387" s="73"/>
    </row>
    <row r="1388" spans="6:11">
      <c r="F1388" s="79"/>
      <c r="G1388" s="99"/>
      <c r="H1388" s="71"/>
      <c r="I1388" s="72"/>
      <c r="J1388" s="73"/>
      <c r="K1388" s="73"/>
    </row>
    <row r="1389" spans="6:11">
      <c r="F1389" s="79"/>
      <c r="G1389" s="99"/>
      <c r="H1389" s="71"/>
      <c r="I1389" s="72"/>
      <c r="J1389" s="73"/>
      <c r="K1389" s="73"/>
    </row>
    <row r="1390" spans="6:11">
      <c r="F1390" s="79"/>
      <c r="G1390" s="99"/>
      <c r="H1390" s="71"/>
      <c r="I1390" s="72"/>
      <c r="J1390" s="73"/>
      <c r="K1390" s="73"/>
    </row>
    <row r="1391" spans="6:11">
      <c r="F1391" s="79"/>
      <c r="G1391" s="99"/>
      <c r="H1391" s="71"/>
      <c r="I1391" s="72"/>
      <c r="J1391" s="73"/>
      <c r="K1391" s="73"/>
    </row>
    <row r="1392" spans="6:11">
      <c r="F1392" s="79"/>
      <c r="G1392" s="99"/>
      <c r="H1392" s="71"/>
      <c r="I1392" s="72"/>
      <c r="J1392" s="73"/>
      <c r="K1392" s="73"/>
    </row>
    <row r="1393" spans="6:11">
      <c r="F1393" s="79"/>
      <c r="G1393" s="99"/>
      <c r="H1393" s="71"/>
      <c r="I1393" s="72"/>
      <c r="J1393" s="73"/>
      <c r="K1393" s="73"/>
    </row>
    <row r="1394" spans="6:11">
      <c r="F1394" s="79"/>
      <c r="G1394" s="99"/>
      <c r="H1394" s="71"/>
      <c r="I1394" s="72"/>
      <c r="J1394" s="73"/>
      <c r="K1394" s="73"/>
    </row>
    <row r="1395" spans="6:11">
      <c r="F1395" s="79"/>
      <c r="G1395" s="99"/>
      <c r="H1395" s="71"/>
      <c r="I1395" s="72"/>
      <c r="J1395" s="73"/>
      <c r="K1395" s="73"/>
    </row>
    <row r="1396" spans="6:11">
      <c r="F1396" s="79"/>
      <c r="G1396" s="99"/>
      <c r="H1396" s="71"/>
      <c r="I1396" s="72"/>
      <c r="J1396" s="73"/>
      <c r="K1396" s="73"/>
    </row>
    <row r="1397" spans="6:11">
      <c r="F1397" s="79"/>
      <c r="G1397" s="99"/>
      <c r="H1397" s="71"/>
      <c r="I1397" s="72"/>
      <c r="J1397" s="73"/>
      <c r="K1397" s="73"/>
    </row>
    <row r="1398" spans="6:11">
      <c r="F1398" s="79"/>
      <c r="G1398" s="99"/>
      <c r="H1398" s="71"/>
      <c r="I1398" s="72"/>
      <c r="J1398" s="73"/>
      <c r="K1398" s="73"/>
    </row>
    <row r="1399" spans="6:11">
      <c r="F1399" s="79"/>
      <c r="G1399" s="99"/>
      <c r="H1399" s="71"/>
      <c r="I1399" s="72"/>
      <c r="J1399" s="73"/>
      <c r="K1399" s="73"/>
    </row>
    <row r="1400" spans="6:11">
      <c r="F1400" s="79"/>
      <c r="G1400" s="99"/>
      <c r="H1400" s="74"/>
      <c r="I1400" s="75"/>
      <c r="J1400" s="76"/>
      <c r="K1400" s="76"/>
    </row>
  </sheetData>
  <mergeCells count="6">
    <mergeCell ref="O12:P12"/>
    <mergeCell ref="O14:P14"/>
    <mergeCell ref="O13:P13"/>
    <mergeCell ref="S637:V637"/>
    <mergeCell ref="O15:P15"/>
    <mergeCell ref="S636:V636"/>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pageSetUpPr fitToPage="1"/>
  </sheetPr>
  <dimension ref="A1:S620"/>
  <sheetViews>
    <sheetView showGridLines="0" showZeros="0" tabSelected="1" topLeftCell="D3" zoomScale="70" zoomScaleNormal="70" workbookViewId="0">
      <pane ySplit="2" topLeftCell="A5" activePane="bottomLeft" state="frozen"/>
      <selection activeCell="D3" sqref="D3"/>
      <selection pane="bottomLeft" activeCell="E4" sqref="E4"/>
    </sheetView>
  </sheetViews>
  <sheetFormatPr defaultColWidth="9.1796875" defaultRowHeight="5.65" customHeight="1"/>
  <cols>
    <col min="1" max="1" width="10.453125" style="314" hidden="1" customWidth="1"/>
    <col min="2" max="2" width="11.26953125" style="88" hidden="1" customWidth="1"/>
    <col min="3" max="3" width="9" style="88" hidden="1" customWidth="1"/>
    <col min="4" max="4" width="12.453125" style="306" customWidth="1"/>
    <col min="5" max="5" width="19.54296875" style="8" customWidth="1"/>
    <col min="6" max="6" width="22.26953125" style="8" customWidth="1"/>
    <col min="7" max="7" width="58.26953125" style="239" customWidth="1"/>
    <col min="8" max="9" width="16.54296875" style="239" customWidth="1"/>
    <col min="10" max="10" width="125.90625" style="331" customWidth="1"/>
    <col min="11" max="12" width="9.1796875" style="330" customWidth="1"/>
    <col min="13" max="19" width="9.1796875" style="330"/>
    <col min="20" max="16384" width="9.1796875" style="8"/>
  </cols>
  <sheetData>
    <row r="1" spans="1:19" ht="15.5" hidden="1">
      <c r="A1" s="314" t="s">
        <v>1216</v>
      </c>
    </row>
    <row r="2" spans="1:19" ht="15.5" hidden="1"/>
    <row r="3" spans="1:19" ht="59.25" customHeight="1">
      <c r="B3" s="90"/>
      <c r="C3" s="90"/>
      <c r="D3" s="385" t="s">
        <v>1416</v>
      </c>
      <c r="E3" s="267" t="s">
        <v>1361</v>
      </c>
      <c r="F3" s="267" t="s">
        <v>1364</v>
      </c>
      <c r="G3" s="396" t="s">
        <v>1409</v>
      </c>
      <c r="H3" s="267" t="s">
        <v>1362</v>
      </c>
      <c r="I3" s="267" t="s">
        <v>1363</v>
      </c>
      <c r="J3" s="334"/>
    </row>
    <row r="4" spans="1:19" ht="33.25" customHeight="1">
      <c r="B4" s="90" t="s">
        <v>1330</v>
      </c>
      <c r="C4" s="90" t="s">
        <v>1331</v>
      </c>
      <c r="D4" s="386"/>
      <c r="E4" s="327">
        <f>'Questionnaire part 1'!G112</f>
        <v>0</v>
      </c>
      <c r="F4" s="328">
        <f>'Questionnaire part 1'!H112</f>
        <v>0</v>
      </c>
      <c r="G4" s="397"/>
      <c r="H4" s="327">
        <f>H617</f>
        <v>0</v>
      </c>
      <c r="I4" s="328">
        <f>I617</f>
        <v>0</v>
      </c>
      <c r="J4" s="335"/>
    </row>
    <row r="5" spans="1:19" customFormat="1" ht="24.75" customHeight="1">
      <c r="A5" s="315"/>
      <c r="B5" s="315"/>
      <c r="C5" s="315"/>
      <c r="D5" s="307"/>
      <c r="E5" s="265"/>
      <c r="F5" s="265"/>
      <c r="G5" s="265"/>
      <c r="H5" s="265"/>
      <c r="I5" s="265"/>
      <c r="J5" s="336"/>
      <c r="K5" s="345"/>
      <c r="L5" s="345"/>
      <c r="M5" s="345"/>
      <c r="N5" s="345"/>
      <c r="O5" s="345"/>
      <c r="P5" s="345"/>
      <c r="Q5" s="345"/>
      <c r="R5" s="345"/>
      <c r="S5" s="345"/>
    </row>
    <row r="6" spans="1:19" s="127" customFormat="1" ht="39.75" customHeight="1">
      <c r="A6" s="314"/>
      <c r="B6" s="88"/>
      <c r="C6" s="88"/>
      <c r="D6" s="308"/>
      <c r="E6" s="400" t="s">
        <v>1397</v>
      </c>
      <c r="F6" s="400"/>
      <c r="G6" s="400"/>
      <c r="H6" s="400"/>
      <c r="I6" s="400"/>
      <c r="J6" s="337"/>
      <c r="K6" s="330"/>
      <c r="L6" s="330"/>
      <c r="M6" s="330"/>
      <c r="N6" s="330"/>
      <c r="O6" s="330"/>
      <c r="P6" s="330"/>
      <c r="Q6" s="330"/>
      <c r="R6" s="330"/>
      <c r="S6" s="330"/>
    </row>
    <row r="7" spans="1:19" s="127" customFormat="1" ht="14.5" customHeight="1">
      <c r="A7" s="314"/>
      <c r="B7" s="88"/>
      <c r="C7" s="88"/>
      <c r="D7" s="308"/>
      <c r="E7" s="291"/>
      <c r="F7" s="291"/>
      <c r="G7" s="291"/>
      <c r="H7" s="291"/>
      <c r="I7" s="291"/>
      <c r="J7" s="337"/>
      <c r="K7" s="330"/>
      <c r="L7" s="330"/>
      <c r="M7" s="330"/>
      <c r="N7" s="330"/>
      <c r="O7" s="330"/>
      <c r="P7" s="330"/>
      <c r="Q7" s="330"/>
      <c r="R7" s="330"/>
      <c r="S7" s="330"/>
    </row>
    <row r="8" spans="1:19" s="127" customFormat="1" ht="173.25" customHeight="1">
      <c r="A8" s="314"/>
      <c r="B8" s="90"/>
      <c r="C8" s="90"/>
      <c r="D8" s="308"/>
      <c r="E8" s="169"/>
      <c r="F8" s="387" t="s">
        <v>1460</v>
      </c>
      <c r="G8" s="387"/>
      <c r="H8" s="165"/>
      <c r="I8" s="177"/>
      <c r="J8" s="337"/>
      <c r="K8" s="330"/>
      <c r="L8" s="330"/>
      <c r="M8" s="330"/>
      <c r="N8" s="330"/>
      <c r="O8" s="330"/>
      <c r="P8" s="330"/>
      <c r="Q8" s="330"/>
      <c r="R8" s="330"/>
      <c r="S8" s="330"/>
    </row>
    <row r="9" spans="1:19" s="127" customFormat="1" ht="28" customHeight="1">
      <c r="A9" s="314"/>
      <c r="B9" s="90"/>
      <c r="C9" s="90"/>
      <c r="D9" s="308"/>
      <c r="E9" s="169"/>
      <c r="F9" s="394" t="s">
        <v>1365</v>
      </c>
      <c r="G9" s="395"/>
      <c r="H9" s="165"/>
      <c r="I9" s="177"/>
      <c r="J9" s="337"/>
      <c r="K9" s="330"/>
      <c r="L9" s="330"/>
      <c r="M9" s="330"/>
      <c r="N9" s="330"/>
      <c r="O9" s="330"/>
      <c r="P9" s="330"/>
      <c r="Q9" s="330"/>
      <c r="R9" s="330"/>
      <c r="S9" s="330"/>
    </row>
    <row r="10" spans="1:19" s="127" customFormat="1" ht="36.25" customHeight="1">
      <c r="A10" s="314"/>
      <c r="B10" s="90"/>
      <c r="C10" s="90"/>
      <c r="D10" s="308"/>
      <c r="E10" s="169"/>
      <c r="F10" s="394" t="s">
        <v>1408</v>
      </c>
      <c r="G10" s="395"/>
      <c r="H10" s="165"/>
      <c r="I10" s="177"/>
      <c r="J10" s="337"/>
      <c r="K10" s="330"/>
      <c r="L10" s="330"/>
      <c r="M10" s="330"/>
      <c r="N10" s="330"/>
      <c r="O10" s="330"/>
      <c r="P10" s="330"/>
      <c r="Q10" s="330"/>
      <c r="R10" s="330"/>
      <c r="S10" s="330"/>
    </row>
    <row r="11" spans="1:19" s="127" customFormat="1" ht="52.5" customHeight="1">
      <c r="A11" s="314"/>
      <c r="B11" s="90"/>
      <c r="C11" s="90"/>
      <c r="D11" s="308"/>
      <c r="E11" s="169"/>
      <c r="F11" s="398" t="s">
        <v>1415</v>
      </c>
      <c r="G11" s="399"/>
      <c r="H11" s="165"/>
      <c r="I11" s="177"/>
      <c r="J11" s="337"/>
      <c r="K11" s="330"/>
      <c r="L11" s="330"/>
      <c r="M11" s="330"/>
      <c r="N11" s="330"/>
      <c r="O11" s="330"/>
      <c r="P11" s="330"/>
      <c r="Q11" s="330"/>
      <c r="R11" s="330"/>
      <c r="S11" s="330"/>
    </row>
    <row r="12" spans="1:19" s="127" customFormat="1" ht="28.5" customHeight="1">
      <c r="A12" s="314"/>
      <c r="B12" s="90"/>
      <c r="C12" s="90"/>
      <c r="D12" s="308"/>
      <c r="E12" s="169"/>
      <c r="F12" s="266"/>
      <c r="G12" s="266"/>
      <c r="H12" s="165"/>
      <c r="I12" s="177"/>
      <c r="J12" s="337"/>
      <c r="K12" s="330"/>
      <c r="L12" s="330"/>
      <c r="M12" s="330"/>
      <c r="N12" s="330"/>
      <c r="O12" s="330"/>
      <c r="P12" s="330"/>
      <c r="Q12" s="330"/>
      <c r="R12" s="330"/>
      <c r="S12" s="330"/>
    </row>
    <row r="13" spans="1:19" s="127" customFormat="1" ht="15" customHeight="1">
      <c r="A13" s="314"/>
      <c r="B13" s="90"/>
      <c r="C13" s="90"/>
      <c r="D13" s="308"/>
      <c r="E13" s="388" t="s">
        <v>1417</v>
      </c>
      <c r="F13" s="389"/>
      <c r="G13" s="389"/>
      <c r="H13" s="389"/>
      <c r="I13" s="259"/>
      <c r="J13" s="337"/>
      <c r="K13" s="330"/>
      <c r="L13" s="330"/>
      <c r="M13" s="330"/>
      <c r="N13" s="330"/>
      <c r="O13" s="330"/>
      <c r="P13" s="330"/>
      <c r="Q13" s="330"/>
      <c r="R13" s="330"/>
      <c r="S13" s="330"/>
    </row>
    <row r="14" spans="1:19" s="127" customFormat="1" ht="60" customHeight="1">
      <c r="A14" s="314"/>
      <c r="B14" s="90"/>
      <c r="C14" s="90"/>
      <c r="D14" s="308"/>
      <c r="E14" s="390"/>
      <c r="F14" s="391"/>
      <c r="G14" s="391"/>
      <c r="H14" s="391"/>
      <c r="I14" s="258"/>
      <c r="J14" s="337"/>
      <c r="K14" s="330"/>
      <c r="L14" s="330"/>
      <c r="M14" s="330"/>
      <c r="N14" s="330"/>
      <c r="O14" s="330"/>
      <c r="P14" s="330"/>
      <c r="Q14" s="330"/>
      <c r="R14" s="330"/>
      <c r="S14" s="330"/>
    </row>
    <row r="15" spans="1:19" s="127" customFormat="1" ht="26.25" customHeight="1">
      <c r="A15" s="314"/>
      <c r="B15" s="90"/>
      <c r="C15" s="90"/>
      <c r="E15" s="256" t="s">
        <v>1332</v>
      </c>
      <c r="F15" s="403" t="s">
        <v>1333</v>
      </c>
      <c r="G15" s="404"/>
      <c r="H15" s="256" t="s">
        <v>1334</v>
      </c>
      <c r="I15" s="256" t="s">
        <v>1359</v>
      </c>
      <c r="J15" s="337"/>
      <c r="K15" s="330"/>
      <c r="L15" s="330"/>
      <c r="M15" s="330"/>
      <c r="N15" s="330"/>
      <c r="O15" s="330"/>
      <c r="P15" s="330"/>
      <c r="Q15" s="330"/>
      <c r="R15" s="330"/>
      <c r="S15" s="330"/>
    </row>
    <row r="16" spans="1:19" s="127" customFormat="1" ht="46.5">
      <c r="A16" s="314"/>
      <c r="B16" s="90"/>
      <c r="C16" s="90"/>
      <c r="D16" s="308" t="s">
        <v>1461</v>
      </c>
      <c r="E16" s="7" t="s">
        <v>214</v>
      </c>
      <c r="F16" s="392" t="s">
        <v>215</v>
      </c>
      <c r="G16" s="393"/>
      <c r="H16" s="32" t="s">
        <v>1462</v>
      </c>
      <c r="I16" s="32" t="s">
        <v>1463</v>
      </c>
      <c r="J16" s="337"/>
      <c r="K16" s="330"/>
      <c r="L16" s="330"/>
      <c r="M16" s="330"/>
      <c r="N16" s="330"/>
      <c r="O16" s="330"/>
      <c r="P16" s="330"/>
      <c r="Q16" s="330"/>
      <c r="R16" s="330"/>
      <c r="S16" s="330"/>
    </row>
    <row r="17" spans="1:19" s="127" customFormat="1" ht="15.5">
      <c r="A17" s="314"/>
      <c r="B17" s="90"/>
      <c r="C17" s="90"/>
      <c r="D17" s="309">
        <v>1</v>
      </c>
      <c r="E17" s="347"/>
      <c r="F17" s="401"/>
      <c r="G17" s="402"/>
      <c r="H17" s="293"/>
      <c r="I17" s="293"/>
      <c r="J17" s="333" t="str">
        <f>IF(AND(L17=1,M17=1),Messages!$A$2,IF(L17=1,Messages!$A$3,IF(M17=1,Messages!$A$4,"OK")))</f>
        <v>OK</v>
      </c>
      <c r="K17" s="330" t="str">
        <f t="shared" ref="K17" si="0">TEXT(E17,E17)</f>
        <v/>
      </c>
      <c r="L17" s="330" t="str">
        <f>IF(ISBLANK(E17),"",IF(AND(ISNA(VLOOKUP(E17,'Country &amp; Service Codes'!E:E,1,FALSE)),ISNA(VLOOKUP(K17,'Country &amp; Service Codes'!E:E,1,FALSE))),1,0))</f>
        <v/>
      </c>
      <c r="M17" s="330" t="str">
        <f>IF(ISBLANK(F17),"",IF(ISNA(VLOOKUP(UPPER(F17),'Country &amp; Service Codes'!B:B,1,FALSE)),1,0))</f>
        <v/>
      </c>
      <c r="N17" s="330"/>
      <c r="O17" s="330"/>
      <c r="P17" s="330"/>
      <c r="Q17" s="330"/>
      <c r="R17" s="330"/>
      <c r="S17" s="330"/>
    </row>
    <row r="18" spans="1:19" s="127" customFormat="1" ht="15.5">
      <c r="A18" s="314"/>
      <c r="B18" s="90"/>
      <c r="C18" s="90"/>
      <c r="D18" s="309">
        <v>2</v>
      </c>
      <c r="E18" s="346"/>
      <c r="F18" s="401"/>
      <c r="G18" s="402"/>
      <c r="H18" s="293"/>
      <c r="I18" s="293"/>
      <c r="J18" s="333" t="str">
        <f>IF(AND(L18=1,M18=1),Messages!$A$2,IF(L18=1,Messages!$A$3,IF(M18=1,Messages!$A$4,"OK")))</f>
        <v>OK</v>
      </c>
      <c r="K18" s="330" t="str">
        <f t="shared" ref="K18:K81" si="1">TEXT(E18,E18)</f>
        <v/>
      </c>
      <c r="L18" s="330" t="str">
        <f>IF(ISBLANK(E18),"",IF(AND(ISNA(VLOOKUP(E18,'Country &amp; Service Codes'!E:E,1,FALSE)),ISNA(VLOOKUP(K18,'Country &amp; Service Codes'!E:E,1,FALSE))),1,0))</f>
        <v/>
      </c>
      <c r="M18" s="330" t="str">
        <f>IF(ISBLANK(F18),"",IF(ISNA(VLOOKUP(UPPER(F18),'Country &amp; Service Codes'!B:B,1,FALSE)),1,0))</f>
        <v/>
      </c>
      <c r="N18" s="330"/>
      <c r="O18" s="330"/>
      <c r="P18" s="330"/>
      <c r="Q18" s="330"/>
      <c r="R18" s="330"/>
      <c r="S18" s="330"/>
    </row>
    <row r="19" spans="1:19" s="127" customFormat="1" ht="15.5">
      <c r="A19" s="314"/>
      <c r="B19" s="90"/>
      <c r="C19" s="90"/>
      <c r="D19" s="309">
        <v>3</v>
      </c>
      <c r="E19" s="347"/>
      <c r="F19" s="401"/>
      <c r="G19" s="402"/>
      <c r="H19" s="293"/>
      <c r="I19" s="293"/>
      <c r="J19" s="333" t="str">
        <f>IF(AND(L19=1,M19=1),Messages!$A$2,IF(L19=1,Messages!$A$3,IF(M19=1,Messages!$A$4,"OK")))</f>
        <v>OK</v>
      </c>
      <c r="K19" s="330" t="str">
        <f t="shared" si="1"/>
        <v/>
      </c>
      <c r="L19" s="330" t="str">
        <f>IF(ISBLANK(E19),"",IF(AND(ISNA(VLOOKUP(E19,'Country &amp; Service Codes'!E:E,1,FALSE)),ISNA(VLOOKUP(K19,'Country &amp; Service Codes'!E:E,1,FALSE))),1,0))</f>
        <v/>
      </c>
      <c r="M19" s="330" t="str">
        <f>IF(ISBLANK(F19),"",IF(ISNA(VLOOKUP(UPPER(F19),'Country &amp; Service Codes'!B:B,1,FALSE)),1,0))</f>
        <v/>
      </c>
      <c r="N19" s="330"/>
      <c r="O19" s="330"/>
      <c r="P19" s="330"/>
      <c r="Q19" s="330"/>
      <c r="R19" s="330"/>
      <c r="S19" s="330"/>
    </row>
    <row r="20" spans="1:19" s="127" customFormat="1" ht="15.5">
      <c r="A20" s="314"/>
      <c r="B20" s="90"/>
      <c r="C20" s="90"/>
      <c r="D20" s="309">
        <v>4</v>
      </c>
      <c r="E20" s="346"/>
      <c r="F20" s="401"/>
      <c r="G20" s="402"/>
      <c r="H20" s="293"/>
      <c r="I20" s="293"/>
      <c r="J20" s="333" t="str">
        <f>IF(AND(L20=1,M20=1),Messages!$A$2,IF(L20=1,Messages!$A$3,IF(M20=1,Messages!$A$4,"OK")))</f>
        <v>OK</v>
      </c>
      <c r="K20" s="330" t="str">
        <f t="shared" si="1"/>
        <v/>
      </c>
      <c r="L20" s="330" t="str">
        <f>IF(ISBLANK(E20),"",IF(AND(ISNA(VLOOKUP(E20,'Country &amp; Service Codes'!E:E,1,FALSE)),ISNA(VLOOKUP(K20,'Country &amp; Service Codes'!E:E,1,FALSE))),1,0))</f>
        <v/>
      </c>
      <c r="M20" s="330" t="str">
        <f>IF(ISBLANK(F20),"",IF(ISNA(VLOOKUP(UPPER(F20),'Country &amp; Service Codes'!B:B,1,FALSE)),1,0))</f>
        <v/>
      </c>
      <c r="N20" s="330"/>
      <c r="O20" s="330"/>
      <c r="P20" s="330"/>
      <c r="Q20" s="330"/>
      <c r="R20" s="330"/>
      <c r="S20" s="330"/>
    </row>
    <row r="21" spans="1:19" s="127" customFormat="1" ht="15.5">
      <c r="A21" s="314"/>
      <c r="B21" s="90"/>
      <c r="C21" s="90"/>
      <c r="D21" s="309">
        <v>5</v>
      </c>
      <c r="E21" s="346"/>
      <c r="F21" s="401"/>
      <c r="G21" s="402"/>
      <c r="H21" s="293"/>
      <c r="I21" s="293"/>
      <c r="J21" s="333" t="str">
        <f>IF(AND(L21=1,M21=1),Messages!$A$2,IF(L21=1,Messages!$A$3,IF(M21=1,Messages!$A$4,"OK")))</f>
        <v>OK</v>
      </c>
      <c r="K21" s="330" t="str">
        <f t="shared" si="1"/>
        <v/>
      </c>
      <c r="L21" s="330" t="str">
        <f>IF(ISBLANK(E21),"",IF(AND(ISNA(VLOOKUP(E21,'Country &amp; Service Codes'!E:E,1,FALSE)),ISNA(VLOOKUP(K21,'Country &amp; Service Codes'!E:E,1,FALSE))),1,0))</f>
        <v/>
      </c>
      <c r="M21" s="330" t="str">
        <f>IF(ISBLANK(F21),"",IF(ISNA(VLOOKUP(UPPER(F21),'Country &amp; Service Codes'!B:B,1,FALSE)),1,0))</f>
        <v/>
      </c>
      <c r="N21" s="330"/>
      <c r="O21" s="330"/>
      <c r="P21" s="330"/>
      <c r="Q21" s="330"/>
      <c r="R21" s="330"/>
      <c r="S21" s="330"/>
    </row>
    <row r="22" spans="1:19" s="127" customFormat="1" ht="15.5">
      <c r="A22" s="314"/>
      <c r="B22" s="90"/>
      <c r="C22" s="90"/>
      <c r="D22" s="309">
        <v>6</v>
      </c>
      <c r="E22" s="346"/>
      <c r="F22" s="401"/>
      <c r="G22" s="402"/>
      <c r="H22" s="293"/>
      <c r="I22" s="293"/>
      <c r="J22" s="333" t="str">
        <f>IF(AND(L22=1,M22=1),Messages!$A$2,IF(L22=1,Messages!$A$3,IF(M22=1,Messages!$A$4,"OK")))</f>
        <v>OK</v>
      </c>
      <c r="K22" s="330" t="str">
        <f t="shared" si="1"/>
        <v/>
      </c>
      <c r="L22" s="330" t="str">
        <f>IF(ISBLANK(E22),"",IF(AND(ISNA(VLOOKUP(E22,'Country &amp; Service Codes'!E:E,1,FALSE)),ISNA(VLOOKUP(K22,'Country &amp; Service Codes'!E:E,1,FALSE))),1,0))</f>
        <v/>
      </c>
      <c r="M22" s="330" t="str">
        <f>IF(ISBLANK(F22),"",IF(ISNA(VLOOKUP(UPPER(F22),'Country &amp; Service Codes'!B:B,1,FALSE)),1,0))</f>
        <v/>
      </c>
      <c r="N22" s="330"/>
      <c r="O22" s="330"/>
      <c r="P22" s="330"/>
      <c r="Q22" s="330"/>
      <c r="R22" s="330"/>
      <c r="S22" s="330"/>
    </row>
    <row r="23" spans="1:19" s="127" customFormat="1" ht="15.5">
      <c r="A23" s="314"/>
      <c r="B23" s="90"/>
      <c r="C23" s="90"/>
      <c r="D23" s="309">
        <v>7</v>
      </c>
      <c r="E23" s="346"/>
      <c r="F23" s="401"/>
      <c r="G23" s="402"/>
      <c r="H23" s="293"/>
      <c r="I23" s="293"/>
      <c r="J23" s="333" t="str">
        <f>IF(AND(L23=1,M23=1),Messages!$A$2,IF(L23=1,Messages!$A$3,IF(M23=1,Messages!$A$4,"OK")))</f>
        <v>OK</v>
      </c>
      <c r="K23" s="330" t="str">
        <f t="shared" si="1"/>
        <v/>
      </c>
      <c r="L23" s="330" t="str">
        <f>IF(ISBLANK(E23),"",IF(AND(ISNA(VLOOKUP(E23,'Country &amp; Service Codes'!E:E,1,FALSE)),ISNA(VLOOKUP(K23,'Country &amp; Service Codes'!E:E,1,FALSE))),1,0))</f>
        <v/>
      </c>
      <c r="M23" s="330" t="str">
        <f>IF(ISBLANK(F23),"",IF(ISNA(VLOOKUP(UPPER(F23),'Country &amp; Service Codes'!B:B,1,FALSE)),1,0))</f>
        <v/>
      </c>
      <c r="N23" s="330"/>
      <c r="O23" s="330"/>
      <c r="P23" s="330"/>
      <c r="Q23" s="330"/>
      <c r="R23" s="330"/>
      <c r="S23" s="330"/>
    </row>
    <row r="24" spans="1:19" s="127" customFormat="1" ht="15.5">
      <c r="A24" s="314"/>
      <c r="B24" s="90"/>
      <c r="C24" s="90"/>
      <c r="D24" s="309">
        <v>8</v>
      </c>
      <c r="E24" s="346"/>
      <c r="F24" s="401"/>
      <c r="G24" s="402"/>
      <c r="H24" s="293"/>
      <c r="I24" s="293"/>
      <c r="J24" s="333" t="str">
        <f>IF(AND(L24=1,M24=1),Messages!$A$2,IF(L24=1,Messages!$A$3,IF(M24=1,Messages!$A$4,"OK")))</f>
        <v>OK</v>
      </c>
      <c r="K24" s="330" t="str">
        <f t="shared" si="1"/>
        <v/>
      </c>
      <c r="L24" s="330" t="str">
        <f>IF(ISBLANK(E24),"",IF(AND(ISNA(VLOOKUP(E24,'Country &amp; Service Codes'!E:E,1,FALSE)),ISNA(VLOOKUP(K24,'Country &amp; Service Codes'!E:E,1,FALSE))),1,0))</f>
        <v/>
      </c>
      <c r="M24" s="330" t="str">
        <f>IF(ISBLANK(F24),"",IF(ISNA(VLOOKUP(UPPER(F24),'Country &amp; Service Codes'!B:B,1,FALSE)),1,0))</f>
        <v/>
      </c>
      <c r="N24" s="330"/>
      <c r="O24" s="330"/>
      <c r="P24" s="330"/>
      <c r="Q24" s="330"/>
      <c r="R24" s="330"/>
      <c r="S24" s="330"/>
    </row>
    <row r="25" spans="1:19" s="127" customFormat="1" ht="15.5">
      <c r="A25" s="314"/>
      <c r="B25" s="90"/>
      <c r="C25" s="90"/>
      <c r="D25" s="309">
        <v>9</v>
      </c>
      <c r="E25" s="346"/>
      <c r="F25" s="401"/>
      <c r="G25" s="402"/>
      <c r="H25" s="293"/>
      <c r="I25" s="293"/>
      <c r="J25" s="333" t="str">
        <f>IF(AND(L25=1,M25=1),Messages!$A$2,IF(L25=1,Messages!$A$3,IF(M25=1,Messages!$A$4,"OK")))</f>
        <v>OK</v>
      </c>
      <c r="K25" s="330" t="str">
        <f t="shared" si="1"/>
        <v/>
      </c>
      <c r="L25" s="330" t="str">
        <f>IF(ISBLANK(E25),"",IF(AND(ISNA(VLOOKUP(E25,'Country &amp; Service Codes'!E:E,1,FALSE)),ISNA(VLOOKUP(K25,'Country &amp; Service Codes'!E:E,1,FALSE))),1,0))</f>
        <v/>
      </c>
      <c r="M25" s="330" t="str">
        <f>IF(ISBLANK(F25),"",IF(ISNA(VLOOKUP(UPPER(F25),'Country &amp; Service Codes'!B:B,1,FALSE)),1,0))</f>
        <v/>
      </c>
      <c r="N25" s="330"/>
      <c r="O25" s="330"/>
      <c r="P25" s="330"/>
      <c r="Q25" s="330"/>
      <c r="R25" s="330"/>
      <c r="S25" s="330"/>
    </row>
    <row r="26" spans="1:19" s="127" customFormat="1" ht="15.5">
      <c r="A26" s="314"/>
      <c r="B26" s="90"/>
      <c r="C26" s="90"/>
      <c r="D26" s="309">
        <v>10</v>
      </c>
      <c r="E26" s="346"/>
      <c r="F26" s="401"/>
      <c r="G26" s="402"/>
      <c r="H26" s="293"/>
      <c r="I26" s="293"/>
      <c r="J26" s="333" t="str">
        <f>IF(AND(L26=1,M26=1),Messages!$A$2,IF(L26=1,Messages!$A$3,IF(M26=1,Messages!$A$4,"OK")))</f>
        <v>OK</v>
      </c>
      <c r="K26" s="330" t="str">
        <f t="shared" si="1"/>
        <v/>
      </c>
      <c r="L26" s="330" t="str">
        <f>IF(ISBLANK(E26),"",IF(AND(ISNA(VLOOKUP(E26,'Country &amp; Service Codes'!E:E,1,FALSE)),ISNA(VLOOKUP(K26,'Country &amp; Service Codes'!E:E,1,FALSE))),1,0))</f>
        <v/>
      </c>
      <c r="M26" s="330" t="str">
        <f>IF(ISBLANK(F26),"",IF(ISNA(VLOOKUP(UPPER(F26),'Country &amp; Service Codes'!B:B,1,FALSE)),1,0))</f>
        <v/>
      </c>
      <c r="N26" s="330"/>
      <c r="O26" s="330"/>
      <c r="P26" s="330"/>
      <c r="Q26" s="330"/>
      <c r="R26" s="330"/>
      <c r="S26" s="330"/>
    </row>
    <row r="27" spans="1:19" s="127" customFormat="1" ht="15.5">
      <c r="A27" s="314"/>
      <c r="B27" s="90"/>
      <c r="C27" s="90"/>
      <c r="D27" s="343">
        <v>11</v>
      </c>
      <c r="E27" s="346"/>
      <c r="F27" s="383"/>
      <c r="G27" s="384"/>
      <c r="H27" s="344"/>
      <c r="I27" s="344"/>
      <c r="J27" s="333" t="str">
        <f>IF(AND(L27=1,M27=1),Messages!$A$2,IF(L27=1,Messages!$A$3,IF(M27=1,Messages!$A$4,"OK")))</f>
        <v>OK</v>
      </c>
      <c r="K27" s="330" t="str">
        <f t="shared" si="1"/>
        <v/>
      </c>
      <c r="L27" s="330" t="str">
        <f>IF(ISBLANK(E27),"",IF(AND(ISNA(VLOOKUP(E27,'Country &amp; Service Codes'!E:E,1,FALSE)),ISNA(VLOOKUP(K27,'Country &amp; Service Codes'!E:E,1,FALSE))),1,0))</f>
        <v/>
      </c>
      <c r="M27" s="330" t="str">
        <f>IF(ISBLANK(F27),"",IF(ISNA(VLOOKUP(UPPER(F27),'Country &amp; Service Codes'!B:B,1,FALSE)),1,0))</f>
        <v/>
      </c>
      <c r="N27" s="330"/>
      <c r="O27" s="330"/>
      <c r="P27" s="330"/>
      <c r="Q27" s="330"/>
      <c r="R27" s="330"/>
      <c r="S27" s="330"/>
    </row>
    <row r="28" spans="1:19" s="127" customFormat="1" ht="15.5">
      <c r="A28" s="314"/>
      <c r="B28" s="90"/>
      <c r="C28" s="90"/>
      <c r="D28" s="309">
        <v>12</v>
      </c>
      <c r="E28" s="346"/>
      <c r="F28" s="383"/>
      <c r="G28" s="384"/>
      <c r="H28" s="344"/>
      <c r="I28" s="344"/>
      <c r="J28" s="333" t="str">
        <f>IF(AND(L28=1,M28=1),Messages!$A$2,IF(L28=1,Messages!$A$3,IF(M28=1,Messages!$A$4,"OK")))</f>
        <v>OK</v>
      </c>
      <c r="K28" s="330" t="str">
        <f t="shared" si="1"/>
        <v/>
      </c>
      <c r="L28" s="330" t="str">
        <f>IF(ISBLANK(E28),"",IF(AND(ISNA(VLOOKUP(E28,'Country &amp; Service Codes'!E:E,1,FALSE)),ISNA(VLOOKUP(K28,'Country &amp; Service Codes'!E:E,1,FALSE))),1,0))</f>
        <v/>
      </c>
      <c r="M28" s="330" t="str">
        <f>IF(ISBLANK(F28),"",IF(ISNA(VLOOKUP(UPPER(F28),'Country &amp; Service Codes'!B:B,1,FALSE)),1,0))</f>
        <v/>
      </c>
      <c r="N28" s="330"/>
      <c r="O28" s="330"/>
      <c r="P28" s="330"/>
      <c r="Q28" s="330"/>
      <c r="R28" s="330"/>
      <c r="S28" s="330"/>
    </row>
    <row r="29" spans="1:19" s="127" customFormat="1" ht="15.5">
      <c r="A29" s="314"/>
      <c r="B29" s="90"/>
      <c r="C29" s="90"/>
      <c r="D29" s="309">
        <v>13</v>
      </c>
      <c r="E29" s="346"/>
      <c r="F29" s="383"/>
      <c r="G29" s="384"/>
      <c r="H29" s="344"/>
      <c r="I29" s="344"/>
      <c r="J29" s="333" t="str">
        <f>IF(AND(L29=1,M29=1),Messages!$A$2,IF(L29=1,Messages!$A$3,IF(M29=1,Messages!$A$4,"OK")))</f>
        <v>OK</v>
      </c>
      <c r="K29" s="330" t="str">
        <f t="shared" si="1"/>
        <v/>
      </c>
      <c r="L29" s="330" t="str">
        <f>IF(ISBLANK(E29),"",IF(AND(ISNA(VLOOKUP(E29,'Country &amp; Service Codes'!E:E,1,FALSE)),ISNA(VLOOKUP(K29,'Country &amp; Service Codes'!E:E,1,FALSE))),1,0))</f>
        <v/>
      </c>
      <c r="M29" s="330" t="str">
        <f>IF(ISBLANK(F29),"",IF(ISNA(VLOOKUP(UPPER(F29),'Country &amp; Service Codes'!B:B,1,FALSE)),1,0))</f>
        <v/>
      </c>
      <c r="N29" s="330"/>
      <c r="O29" s="330"/>
      <c r="P29" s="330"/>
      <c r="Q29" s="330"/>
      <c r="R29" s="330"/>
      <c r="S29" s="330"/>
    </row>
    <row r="30" spans="1:19" s="127" customFormat="1" ht="15.5">
      <c r="A30" s="314"/>
      <c r="B30" s="90"/>
      <c r="C30" s="90"/>
      <c r="D30" s="309">
        <v>14</v>
      </c>
      <c r="E30" s="346"/>
      <c r="F30" s="383"/>
      <c r="G30" s="384"/>
      <c r="H30" s="344"/>
      <c r="I30" s="344"/>
      <c r="J30" s="333" t="str">
        <f>IF(AND(L30=1,M30=1),Messages!$A$2,IF(L30=1,Messages!$A$3,IF(M30=1,Messages!$A$4,"OK")))</f>
        <v>OK</v>
      </c>
      <c r="K30" s="330" t="str">
        <f t="shared" si="1"/>
        <v/>
      </c>
      <c r="L30" s="330" t="str">
        <f>IF(ISBLANK(E30),"",IF(AND(ISNA(VLOOKUP(E30,'Country &amp; Service Codes'!E:E,1,FALSE)),ISNA(VLOOKUP(K30,'Country &amp; Service Codes'!E:E,1,FALSE))),1,0))</f>
        <v/>
      </c>
      <c r="M30" s="330" t="str">
        <f>IF(ISBLANK(F30),"",IF(ISNA(VLOOKUP(UPPER(F30),'Country &amp; Service Codes'!B:B,1,FALSE)),1,0))</f>
        <v/>
      </c>
      <c r="N30" s="330"/>
      <c r="O30" s="330"/>
      <c r="P30" s="330"/>
      <c r="Q30" s="330"/>
      <c r="R30" s="330"/>
      <c r="S30" s="330"/>
    </row>
    <row r="31" spans="1:19" s="127" customFormat="1" ht="15.5">
      <c r="A31" s="314"/>
      <c r="B31" s="90"/>
      <c r="C31" s="90"/>
      <c r="D31" s="309">
        <v>15</v>
      </c>
      <c r="E31" s="346"/>
      <c r="F31" s="383"/>
      <c r="G31" s="384"/>
      <c r="H31" s="344"/>
      <c r="I31" s="344"/>
      <c r="J31" s="333" t="str">
        <f>IF(AND(L31=1,M31=1),Messages!$A$2,IF(L31=1,Messages!$A$3,IF(M31=1,Messages!$A$4,"OK")))</f>
        <v>OK</v>
      </c>
      <c r="K31" s="330" t="str">
        <f t="shared" si="1"/>
        <v/>
      </c>
      <c r="L31" s="330" t="str">
        <f>IF(ISBLANK(E31),"",IF(AND(ISNA(VLOOKUP(E31,'Country &amp; Service Codes'!E:E,1,FALSE)),ISNA(VLOOKUP(K31,'Country &amp; Service Codes'!E:E,1,FALSE))),1,0))</f>
        <v/>
      </c>
      <c r="M31" s="330" t="str">
        <f>IF(ISBLANK(F31),"",IF(ISNA(VLOOKUP(UPPER(F31),'Country &amp; Service Codes'!B:B,1,FALSE)),1,0))</f>
        <v/>
      </c>
      <c r="N31" s="330"/>
      <c r="O31" s="330"/>
      <c r="P31" s="330"/>
      <c r="Q31" s="330"/>
      <c r="R31" s="330"/>
      <c r="S31" s="330"/>
    </row>
    <row r="32" spans="1:19" s="127" customFormat="1" ht="15.5">
      <c r="A32" s="314"/>
      <c r="B32" s="90"/>
      <c r="C32" s="90"/>
      <c r="D32" s="309">
        <v>16</v>
      </c>
      <c r="E32" s="346"/>
      <c r="F32" s="383"/>
      <c r="G32" s="384"/>
      <c r="H32" s="344"/>
      <c r="I32" s="344"/>
      <c r="J32" s="333" t="str">
        <f>IF(AND(L32=1,M32=1),Messages!$A$2,IF(L32=1,Messages!$A$3,IF(M32=1,Messages!$A$4,"OK")))</f>
        <v>OK</v>
      </c>
      <c r="K32" s="330" t="str">
        <f t="shared" si="1"/>
        <v/>
      </c>
      <c r="L32" s="330" t="str">
        <f>IF(ISBLANK(E32),"",IF(AND(ISNA(VLOOKUP(E32,'Country &amp; Service Codes'!E:E,1,FALSE)),ISNA(VLOOKUP(K32,'Country &amp; Service Codes'!E:E,1,FALSE))),1,0))</f>
        <v/>
      </c>
      <c r="M32" s="330" t="str">
        <f>IF(ISBLANK(F32),"",IF(ISNA(VLOOKUP(UPPER(F32),'Country &amp; Service Codes'!B:B,1,FALSE)),1,0))</f>
        <v/>
      </c>
      <c r="N32" s="330"/>
      <c r="O32" s="330"/>
      <c r="P32" s="330"/>
      <c r="Q32" s="330"/>
      <c r="R32" s="330"/>
      <c r="S32" s="330"/>
    </row>
    <row r="33" spans="1:19" s="127" customFormat="1" ht="15.5">
      <c r="A33" s="314"/>
      <c r="B33" s="90"/>
      <c r="C33" s="90"/>
      <c r="D33" s="309">
        <v>17</v>
      </c>
      <c r="E33" s="346"/>
      <c r="F33" s="383"/>
      <c r="G33" s="384"/>
      <c r="H33" s="344"/>
      <c r="I33" s="344"/>
      <c r="J33" s="333" t="str">
        <f>IF(AND(L33=1,M33=1),Messages!$A$2,IF(L33=1,Messages!$A$3,IF(M33=1,Messages!$A$4,"OK")))</f>
        <v>OK</v>
      </c>
      <c r="K33" s="330" t="str">
        <f t="shared" si="1"/>
        <v/>
      </c>
      <c r="L33" s="330" t="str">
        <f>IF(ISBLANK(E33),"",IF(AND(ISNA(VLOOKUP(E33,'Country &amp; Service Codes'!E:E,1,FALSE)),ISNA(VLOOKUP(K33,'Country &amp; Service Codes'!E:E,1,FALSE))),1,0))</f>
        <v/>
      </c>
      <c r="M33" s="330" t="str">
        <f>IF(ISBLANK(F33),"",IF(ISNA(VLOOKUP(UPPER(F33),'Country &amp; Service Codes'!B:B,1,FALSE)),1,0))</f>
        <v/>
      </c>
      <c r="N33" s="330"/>
      <c r="O33" s="330"/>
      <c r="P33" s="330"/>
      <c r="Q33" s="330"/>
      <c r="R33" s="330"/>
      <c r="S33" s="330"/>
    </row>
    <row r="34" spans="1:19" s="127" customFormat="1" ht="15.5">
      <c r="A34" s="314"/>
      <c r="B34" s="90"/>
      <c r="C34" s="90"/>
      <c r="D34" s="309">
        <v>18</v>
      </c>
      <c r="E34" s="346"/>
      <c r="F34" s="383"/>
      <c r="G34" s="384"/>
      <c r="H34" s="344"/>
      <c r="I34" s="344"/>
      <c r="J34" s="333" t="str">
        <f>IF(AND(L34=1,M34=1),Messages!$A$2,IF(L34=1,Messages!$A$3,IF(M34=1,Messages!$A$4,"OK")))</f>
        <v>OK</v>
      </c>
      <c r="K34" s="330" t="str">
        <f t="shared" si="1"/>
        <v/>
      </c>
      <c r="L34" s="330" t="str">
        <f>IF(ISBLANK(E34),"",IF(AND(ISNA(VLOOKUP(E34,'Country &amp; Service Codes'!E:E,1,FALSE)),ISNA(VLOOKUP(K34,'Country &amp; Service Codes'!E:E,1,FALSE))),1,0))</f>
        <v/>
      </c>
      <c r="M34" s="330" t="str">
        <f>IF(ISBLANK(F34),"",IF(ISNA(VLOOKUP(UPPER(F34),'Country &amp; Service Codes'!B:B,1,FALSE)),1,0))</f>
        <v/>
      </c>
      <c r="N34" s="330"/>
      <c r="O34" s="330"/>
      <c r="P34" s="330"/>
      <c r="Q34" s="330"/>
      <c r="R34" s="330"/>
      <c r="S34" s="330"/>
    </row>
    <row r="35" spans="1:19" s="127" customFormat="1" ht="15.5">
      <c r="A35" s="314"/>
      <c r="B35" s="90"/>
      <c r="C35" s="90"/>
      <c r="D35" s="309">
        <v>19</v>
      </c>
      <c r="E35" s="346"/>
      <c r="F35" s="383"/>
      <c r="G35" s="384"/>
      <c r="H35" s="344"/>
      <c r="I35" s="344"/>
      <c r="J35" s="333" t="str">
        <f>IF(AND(L35=1,M35=1),Messages!$A$2,IF(L35=1,Messages!$A$3,IF(M35=1,Messages!$A$4,"OK")))</f>
        <v>OK</v>
      </c>
      <c r="K35" s="330" t="str">
        <f t="shared" si="1"/>
        <v/>
      </c>
      <c r="L35" s="330" t="str">
        <f>IF(ISBLANK(E35),"",IF(AND(ISNA(VLOOKUP(E35,'Country &amp; Service Codes'!E:E,1,FALSE)),ISNA(VLOOKUP(K35,'Country &amp; Service Codes'!E:E,1,FALSE))),1,0))</f>
        <v/>
      </c>
      <c r="M35" s="330" t="str">
        <f>IF(ISBLANK(F35),"",IF(ISNA(VLOOKUP(UPPER(F35),'Country &amp; Service Codes'!B:B,1,FALSE)),1,0))</f>
        <v/>
      </c>
      <c r="N35" s="330"/>
      <c r="O35" s="330"/>
      <c r="P35" s="330"/>
      <c r="Q35" s="330"/>
      <c r="R35" s="330"/>
      <c r="S35" s="330"/>
    </row>
    <row r="36" spans="1:19" s="127" customFormat="1" ht="15.5">
      <c r="A36" s="314"/>
      <c r="B36" s="90"/>
      <c r="C36" s="90"/>
      <c r="D36" s="309">
        <v>20</v>
      </c>
      <c r="E36" s="346"/>
      <c r="F36" s="383"/>
      <c r="G36" s="384"/>
      <c r="H36" s="344"/>
      <c r="I36" s="344"/>
      <c r="J36" s="333" t="str">
        <f>IF(AND(L36=1,M36=1),Messages!$A$2,IF(L36=1,Messages!$A$3,IF(M36=1,Messages!$A$4,"OK")))</f>
        <v>OK</v>
      </c>
      <c r="K36" s="330" t="str">
        <f t="shared" si="1"/>
        <v/>
      </c>
      <c r="L36" s="330" t="str">
        <f>IF(ISBLANK(E36),"",IF(AND(ISNA(VLOOKUP(E36,'Country &amp; Service Codes'!E:E,1,FALSE)),ISNA(VLOOKUP(K36,'Country &amp; Service Codes'!E:E,1,FALSE))),1,0))</f>
        <v/>
      </c>
      <c r="M36" s="330" t="str">
        <f>IF(ISBLANK(F36),"",IF(ISNA(VLOOKUP(UPPER(F36),'Country &amp; Service Codes'!B:B,1,FALSE)),1,0))</f>
        <v/>
      </c>
      <c r="N36" s="330"/>
      <c r="O36" s="330"/>
      <c r="P36" s="330"/>
      <c r="Q36" s="330"/>
      <c r="R36" s="330"/>
      <c r="S36" s="330"/>
    </row>
    <row r="37" spans="1:19" s="127" customFormat="1" ht="15.5">
      <c r="A37" s="314"/>
      <c r="B37" s="90"/>
      <c r="C37" s="90"/>
      <c r="D37" s="309">
        <v>21</v>
      </c>
      <c r="E37" s="346"/>
      <c r="F37" s="383"/>
      <c r="G37" s="384"/>
      <c r="H37" s="344"/>
      <c r="I37" s="344"/>
      <c r="J37" s="333" t="str">
        <f>IF(AND(L37=1,M37=1),Messages!$A$2,IF(L37=1,Messages!$A$3,IF(M37=1,Messages!$A$4,"OK")))</f>
        <v>OK</v>
      </c>
      <c r="K37" s="330" t="str">
        <f t="shared" si="1"/>
        <v/>
      </c>
      <c r="L37" s="330" t="str">
        <f>IF(ISBLANK(E37),"",IF(AND(ISNA(VLOOKUP(E37,'Country &amp; Service Codes'!E:E,1,FALSE)),ISNA(VLOOKUP(K37,'Country &amp; Service Codes'!E:E,1,FALSE))),1,0))</f>
        <v/>
      </c>
      <c r="M37" s="330" t="str">
        <f>IF(ISBLANK(F37),"",IF(ISNA(VLOOKUP(UPPER(F37),'Country &amp; Service Codes'!B:B,1,FALSE)),1,0))</f>
        <v/>
      </c>
      <c r="N37" s="330"/>
      <c r="O37" s="330"/>
      <c r="P37" s="330"/>
      <c r="Q37" s="330"/>
      <c r="R37" s="330"/>
      <c r="S37" s="330"/>
    </row>
    <row r="38" spans="1:19" s="127" customFormat="1" ht="15.5">
      <c r="A38" s="314"/>
      <c r="B38" s="90"/>
      <c r="C38" s="90"/>
      <c r="D38" s="309">
        <v>22</v>
      </c>
      <c r="E38" s="346"/>
      <c r="F38" s="383"/>
      <c r="G38" s="384"/>
      <c r="H38" s="344"/>
      <c r="I38" s="344"/>
      <c r="J38" s="333" t="str">
        <f>IF(AND(L38=1,M38=1),Messages!$A$2,IF(L38=1,Messages!$A$3,IF(M38=1,Messages!$A$4,"OK")))</f>
        <v>OK</v>
      </c>
      <c r="K38" s="330" t="str">
        <f t="shared" si="1"/>
        <v/>
      </c>
      <c r="L38" s="330" t="str">
        <f>IF(ISBLANK(E38),"",IF(AND(ISNA(VLOOKUP(E38,'Country &amp; Service Codes'!E:E,1,FALSE)),ISNA(VLOOKUP(K38,'Country &amp; Service Codes'!E:E,1,FALSE))),1,0))</f>
        <v/>
      </c>
      <c r="M38" s="330" t="str">
        <f>IF(ISBLANK(F38),"",IF(ISNA(VLOOKUP(UPPER(F38),'Country &amp; Service Codes'!B:B,1,FALSE)),1,0))</f>
        <v/>
      </c>
      <c r="N38" s="330"/>
      <c r="O38" s="330"/>
      <c r="P38" s="330"/>
      <c r="Q38" s="330"/>
      <c r="R38" s="330"/>
      <c r="S38" s="330"/>
    </row>
    <row r="39" spans="1:19" s="127" customFormat="1" ht="15.5">
      <c r="A39" s="314"/>
      <c r="B39" s="90"/>
      <c r="C39" s="90"/>
      <c r="D39" s="309">
        <v>23</v>
      </c>
      <c r="E39" s="346"/>
      <c r="F39" s="383"/>
      <c r="G39" s="384"/>
      <c r="H39" s="344"/>
      <c r="I39" s="344"/>
      <c r="J39" s="333" t="str">
        <f>IF(AND(L39=1,M39=1),Messages!$A$2,IF(L39=1,Messages!$A$3,IF(M39=1,Messages!$A$4,"OK")))</f>
        <v>OK</v>
      </c>
      <c r="K39" s="330" t="str">
        <f t="shared" si="1"/>
        <v/>
      </c>
      <c r="L39" s="330" t="str">
        <f>IF(ISBLANK(E39),"",IF(AND(ISNA(VLOOKUP(E39,'Country &amp; Service Codes'!E:E,1,FALSE)),ISNA(VLOOKUP(K39,'Country &amp; Service Codes'!E:E,1,FALSE))),1,0))</f>
        <v/>
      </c>
      <c r="M39" s="330" t="str">
        <f>IF(ISBLANK(F39),"",IF(ISNA(VLOOKUP(UPPER(F39),'Country &amp; Service Codes'!B:B,1,FALSE)),1,0))</f>
        <v/>
      </c>
      <c r="N39" s="330"/>
      <c r="O39" s="330"/>
      <c r="P39" s="330"/>
      <c r="Q39" s="330"/>
      <c r="R39" s="330"/>
      <c r="S39" s="330"/>
    </row>
    <row r="40" spans="1:19" s="127" customFormat="1" ht="15.5">
      <c r="A40" s="314"/>
      <c r="B40" s="90"/>
      <c r="C40" s="90"/>
      <c r="D40" s="309">
        <v>24</v>
      </c>
      <c r="E40" s="346"/>
      <c r="F40" s="383"/>
      <c r="G40" s="384"/>
      <c r="H40" s="344"/>
      <c r="I40" s="344"/>
      <c r="J40" s="333" t="str">
        <f>IF(AND(L40=1,M40=1),Messages!$A$2,IF(L40=1,Messages!$A$3,IF(M40=1,Messages!$A$4,"OK")))</f>
        <v>OK</v>
      </c>
      <c r="K40" s="330" t="str">
        <f t="shared" si="1"/>
        <v/>
      </c>
      <c r="L40" s="330" t="str">
        <f>IF(ISBLANK(E40),"",IF(AND(ISNA(VLOOKUP(E40,'Country &amp; Service Codes'!E:E,1,FALSE)),ISNA(VLOOKUP(K40,'Country &amp; Service Codes'!E:E,1,FALSE))),1,0))</f>
        <v/>
      </c>
      <c r="M40" s="330" t="str">
        <f>IF(ISBLANK(F40),"",IF(ISNA(VLOOKUP(UPPER(F40),'Country &amp; Service Codes'!B:B,1,FALSE)),1,0))</f>
        <v/>
      </c>
      <c r="N40" s="330"/>
      <c r="O40" s="330"/>
      <c r="P40" s="330"/>
      <c r="Q40" s="330"/>
      <c r="R40" s="330"/>
      <c r="S40" s="330"/>
    </row>
    <row r="41" spans="1:19" s="127" customFormat="1" ht="15.5">
      <c r="A41" s="314"/>
      <c r="B41" s="90"/>
      <c r="C41" s="90"/>
      <c r="D41" s="309">
        <v>25</v>
      </c>
      <c r="E41" s="346"/>
      <c r="F41" s="383"/>
      <c r="G41" s="384"/>
      <c r="H41" s="344"/>
      <c r="I41" s="344"/>
      <c r="J41" s="333" t="str">
        <f>IF(AND(L41=1,M41=1),Messages!$A$2,IF(L41=1,Messages!$A$3,IF(M41=1,Messages!$A$4,"OK")))</f>
        <v>OK</v>
      </c>
      <c r="K41" s="330" t="str">
        <f t="shared" si="1"/>
        <v/>
      </c>
      <c r="L41" s="330" t="str">
        <f>IF(ISBLANK(E41),"",IF(AND(ISNA(VLOOKUP(E41,'Country &amp; Service Codes'!E:E,1,FALSE)),ISNA(VLOOKUP(K41,'Country &amp; Service Codes'!E:E,1,FALSE))),1,0))</f>
        <v/>
      </c>
      <c r="M41" s="330" t="str">
        <f>IF(ISBLANK(F41),"",IF(ISNA(VLOOKUP(UPPER(F41),'Country &amp; Service Codes'!B:B,1,FALSE)),1,0))</f>
        <v/>
      </c>
      <c r="N41" s="330"/>
      <c r="O41" s="330"/>
      <c r="P41" s="330"/>
      <c r="Q41" s="330"/>
      <c r="R41" s="330"/>
      <c r="S41" s="330"/>
    </row>
    <row r="42" spans="1:19" s="127" customFormat="1" ht="15.5">
      <c r="A42" s="314"/>
      <c r="B42" s="90"/>
      <c r="C42" s="90"/>
      <c r="D42" s="309">
        <v>26</v>
      </c>
      <c r="E42" s="346"/>
      <c r="F42" s="383"/>
      <c r="G42" s="384"/>
      <c r="H42" s="344"/>
      <c r="I42" s="344"/>
      <c r="J42" s="333" t="str">
        <f>IF(AND(L42=1,M42=1),Messages!$A$2,IF(L42=1,Messages!$A$3,IF(M42=1,Messages!$A$4,"OK")))</f>
        <v>OK</v>
      </c>
      <c r="K42" s="330" t="str">
        <f t="shared" si="1"/>
        <v/>
      </c>
      <c r="L42" s="330" t="str">
        <f>IF(ISBLANK(E42),"",IF(AND(ISNA(VLOOKUP(E42,'Country &amp; Service Codes'!E:E,1,FALSE)),ISNA(VLOOKUP(K42,'Country &amp; Service Codes'!E:E,1,FALSE))),1,0))</f>
        <v/>
      </c>
      <c r="M42" s="330" t="str">
        <f>IF(ISBLANK(F42),"",IF(ISNA(VLOOKUP(UPPER(F42),'Country &amp; Service Codes'!B:B,1,FALSE)),1,0))</f>
        <v/>
      </c>
      <c r="N42" s="330"/>
      <c r="O42" s="330"/>
      <c r="P42" s="330"/>
      <c r="Q42" s="330"/>
      <c r="R42" s="330"/>
      <c r="S42" s="330"/>
    </row>
    <row r="43" spans="1:19" s="127" customFormat="1" ht="15.5">
      <c r="A43" s="314"/>
      <c r="B43" s="90"/>
      <c r="C43" s="90"/>
      <c r="D43" s="309">
        <v>27</v>
      </c>
      <c r="E43" s="346"/>
      <c r="F43" s="383"/>
      <c r="G43" s="384"/>
      <c r="H43" s="344"/>
      <c r="I43" s="344"/>
      <c r="J43" s="333" t="str">
        <f>IF(AND(L43=1,M43=1),Messages!$A$2,IF(L43=1,Messages!$A$3,IF(M43=1,Messages!$A$4,"OK")))</f>
        <v>OK</v>
      </c>
      <c r="K43" s="330" t="str">
        <f t="shared" si="1"/>
        <v/>
      </c>
      <c r="L43" s="330" t="str">
        <f>IF(ISBLANK(E43),"",IF(AND(ISNA(VLOOKUP(E43,'Country &amp; Service Codes'!E:E,1,FALSE)),ISNA(VLOOKUP(K43,'Country &amp; Service Codes'!E:E,1,FALSE))),1,0))</f>
        <v/>
      </c>
      <c r="M43" s="330" t="str">
        <f>IF(ISBLANK(F43),"",IF(ISNA(VLOOKUP(UPPER(F43),'Country &amp; Service Codes'!B:B,1,FALSE)),1,0))</f>
        <v/>
      </c>
      <c r="N43" s="330"/>
      <c r="O43" s="330"/>
      <c r="P43" s="330"/>
      <c r="Q43" s="330"/>
      <c r="R43" s="330"/>
      <c r="S43" s="330"/>
    </row>
    <row r="44" spans="1:19" s="127" customFormat="1" ht="15.5">
      <c r="A44" s="314"/>
      <c r="B44" s="90"/>
      <c r="C44" s="90"/>
      <c r="D44" s="309">
        <v>28</v>
      </c>
      <c r="E44" s="346"/>
      <c r="F44" s="383"/>
      <c r="G44" s="384"/>
      <c r="H44" s="344"/>
      <c r="I44" s="344"/>
      <c r="J44" s="333" t="str">
        <f>IF(AND(L44=1,M44=1),Messages!$A$2,IF(L44=1,Messages!$A$3,IF(M44=1,Messages!$A$4,"OK")))</f>
        <v>OK</v>
      </c>
      <c r="K44" s="330" t="str">
        <f t="shared" si="1"/>
        <v/>
      </c>
      <c r="L44" s="330" t="str">
        <f>IF(ISBLANK(E44),"",IF(AND(ISNA(VLOOKUP(E44,'Country &amp; Service Codes'!E:E,1,FALSE)),ISNA(VLOOKUP(K44,'Country &amp; Service Codes'!E:E,1,FALSE))),1,0))</f>
        <v/>
      </c>
      <c r="M44" s="330" t="str">
        <f>IF(ISBLANK(F44),"",IF(ISNA(VLOOKUP(UPPER(F44),'Country &amp; Service Codes'!B:B,1,FALSE)),1,0))</f>
        <v/>
      </c>
      <c r="N44" s="330"/>
      <c r="O44" s="330"/>
      <c r="P44" s="330"/>
      <c r="Q44" s="330"/>
      <c r="R44" s="330"/>
      <c r="S44" s="330"/>
    </row>
    <row r="45" spans="1:19" s="127" customFormat="1" ht="15.5">
      <c r="A45" s="314"/>
      <c r="B45" s="90"/>
      <c r="C45" s="90"/>
      <c r="D45" s="309">
        <v>29</v>
      </c>
      <c r="E45" s="346"/>
      <c r="F45" s="383"/>
      <c r="G45" s="384"/>
      <c r="H45" s="344"/>
      <c r="I45" s="344"/>
      <c r="J45" s="333" t="str">
        <f>IF(AND(L45=1,M45=1),Messages!$A$2,IF(L45=1,Messages!$A$3,IF(M45=1,Messages!$A$4,"OK")))</f>
        <v>OK</v>
      </c>
      <c r="K45" s="330" t="str">
        <f t="shared" si="1"/>
        <v/>
      </c>
      <c r="L45" s="330" t="str">
        <f>IF(ISBLANK(E45),"",IF(AND(ISNA(VLOOKUP(E45,'Country &amp; Service Codes'!E:E,1,FALSE)),ISNA(VLOOKUP(K45,'Country &amp; Service Codes'!E:E,1,FALSE))),1,0))</f>
        <v/>
      </c>
      <c r="M45" s="330" t="str">
        <f>IF(ISBLANK(F45),"",IF(ISNA(VLOOKUP(UPPER(F45),'Country &amp; Service Codes'!B:B,1,FALSE)),1,0))</f>
        <v/>
      </c>
      <c r="N45" s="330"/>
      <c r="O45" s="330"/>
      <c r="P45" s="330"/>
      <c r="Q45" s="330"/>
      <c r="R45" s="330"/>
      <c r="S45" s="330"/>
    </row>
    <row r="46" spans="1:19" s="127" customFormat="1" ht="15.5">
      <c r="A46" s="314"/>
      <c r="B46" s="90"/>
      <c r="C46" s="90"/>
      <c r="D46" s="309">
        <v>30</v>
      </c>
      <c r="E46" s="346"/>
      <c r="F46" s="383"/>
      <c r="G46" s="384"/>
      <c r="H46" s="344"/>
      <c r="I46" s="344"/>
      <c r="J46" s="333" t="str">
        <f>IF(AND(L46=1,M46=1),Messages!$A$2,IF(L46=1,Messages!$A$3,IF(M46=1,Messages!$A$4,"OK")))</f>
        <v>OK</v>
      </c>
      <c r="K46" s="330" t="str">
        <f t="shared" si="1"/>
        <v/>
      </c>
      <c r="L46" s="330" t="str">
        <f>IF(ISBLANK(E46),"",IF(AND(ISNA(VLOOKUP(E46,'Country &amp; Service Codes'!E:E,1,FALSE)),ISNA(VLOOKUP(K46,'Country &amp; Service Codes'!E:E,1,FALSE))),1,0))</f>
        <v/>
      </c>
      <c r="M46" s="330" t="str">
        <f>IF(ISBLANK(F46),"",IF(ISNA(VLOOKUP(UPPER(F46),'Country &amp; Service Codes'!B:B,1,FALSE)),1,0))</f>
        <v/>
      </c>
      <c r="N46" s="330"/>
      <c r="O46" s="330"/>
      <c r="P46" s="330"/>
      <c r="Q46" s="330"/>
      <c r="R46" s="330"/>
      <c r="S46" s="330"/>
    </row>
    <row r="47" spans="1:19" s="127" customFormat="1" ht="15.5">
      <c r="A47" s="314"/>
      <c r="B47" s="90"/>
      <c r="C47" s="90"/>
      <c r="D47" s="309">
        <v>31</v>
      </c>
      <c r="E47" s="346"/>
      <c r="F47" s="383"/>
      <c r="G47" s="384"/>
      <c r="H47" s="344"/>
      <c r="I47" s="344"/>
      <c r="J47" s="333" t="str">
        <f>IF(AND(L47=1,M47=1),Messages!$A$2,IF(L47=1,Messages!$A$3,IF(M47=1,Messages!$A$4,"OK")))</f>
        <v>OK</v>
      </c>
      <c r="K47" s="330" t="str">
        <f t="shared" si="1"/>
        <v/>
      </c>
      <c r="L47" s="330" t="str">
        <f>IF(ISBLANK(E47),"",IF(AND(ISNA(VLOOKUP(E47,'Country &amp; Service Codes'!E:E,1,FALSE)),ISNA(VLOOKUP(K47,'Country &amp; Service Codes'!E:E,1,FALSE))),1,0))</f>
        <v/>
      </c>
      <c r="M47" s="330" t="str">
        <f>IF(ISBLANK(F47),"",IF(ISNA(VLOOKUP(UPPER(F47),'Country &amp; Service Codes'!B:B,1,FALSE)),1,0))</f>
        <v/>
      </c>
      <c r="N47" s="330"/>
      <c r="O47" s="330"/>
      <c r="P47" s="330"/>
      <c r="Q47" s="330"/>
      <c r="R47" s="330"/>
      <c r="S47" s="330"/>
    </row>
    <row r="48" spans="1:19" s="127" customFormat="1" ht="15.5">
      <c r="A48" s="314"/>
      <c r="B48" s="90"/>
      <c r="C48" s="90"/>
      <c r="D48" s="309">
        <v>32</v>
      </c>
      <c r="E48" s="346"/>
      <c r="F48" s="383"/>
      <c r="G48" s="384"/>
      <c r="H48" s="344"/>
      <c r="I48" s="344"/>
      <c r="J48" s="333" t="str">
        <f>IF(AND(L48=1,M48=1),Messages!$A$2,IF(L48=1,Messages!$A$3,IF(M48=1,Messages!$A$4,"OK")))</f>
        <v>OK</v>
      </c>
      <c r="K48" s="330" t="str">
        <f t="shared" si="1"/>
        <v/>
      </c>
      <c r="L48" s="330" t="str">
        <f>IF(ISBLANK(E48),"",IF(AND(ISNA(VLOOKUP(E48,'Country &amp; Service Codes'!E:E,1,FALSE)),ISNA(VLOOKUP(K48,'Country &amp; Service Codes'!E:E,1,FALSE))),1,0))</f>
        <v/>
      </c>
      <c r="M48" s="330" t="str">
        <f>IF(ISBLANK(F48),"",IF(ISNA(VLOOKUP(UPPER(F48),'Country &amp; Service Codes'!B:B,1,FALSE)),1,0))</f>
        <v/>
      </c>
      <c r="N48" s="330"/>
      <c r="O48" s="330"/>
      <c r="P48" s="330"/>
      <c r="Q48" s="330"/>
      <c r="R48" s="330"/>
      <c r="S48" s="330"/>
    </row>
    <row r="49" spans="1:19" s="127" customFormat="1" ht="15.5">
      <c r="A49" s="314"/>
      <c r="B49" s="90"/>
      <c r="C49" s="90"/>
      <c r="D49" s="309">
        <v>33</v>
      </c>
      <c r="E49" s="346"/>
      <c r="F49" s="383"/>
      <c r="G49" s="384"/>
      <c r="H49" s="344"/>
      <c r="I49" s="344"/>
      <c r="J49" s="333" t="str">
        <f>IF(AND(L49=1,M49=1),Messages!$A$2,IF(L49=1,Messages!$A$3,IF(M49=1,Messages!$A$4,"OK")))</f>
        <v>OK</v>
      </c>
      <c r="K49" s="330" t="str">
        <f t="shared" si="1"/>
        <v/>
      </c>
      <c r="L49" s="330" t="str">
        <f>IF(ISBLANK(E49),"",IF(AND(ISNA(VLOOKUP(E49,'Country &amp; Service Codes'!E:E,1,FALSE)),ISNA(VLOOKUP(K49,'Country &amp; Service Codes'!E:E,1,FALSE))),1,0))</f>
        <v/>
      </c>
      <c r="M49" s="330" t="str">
        <f>IF(ISBLANK(F49),"",IF(ISNA(VLOOKUP(UPPER(F49),'Country &amp; Service Codes'!B:B,1,FALSE)),1,0))</f>
        <v/>
      </c>
      <c r="N49" s="330"/>
      <c r="O49" s="330"/>
      <c r="P49" s="330"/>
      <c r="Q49" s="330"/>
      <c r="R49" s="330"/>
      <c r="S49" s="330"/>
    </row>
    <row r="50" spans="1:19" s="127" customFormat="1" ht="15.5">
      <c r="A50" s="314"/>
      <c r="B50" s="90"/>
      <c r="C50" s="90"/>
      <c r="D50" s="309">
        <v>34</v>
      </c>
      <c r="E50" s="346"/>
      <c r="F50" s="383"/>
      <c r="G50" s="384"/>
      <c r="H50" s="344"/>
      <c r="I50" s="344"/>
      <c r="J50" s="333" t="str">
        <f>IF(AND(L50=1,M50=1),Messages!$A$2,IF(L50=1,Messages!$A$3,IF(M50=1,Messages!$A$4,"OK")))</f>
        <v>OK</v>
      </c>
      <c r="K50" s="330" t="str">
        <f t="shared" si="1"/>
        <v/>
      </c>
      <c r="L50" s="330" t="str">
        <f>IF(ISBLANK(E50),"",IF(AND(ISNA(VLOOKUP(E50,'Country &amp; Service Codes'!E:E,1,FALSE)),ISNA(VLOOKUP(K50,'Country &amp; Service Codes'!E:E,1,FALSE))),1,0))</f>
        <v/>
      </c>
      <c r="M50" s="330" t="str">
        <f>IF(ISBLANK(F50),"",IF(ISNA(VLOOKUP(UPPER(F50),'Country &amp; Service Codes'!B:B,1,FALSE)),1,0))</f>
        <v/>
      </c>
      <c r="N50" s="330"/>
      <c r="O50" s="330"/>
      <c r="P50" s="330"/>
      <c r="Q50" s="330"/>
      <c r="R50" s="330"/>
      <c r="S50" s="330"/>
    </row>
    <row r="51" spans="1:19" s="127" customFormat="1" ht="15.5">
      <c r="A51" s="314"/>
      <c r="B51" s="90"/>
      <c r="C51" s="90"/>
      <c r="D51" s="309">
        <v>35</v>
      </c>
      <c r="E51" s="346"/>
      <c r="F51" s="383"/>
      <c r="G51" s="384"/>
      <c r="H51" s="344"/>
      <c r="I51" s="344"/>
      <c r="J51" s="333" t="str">
        <f>IF(AND(L51=1,M51=1),Messages!$A$2,IF(L51=1,Messages!$A$3,IF(M51=1,Messages!$A$4,"OK")))</f>
        <v>OK</v>
      </c>
      <c r="K51" s="330" t="str">
        <f t="shared" si="1"/>
        <v/>
      </c>
      <c r="L51" s="330" t="str">
        <f>IF(ISBLANK(E51),"",IF(AND(ISNA(VLOOKUP(E51,'Country &amp; Service Codes'!E:E,1,FALSE)),ISNA(VLOOKUP(K51,'Country &amp; Service Codes'!E:E,1,FALSE))),1,0))</f>
        <v/>
      </c>
      <c r="M51" s="330" t="str">
        <f>IF(ISBLANK(F51),"",IF(ISNA(VLOOKUP(UPPER(F51),'Country &amp; Service Codes'!B:B,1,FALSE)),1,0))</f>
        <v/>
      </c>
      <c r="N51" s="330"/>
      <c r="O51" s="330"/>
      <c r="P51" s="330"/>
      <c r="Q51" s="330"/>
      <c r="R51" s="330"/>
      <c r="S51" s="330"/>
    </row>
    <row r="52" spans="1:19" s="127" customFormat="1" ht="15.5">
      <c r="A52" s="314"/>
      <c r="B52" s="90"/>
      <c r="C52" s="90"/>
      <c r="D52" s="309">
        <v>36</v>
      </c>
      <c r="E52" s="346"/>
      <c r="F52" s="383"/>
      <c r="G52" s="384"/>
      <c r="H52" s="344"/>
      <c r="I52" s="344"/>
      <c r="J52" s="333" t="str">
        <f>IF(AND(L52=1,M52=1),Messages!$A$2,IF(L52=1,Messages!$A$3,IF(M52=1,Messages!$A$4,"OK")))</f>
        <v>OK</v>
      </c>
      <c r="K52" s="330" t="str">
        <f t="shared" si="1"/>
        <v/>
      </c>
      <c r="L52" s="330" t="str">
        <f>IF(ISBLANK(E52),"",IF(AND(ISNA(VLOOKUP(E52,'Country &amp; Service Codes'!E:E,1,FALSE)),ISNA(VLOOKUP(K52,'Country &amp; Service Codes'!E:E,1,FALSE))),1,0))</f>
        <v/>
      </c>
      <c r="M52" s="330" t="str">
        <f>IF(ISBLANK(F52),"",IF(ISNA(VLOOKUP(UPPER(F52),'Country &amp; Service Codes'!B:B,1,FALSE)),1,0))</f>
        <v/>
      </c>
      <c r="N52" s="330"/>
      <c r="O52" s="330"/>
      <c r="P52" s="330"/>
      <c r="Q52" s="330"/>
      <c r="R52" s="330"/>
      <c r="S52" s="330"/>
    </row>
    <row r="53" spans="1:19" s="127" customFormat="1" ht="15.5">
      <c r="A53" s="314"/>
      <c r="B53" s="90"/>
      <c r="C53" s="90"/>
      <c r="D53" s="309">
        <v>37</v>
      </c>
      <c r="E53" s="346"/>
      <c r="F53" s="383"/>
      <c r="G53" s="384"/>
      <c r="H53" s="344"/>
      <c r="I53" s="344"/>
      <c r="J53" s="333" t="str">
        <f>IF(AND(L53=1,M53=1),Messages!$A$2,IF(L53=1,Messages!$A$3,IF(M53=1,Messages!$A$4,"OK")))</f>
        <v>OK</v>
      </c>
      <c r="K53" s="330" t="str">
        <f t="shared" si="1"/>
        <v/>
      </c>
      <c r="L53" s="330" t="str">
        <f>IF(ISBLANK(E53),"",IF(AND(ISNA(VLOOKUP(E53,'Country &amp; Service Codes'!E:E,1,FALSE)),ISNA(VLOOKUP(K53,'Country &amp; Service Codes'!E:E,1,FALSE))),1,0))</f>
        <v/>
      </c>
      <c r="M53" s="330" t="str">
        <f>IF(ISBLANK(F53),"",IF(ISNA(VLOOKUP(UPPER(F53),'Country &amp; Service Codes'!B:B,1,FALSE)),1,0))</f>
        <v/>
      </c>
      <c r="N53" s="330"/>
      <c r="O53" s="330"/>
      <c r="P53" s="330"/>
      <c r="Q53" s="330"/>
      <c r="R53" s="330"/>
      <c r="S53" s="330"/>
    </row>
    <row r="54" spans="1:19" s="127" customFormat="1" ht="15.5">
      <c r="A54" s="314"/>
      <c r="B54" s="90"/>
      <c r="C54" s="90"/>
      <c r="D54" s="309">
        <v>38</v>
      </c>
      <c r="E54" s="346"/>
      <c r="F54" s="383"/>
      <c r="G54" s="384"/>
      <c r="H54" s="344"/>
      <c r="I54" s="344"/>
      <c r="J54" s="333" t="str">
        <f>IF(AND(L54=1,M54=1),Messages!$A$2,IF(L54=1,Messages!$A$3,IF(M54=1,Messages!$A$4,"OK")))</f>
        <v>OK</v>
      </c>
      <c r="K54" s="330" t="str">
        <f t="shared" si="1"/>
        <v/>
      </c>
      <c r="L54" s="330" t="str">
        <f>IF(ISBLANK(E54),"",IF(AND(ISNA(VLOOKUP(E54,'Country &amp; Service Codes'!E:E,1,FALSE)),ISNA(VLOOKUP(K54,'Country &amp; Service Codes'!E:E,1,FALSE))),1,0))</f>
        <v/>
      </c>
      <c r="M54" s="330" t="str">
        <f>IF(ISBLANK(F54),"",IF(ISNA(VLOOKUP(UPPER(F54),'Country &amp; Service Codes'!B:B,1,FALSE)),1,0))</f>
        <v/>
      </c>
      <c r="N54" s="330"/>
      <c r="O54" s="330"/>
      <c r="P54" s="330"/>
      <c r="Q54" s="330"/>
      <c r="R54" s="330"/>
      <c r="S54" s="330"/>
    </row>
    <row r="55" spans="1:19" s="127" customFormat="1" ht="15.5">
      <c r="A55" s="314"/>
      <c r="B55" s="90"/>
      <c r="C55" s="90"/>
      <c r="D55" s="309">
        <v>39</v>
      </c>
      <c r="E55" s="346"/>
      <c r="F55" s="383"/>
      <c r="G55" s="384"/>
      <c r="H55" s="344"/>
      <c r="I55" s="344"/>
      <c r="J55" s="333" t="str">
        <f>IF(AND(L55=1,M55=1),Messages!$A$2,IF(L55=1,Messages!$A$3,IF(M55=1,Messages!$A$4,"OK")))</f>
        <v>OK</v>
      </c>
      <c r="K55" s="330" t="str">
        <f t="shared" si="1"/>
        <v/>
      </c>
      <c r="L55" s="330" t="str">
        <f>IF(ISBLANK(E55),"",IF(AND(ISNA(VLOOKUP(E55,'Country &amp; Service Codes'!E:E,1,FALSE)),ISNA(VLOOKUP(K55,'Country &amp; Service Codes'!E:E,1,FALSE))),1,0))</f>
        <v/>
      </c>
      <c r="M55" s="330" t="str">
        <f>IF(ISBLANK(F55),"",IF(ISNA(VLOOKUP(UPPER(F55),'Country &amp; Service Codes'!B:B,1,FALSE)),1,0))</f>
        <v/>
      </c>
      <c r="N55" s="330"/>
      <c r="O55" s="330"/>
      <c r="P55" s="330"/>
      <c r="Q55" s="330"/>
      <c r="R55" s="330"/>
      <c r="S55" s="330"/>
    </row>
    <row r="56" spans="1:19" s="127" customFormat="1" ht="15.5">
      <c r="A56" s="314"/>
      <c r="B56" s="90"/>
      <c r="C56" s="90"/>
      <c r="D56" s="309">
        <v>40</v>
      </c>
      <c r="E56" s="346"/>
      <c r="F56" s="383"/>
      <c r="G56" s="384"/>
      <c r="H56" s="344"/>
      <c r="I56" s="344"/>
      <c r="J56" s="333" t="str">
        <f>IF(AND(L56=1,M56=1),Messages!$A$2,IF(L56=1,Messages!$A$3,IF(M56=1,Messages!$A$4,"OK")))</f>
        <v>OK</v>
      </c>
      <c r="K56" s="330" t="str">
        <f t="shared" si="1"/>
        <v/>
      </c>
      <c r="L56" s="330" t="str">
        <f>IF(ISBLANK(E56),"",IF(AND(ISNA(VLOOKUP(E56,'Country &amp; Service Codes'!E:E,1,FALSE)),ISNA(VLOOKUP(K56,'Country &amp; Service Codes'!E:E,1,FALSE))),1,0))</f>
        <v/>
      </c>
      <c r="M56" s="330" t="str">
        <f>IF(ISBLANK(F56),"",IF(ISNA(VLOOKUP(UPPER(F56),'Country &amp; Service Codes'!B:B,1,FALSE)),1,0))</f>
        <v/>
      </c>
      <c r="N56" s="330"/>
      <c r="O56" s="330"/>
      <c r="P56" s="330"/>
      <c r="Q56" s="330"/>
      <c r="R56" s="330"/>
      <c r="S56" s="330"/>
    </row>
    <row r="57" spans="1:19" s="127" customFormat="1" ht="15.5">
      <c r="A57" s="314"/>
      <c r="B57" s="90"/>
      <c r="C57" s="90"/>
      <c r="D57" s="309">
        <v>41</v>
      </c>
      <c r="E57" s="346"/>
      <c r="F57" s="383"/>
      <c r="G57" s="384"/>
      <c r="H57" s="344"/>
      <c r="I57" s="344"/>
      <c r="J57" s="333" t="str">
        <f>IF(AND(L57=1,M57=1),Messages!$A$2,IF(L57=1,Messages!$A$3,IF(M57=1,Messages!$A$4,"OK")))</f>
        <v>OK</v>
      </c>
      <c r="K57" s="330" t="str">
        <f t="shared" si="1"/>
        <v/>
      </c>
      <c r="L57" s="330" t="str">
        <f>IF(ISBLANK(E57),"",IF(AND(ISNA(VLOOKUP(E57,'Country &amp; Service Codes'!E:E,1,FALSE)),ISNA(VLOOKUP(K57,'Country &amp; Service Codes'!E:E,1,FALSE))),1,0))</f>
        <v/>
      </c>
      <c r="M57" s="330" t="str">
        <f>IF(ISBLANK(F57),"",IF(ISNA(VLOOKUP(UPPER(F57),'Country &amp; Service Codes'!B:B,1,FALSE)),1,0))</f>
        <v/>
      </c>
      <c r="N57" s="330"/>
      <c r="O57" s="330"/>
      <c r="P57" s="330"/>
      <c r="Q57" s="330"/>
      <c r="R57" s="330"/>
      <c r="S57" s="330"/>
    </row>
    <row r="58" spans="1:19" s="127" customFormat="1" ht="15.5">
      <c r="A58" s="314"/>
      <c r="B58" s="90"/>
      <c r="C58" s="90"/>
      <c r="D58" s="309">
        <v>42</v>
      </c>
      <c r="E58" s="346"/>
      <c r="F58" s="383"/>
      <c r="G58" s="384"/>
      <c r="H58" s="344"/>
      <c r="I58" s="344"/>
      <c r="J58" s="333" t="str">
        <f>IF(AND(L58=1,M58=1),Messages!$A$2,IF(L58=1,Messages!$A$3,IF(M58=1,Messages!$A$4,"OK")))</f>
        <v>OK</v>
      </c>
      <c r="K58" s="330" t="str">
        <f t="shared" si="1"/>
        <v/>
      </c>
      <c r="L58" s="330" t="str">
        <f>IF(ISBLANK(E58),"",IF(AND(ISNA(VLOOKUP(E58,'Country &amp; Service Codes'!E:E,1,FALSE)),ISNA(VLOOKUP(K58,'Country &amp; Service Codes'!E:E,1,FALSE))),1,0))</f>
        <v/>
      </c>
      <c r="M58" s="330" t="str">
        <f>IF(ISBLANK(F58),"",IF(ISNA(VLOOKUP(UPPER(F58),'Country &amp; Service Codes'!B:B,1,FALSE)),1,0))</f>
        <v/>
      </c>
      <c r="N58" s="330"/>
      <c r="O58" s="330"/>
      <c r="P58" s="330"/>
      <c r="Q58" s="330"/>
      <c r="R58" s="330"/>
      <c r="S58" s="330"/>
    </row>
    <row r="59" spans="1:19" s="127" customFormat="1" ht="15.5">
      <c r="A59" s="314"/>
      <c r="B59" s="90"/>
      <c r="C59" s="90"/>
      <c r="D59" s="309">
        <v>43</v>
      </c>
      <c r="E59" s="346"/>
      <c r="F59" s="383"/>
      <c r="G59" s="384"/>
      <c r="H59" s="344"/>
      <c r="I59" s="344"/>
      <c r="J59" s="333" t="str">
        <f>IF(AND(L59=1,M59=1),Messages!$A$2,IF(L59=1,Messages!$A$3,IF(M59=1,Messages!$A$4,"OK")))</f>
        <v>OK</v>
      </c>
      <c r="K59" s="330" t="str">
        <f t="shared" si="1"/>
        <v/>
      </c>
      <c r="L59" s="330" t="str">
        <f>IF(ISBLANK(E59),"",IF(AND(ISNA(VLOOKUP(E59,'Country &amp; Service Codes'!E:E,1,FALSE)),ISNA(VLOOKUP(K59,'Country &amp; Service Codes'!E:E,1,FALSE))),1,0))</f>
        <v/>
      </c>
      <c r="M59" s="330" t="str">
        <f>IF(ISBLANK(F59),"",IF(ISNA(VLOOKUP(UPPER(F59),'Country &amp; Service Codes'!B:B,1,FALSE)),1,0))</f>
        <v/>
      </c>
      <c r="N59" s="330"/>
      <c r="O59" s="330"/>
      <c r="P59" s="330"/>
      <c r="Q59" s="330"/>
      <c r="R59" s="330"/>
      <c r="S59" s="330"/>
    </row>
    <row r="60" spans="1:19" s="127" customFormat="1" ht="15.5">
      <c r="A60" s="314"/>
      <c r="B60" s="90"/>
      <c r="C60" s="90"/>
      <c r="D60" s="309">
        <v>44</v>
      </c>
      <c r="E60" s="346"/>
      <c r="F60" s="383"/>
      <c r="G60" s="384"/>
      <c r="H60" s="344"/>
      <c r="I60" s="344"/>
      <c r="J60" s="333" t="str">
        <f>IF(AND(L60=1,M60=1),Messages!$A$2,IF(L60=1,Messages!$A$3,IF(M60=1,Messages!$A$4,"OK")))</f>
        <v>OK</v>
      </c>
      <c r="K60" s="330" t="str">
        <f t="shared" si="1"/>
        <v/>
      </c>
      <c r="L60" s="330" t="str">
        <f>IF(ISBLANK(E60),"",IF(AND(ISNA(VLOOKUP(E60,'Country &amp; Service Codes'!E:E,1,FALSE)),ISNA(VLOOKUP(K60,'Country &amp; Service Codes'!E:E,1,FALSE))),1,0))</f>
        <v/>
      </c>
      <c r="M60" s="330" t="str">
        <f>IF(ISBLANK(F60),"",IF(ISNA(VLOOKUP(UPPER(F60),'Country &amp; Service Codes'!B:B,1,FALSE)),1,0))</f>
        <v/>
      </c>
      <c r="N60" s="330"/>
      <c r="O60" s="330"/>
      <c r="P60" s="330"/>
      <c r="Q60" s="330"/>
      <c r="R60" s="330"/>
      <c r="S60" s="330"/>
    </row>
    <row r="61" spans="1:19" s="127" customFormat="1" ht="15.5">
      <c r="A61" s="314"/>
      <c r="B61" s="90"/>
      <c r="C61" s="90"/>
      <c r="D61" s="309">
        <v>45</v>
      </c>
      <c r="E61" s="346"/>
      <c r="F61" s="383"/>
      <c r="G61" s="384"/>
      <c r="H61" s="344"/>
      <c r="I61" s="344"/>
      <c r="J61" s="333" t="str">
        <f>IF(AND(L61=1,M61=1),Messages!$A$2,IF(L61=1,Messages!$A$3,IF(M61=1,Messages!$A$4,"OK")))</f>
        <v>OK</v>
      </c>
      <c r="K61" s="330" t="str">
        <f t="shared" si="1"/>
        <v/>
      </c>
      <c r="L61" s="330" t="str">
        <f>IF(ISBLANK(E61),"",IF(AND(ISNA(VLOOKUP(E61,'Country &amp; Service Codes'!E:E,1,FALSE)),ISNA(VLOOKUP(K61,'Country &amp; Service Codes'!E:E,1,FALSE))),1,0))</f>
        <v/>
      </c>
      <c r="M61" s="330" t="str">
        <f>IF(ISBLANK(F61),"",IF(ISNA(VLOOKUP(UPPER(F61),'Country &amp; Service Codes'!B:B,1,FALSE)),1,0))</f>
        <v/>
      </c>
      <c r="N61" s="330"/>
      <c r="O61" s="330"/>
      <c r="P61" s="330"/>
      <c r="Q61" s="330"/>
      <c r="R61" s="330"/>
      <c r="S61" s="330"/>
    </row>
    <row r="62" spans="1:19" s="127" customFormat="1" ht="15.5">
      <c r="A62" s="314"/>
      <c r="B62" s="90"/>
      <c r="C62" s="90"/>
      <c r="D62" s="309">
        <v>46</v>
      </c>
      <c r="E62" s="346"/>
      <c r="F62" s="383"/>
      <c r="G62" s="384"/>
      <c r="H62" s="344"/>
      <c r="I62" s="344"/>
      <c r="J62" s="333" t="str">
        <f>IF(AND(L62=1,M62=1),Messages!$A$2,IF(L62=1,Messages!$A$3,IF(M62=1,Messages!$A$4,"OK")))</f>
        <v>OK</v>
      </c>
      <c r="K62" s="330" t="str">
        <f t="shared" si="1"/>
        <v/>
      </c>
      <c r="L62" s="330" t="str">
        <f>IF(ISBLANK(E62),"",IF(AND(ISNA(VLOOKUP(E62,'Country &amp; Service Codes'!E:E,1,FALSE)),ISNA(VLOOKUP(K62,'Country &amp; Service Codes'!E:E,1,FALSE))),1,0))</f>
        <v/>
      </c>
      <c r="M62" s="330" t="str">
        <f>IF(ISBLANK(F62),"",IF(ISNA(VLOOKUP(UPPER(F62),'Country &amp; Service Codes'!B:B,1,FALSE)),1,0))</f>
        <v/>
      </c>
      <c r="N62" s="330"/>
      <c r="O62" s="330"/>
      <c r="P62" s="330"/>
      <c r="Q62" s="330"/>
      <c r="R62" s="330"/>
      <c r="S62" s="330"/>
    </row>
    <row r="63" spans="1:19" s="127" customFormat="1" ht="15.5">
      <c r="A63" s="314"/>
      <c r="B63" s="90"/>
      <c r="C63" s="90"/>
      <c r="D63" s="309">
        <v>47</v>
      </c>
      <c r="E63" s="346"/>
      <c r="F63" s="383"/>
      <c r="G63" s="384"/>
      <c r="H63" s="344"/>
      <c r="I63" s="344"/>
      <c r="J63" s="333" t="str">
        <f>IF(AND(L63=1,M63=1),Messages!$A$2,IF(L63=1,Messages!$A$3,IF(M63=1,Messages!$A$4,"OK")))</f>
        <v>OK</v>
      </c>
      <c r="K63" s="330" t="str">
        <f t="shared" si="1"/>
        <v/>
      </c>
      <c r="L63" s="330" t="str">
        <f>IF(ISBLANK(E63),"",IF(AND(ISNA(VLOOKUP(E63,'Country &amp; Service Codes'!E:E,1,FALSE)),ISNA(VLOOKUP(K63,'Country &amp; Service Codes'!E:E,1,FALSE))),1,0))</f>
        <v/>
      </c>
      <c r="M63" s="330" t="str">
        <f>IF(ISBLANK(F63),"",IF(ISNA(VLOOKUP(UPPER(F63),'Country &amp; Service Codes'!B:B,1,FALSE)),1,0))</f>
        <v/>
      </c>
      <c r="N63" s="330"/>
      <c r="O63" s="330"/>
      <c r="P63" s="330"/>
      <c r="Q63" s="330"/>
      <c r="R63" s="330"/>
      <c r="S63" s="330"/>
    </row>
    <row r="64" spans="1:19" s="127" customFormat="1" ht="15.5">
      <c r="A64" s="314"/>
      <c r="B64" s="90"/>
      <c r="C64" s="90"/>
      <c r="D64" s="309">
        <v>48</v>
      </c>
      <c r="E64" s="346"/>
      <c r="F64" s="383"/>
      <c r="G64" s="384"/>
      <c r="H64" s="344"/>
      <c r="I64" s="344"/>
      <c r="J64" s="333" t="str">
        <f>IF(AND(L64=1,M64=1),Messages!$A$2,IF(L64=1,Messages!$A$3,IF(M64=1,Messages!$A$4,"OK")))</f>
        <v>OK</v>
      </c>
      <c r="K64" s="330" t="str">
        <f t="shared" si="1"/>
        <v/>
      </c>
      <c r="L64" s="330" t="str">
        <f>IF(ISBLANK(E64),"",IF(AND(ISNA(VLOOKUP(E64,'Country &amp; Service Codes'!E:E,1,FALSE)),ISNA(VLOOKUP(K64,'Country &amp; Service Codes'!E:E,1,FALSE))),1,0))</f>
        <v/>
      </c>
      <c r="M64" s="330" t="str">
        <f>IF(ISBLANK(F64),"",IF(ISNA(VLOOKUP(UPPER(F64),'Country &amp; Service Codes'!B:B,1,FALSE)),1,0))</f>
        <v/>
      </c>
      <c r="N64" s="330"/>
      <c r="O64" s="330"/>
      <c r="P64" s="330"/>
      <c r="Q64" s="330"/>
      <c r="R64" s="330"/>
      <c r="S64" s="330"/>
    </row>
    <row r="65" spans="1:19" s="127" customFormat="1" ht="15.5">
      <c r="A65" s="314"/>
      <c r="B65" s="90"/>
      <c r="C65" s="90"/>
      <c r="D65" s="309">
        <v>49</v>
      </c>
      <c r="E65" s="346"/>
      <c r="F65" s="383"/>
      <c r="G65" s="384"/>
      <c r="H65" s="344"/>
      <c r="I65" s="344"/>
      <c r="J65" s="333" t="str">
        <f>IF(AND(L65=1,M65=1),Messages!$A$2,IF(L65=1,Messages!$A$3,IF(M65=1,Messages!$A$4,"OK")))</f>
        <v>OK</v>
      </c>
      <c r="K65" s="330" t="str">
        <f t="shared" si="1"/>
        <v/>
      </c>
      <c r="L65" s="330" t="str">
        <f>IF(ISBLANK(E65),"",IF(AND(ISNA(VLOOKUP(E65,'Country &amp; Service Codes'!E:E,1,FALSE)),ISNA(VLOOKUP(K65,'Country &amp; Service Codes'!E:E,1,FALSE))),1,0))</f>
        <v/>
      </c>
      <c r="M65" s="330" t="str">
        <f>IF(ISBLANK(F65),"",IF(ISNA(VLOOKUP(UPPER(F65),'Country &amp; Service Codes'!B:B,1,FALSE)),1,0))</f>
        <v/>
      </c>
      <c r="N65" s="330"/>
      <c r="O65" s="330"/>
      <c r="P65" s="330"/>
      <c r="Q65" s="330"/>
      <c r="R65" s="330"/>
      <c r="S65" s="330"/>
    </row>
    <row r="66" spans="1:19" s="127" customFormat="1" ht="15.5">
      <c r="A66" s="314"/>
      <c r="B66" s="90"/>
      <c r="C66" s="90"/>
      <c r="D66" s="309">
        <v>50</v>
      </c>
      <c r="E66" s="346"/>
      <c r="F66" s="383"/>
      <c r="G66" s="384"/>
      <c r="H66" s="344"/>
      <c r="I66" s="344"/>
      <c r="J66" s="333" t="str">
        <f>IF(AND(L66=1,M66=1),Messages!$A$2,IF(L66=1,Messages!$A$3,IF(M66=1,Messages!$A$4,"OK")))</f>
        <v>OK</v>
      </c>
      <c r="K66" s="330" t="str">
        <f t="shared" si="1"/>
        <v/>
      </c>
      <c r="L66" s="330" t="str">
        <f>IF(ISBLANK(E66),"",IF(AND(ISNA(VLOOKUP(E66,'Country &amp; Service Codes'!E:E,1,FALSE)),ISNA(VLOOKUP(K66,'Country &amp; Service Codes'!E:E,1,FALSE))),1,0))</f>
        <v/>
      </c>
      <c r="M66" s="330" t="str">
        <f>IF(ISBLANK(F66),"",IF(ISNA(VLOOKUP(UPPER(F66),'Country &amp; Service Codes'!B:B,1,FALSE)),1,0))</f>
        <v/>
      </c>
      <c r="N66" s="330"/>
      <c r="O66" s="330"/>
      <c r="P66" s="330"/>
      <c r="Q66" s="330"/>
      <c r="R66" s="330"/>
      <c r="S66" s="330"/>
    </row>
    <row r="67" spans="1:19" s="127" customFormat="1" ht="15.5">
      <c r="A67" s="314"/>
      <c r="B67" s="90"/>
      <c r="C67" s="90"/>
      <c r="D67" s="309">
        <v>51</v>
      </c>
      <c r="E67" s="346"/>
      <c r="F67" s="383"/>
      <c r="G67" s="384"/>
      <c r="H67" s="344"/>
      <c r="I67" s="344"/>
      <c r="J67" s="333" t="str">
        <f>IF(AND(L67=1,M67=1),Messages!$A$2,IF(L67=1,Messages!$A$3,IF(M67=1,Messages!$A$4,"OK")))</f>
        <v>OK</v>
      </c>
      <c r="K67" s="330" t="str">
        <f t="shared" si="1"/>
        <v/>
      </c>
      <c r="L67" s="330" t="str">
        <f>IF(ISBLANK(E67),"",IF(AND(ISNA(VLOOKUP(E67,'Country &amp; Service Codes'!E:E,1,FALSE)),ISNA(VLOOKUP(K67,'Country &amp; Service Codes'!E:E,1,FALSE))),1,0))</f>
        <v/>
      </c>
      <c r="M67" s="330" t="str">
        <f>IF(ISBLANK(F67),"",IF(ISNA(VLOOKUP(UPPER(F67),'Country &amp; Service Codes'!B:B,1,FALSE)),1,0))</f>
        <v/>
      </c>
      <c r="N67" s="330"/>
      <c r="O67" s="330"/>
      <c r="P67" s="330"/>
      <c r="Q67" s="330"/>
      <c r="R67" s="330"/>
      <c r="S67" s="330"/>
    </row>
    <row r="68" spans="1:19" s="127" customFormat="1" ht="15.5">
      <c r="A68" s="314"/>
      <c r="B68" s="90"/>
      <c r="C68" s="90"/>
      <c r="D68" s="309">
        <v>52</v>
      </c>
      <c r="E68" s="346"/>
      <c r="F68" s="383"/>
      <c r="G68" s="384"/>
      <c r="H68" s="344"/>
      <c r="I68" s="344"/>
      <c r="J68" s="333" t="str">
        <f>IF(AND(L68=1,M68=1),Messages!$A$2,IF(L68=1,Messages!$A$3,IF(M68=1,Messages!$A$4,"OK")))</f>
        <v>OK</v>
      </c>
      <c r="K68" s="330" t="str">
        <f t="shared" si="1"/>
        <v/>
      </c>
      <c r="L68" s="330" t="str">
        <f>IF(ISBLANK(E68),"",IF(AND(ISNA(VLOOKUP(E68,'Country &amp; Service Codes'!E:E,1,FALSE)),ISNA(VLOOKUP(K68,'Country &amp; Service Codes'!E:E,1,FALSE))),1,0))</f>
        <v/>
      </c>
      <c r="M68" s="330" t="str">
        <f>IF(ISBLANK(F68),"",IF(ISNA(VLOOKUP(UPPER(F68),'Country &amp; Service Codes'!B:B,1,FALSE)),1,0))</f>
        <v/>
      </c>
      <c r="N68" s="330"/>
      <c r="O68" s="330"/>
      <c r="P68" s="330"/>
      <c r="Q68" s="330"/>
      <c r="R68" s="330"/>
      <c r="S68" s="330"/>
    </row>
    <row r="69" spans="1:19" s="127" customFormat="1" ht="15.5">
      <c r="A69" s="314"/>
      <c r="B69" s="90"/>
      <c r="C69" s="90"/>
      <c r="D69" s="309">
        <v>53</v>
      </c>
      <c r="E69" s="346"/>
      <c r="F69" s="383"/>
      <c r="G69" s="384"/>
      <c r="H69" s="344"/>
      <c r="I69" s="344"/>
      <c r="J69" s="333" t="str">
        <f>IF(AND(L69=1,M69=1),Messages!$A$2,IF(L69=1,Messages!$A$3,IF(M69=1,Messages!$A$4,"OK")))</f>
        <v>OK</v>
      </c>
      <c r="K69" s="330" t="str">
        <f t="shared" si="1"/>
        <v/>
      </c>
      <c r="L69" s="330" t="str">
        <f>IF(ISBLANK(E69),"",IF(AND(ISNA(VLOOKUP(E69,'Country &amp; Service Codes'!E:E,1,FALSE)),ISNA(VLOOKUP(K69,'Country &amp; Service Codes'!E:E,1,FALSE))),1,0))</f>
        <v/>
      </c>
      <c r="M69" s="330" t="str">
        <f>IF(ISBLANK(F69),"",IF(ISNA(VLOOKUP(UPPER(F69),'Country &amp; Service Codes'!B:B,1,FALSE)),1,0))</f>
        <v/>
      </c>
      <c r="N69" s="330"/>
      <c r="O69" s="330"/>
      <c r="P69" s="330"/>
      <c r="Q69" s="330"/>
      <c r="R69" s="330"/>
      <c r="S69" s="330"/>
    </row>
    <row r="70" spans="1:19" s="127" customFormat="1" ht="15.5">
      <c r="A70" s="314"/>
      <c r="B70" s="90"/>
      <c r="C70" s="90"/>
      <c r="D70" s="309">
        <v>54</v>
      </c>
      <c r="E70" s="346"/>
      <c r="F70" s="383"/>
      <c r="G70" s="384"/>
      <c r="H70" s="344"/>
      <c r="I70" s="344"/>
      <c r="J70" s="333" t="str">
        <f>IF(AND(L70=1,M70=1),Messages!$A$2,IF(L70=1,Messages!$A$3,IF(M70=1,Messages!$A$4,"OK")))</f>
        <v>OK</v>
      </c>
      <c r="K70" s="330" t="str">
        <f t="shared" si="1"/>
        <v/>
      </c>
      <c r="L70" s="330" t="str">
        <f>IF(ISBLANK(E70),"",IF(AND(ISNA(VLOOKUP(E70,'Country &amp; Service Codes'!E:E,1,FALSE)),ISNA(VLOOKUP(K70,'Country &amp; Service Codes'!E:E,1,FALSE))),1,0))</f>
        <v/>
      </c>
      <c r="M70" s="330" t="str">
        <f>IF(ISBLANK(F70),"",IF(ISNA(VLOOKUP(UPPER(F70),'Country &amp; Service Codes'!B:B,1,FALSE)),1,0))</f>
        <v/>
      </c>
      <c r="N70" s="330"/>
      <c r="O70" s="330"/>
      <c r="P70" s="330"/>
      <c r="Q70" s="330"/>
      <c r="R70" s="330"/>
      <c r="S70" s="330"/>
    </row>
    <row r="71" spans="1:19" s="127" customFormat="1" ht="15.5">
      <c r="A71" s="314"/>
      <c r="B71" s="90"/>
      <c r="C71" s="90"/>
      <c r="D71" s="309">
        <v>55</v>
      </c>
      <c r="E71" s="346"/>
      <c r="F71" s="383"/>
      <c r="G71" s="384"/>
      <c r="H71" s="344"/>
      <c r="I71" s="344"/>
      <c r="J71" s="333" t="str">
        <f>IF(AND(L71=1,M71=1),Messages!$A$2,IF(L71=1,Messages!$A$3,IF(M71=1,Messages!$A$4,"OK")))</f>
        <v>OK</v>
      </c>
      <c r="K71" s="330" t="str">
        <f t="shared" si="1"/>
        <v/>
      </c>
      <c r="L71" s="330" t="str">
        <f>IF(ISBLANK(E71),"",IF(AND(ISNA(VLOOKUP(E71,'Country &amp; Service Codes'!E:E,1,FALSE)),ISNA(VLOOKUP(K71,'Country &amp; Service Codes'!E:E,1,FALSE))),1,0))</f>
        <v/>
      </c>
      <c r="M71" s="330" t="str">
        <f>IF(ISBLANK(F71),"",IF(ISNA(VLOOKUP(UPPER(F71),'Country &amp; Service Codes'!B:B,1,FALSE)),1,0))</f>
        <v/>
      </c>
      <c r="N71" s="330"/>
      <c r="O71" s="330"/>
      <c r="P71" s="330"/>
      <c r="Q71" s="330"/>
      <c r="R71" s="330"/>
      <c r="S71" s="330"/>
    </row>
    <row r="72" spans="1:19" s="127" customFormat="1" ht="15.5">
      <c r="A72" s="314"/>
      <c r="B72" s="90"/>
      <c r="C72" s="90"/>
      <c r="D72" s="309">
        <v>56</v>
      </c>
      <c r="E72" s="346"/>
      <c r="F72" s="383"/>
      <c r="G72" s="384"/>
      <c r="H72" s="344"/>
      <c r="I72" s="344"/>
      <c r="J72" s="333" t="str">
        <f>IF(AND(L72=1,M72=1),Messages!$A$2,IF(L72=1,Messages!$A$3,IF(M72=1,Messages!$A$4,"OK")))</f>
        <v>OK</v>
      </c>
      <c r="K72" s="330" t="str">
        <f t="shared" si="1"/>
        <v/>
      </c>
      <c r="L72" s="330" t="str">
        <f>IF(ISBLANK(E72),"",IF(AND(ISNA(VLOOKUP(E72,'Country &amp; Service Codes'!E:E,1,FALSE)),ISNA(VLOOKUP(K72,'Country &amp; Service Codes'!E:E,1,FALSE))),1,0))</f>
        <v/>
      </c>
      <c r="M72" s="330" t="str">
        <f>IF(ISBLANK(F72),"",IF(ISNA(VLOOKUP(UPPER(F72),'Country &amp; Service Codes'!B:B,1,FALSE)),1,0))</f>
        <v/>
      </c>
      <c r="N72" s="330"/>
      <c r="O72" s="330"/>
      <c r="P72" s="330"/>
      <c r="Q72" s="330"/>
      <c r="R72" s="330"/>
      <c r="S72" s="330"/>
    </row>
    <row r="73" spans="1:19" s="127" customFormat="1" ht="15.5">
      <c r="A73" s="314"/>
      <c r="B73" s="90"/>
      <c r="C73" s="90"/>
      <c r="D73" s="309">
        <v>57</v>
      </c>
      <c r="E73" s="346"/>
      <c r="F73" s="383"/>
      <c r="G73" s="384"/>
      <c r="H73" s="344"/>
      <c r="I73" s="344"/>
      <c r="J73" s="333" t="str">
        <f>IF(AND(L73=1,M73=1),Messages!$A$2,IF(L73=1,Messages!$A$3,IF(M73=1,Messages!$A$4,"OK")))</f>
        <v>OK</v>
      </c>
      <c r="K73" s="330" t="str">
        <f t="shared" si="1"/>
        <v/>
      </c>
      <c r="L73" s="330" t="str">
        <f>IF(ISBLANK(E73),"",IF(AND(ISNA(VLOOKUP(E73,'Country &amp; Service Codes'!E:E,1,FALSE)),ISNA(VLOOKUP(K73,'Country &amp; Service Codes'!E:E,1,FALSE))),1,0))</f>
        <v/>
      </c>
      <c r="M73" s="330" t="str">
        <f>IF(ISBLANK(F73),"",IF(ISNA(VLOOKUP(UPPER(F73),'Country &amp; Service Codes'!B:B,1,FALSE)),1,0))</f>
        <v/>
      </c>
      <c r="N73" s="330"/>
      <c r="O73" s="330"/>
      <c r="P73" s="330"/>
      <c r="Q73" s="330"/>
      <c r="R73" s="330"/>
      <c r="S73" s="330"/>
    </row>
    <row r="74" spans="1:19" s="127" customFormat="1" ht="15.5">
      <c r="A74" s="314"/>
      <c r="B74" s="90"/>
      <c r="C74" s="90"/>
      <c r="D74" s="309">
        <v>58</v>
      </c>
      <c r="E74" s="346"/>
      <c r="F74" s="383"/>
      <c r="G74" s="384"/>
      <c r="H74" s="344"/>
      <c r="I74" s="344"/>
      <c r="J74" s="333" t="str">
        <f>IF(AND(L74=1,M74=1),Messages!$A$2,IF(L74=1,Messages!$A$3,IF(M74=1,Messages!$A$4,"OK")))</f>
        <v>OK</v>
      </c>
      <c r="K74" s="330" t="str">
        <f t="shared" si="1"/>
        <v/>
      </c>
      <c r="L74" s="330" t="str">
        <f>IF(ISBLANK(E74),"",IF(AND(ISNA(VLOOKUP(E74,'Country &amp; Service Codes'!E:E,1,FALSE)),ISNA(VLOOKUP(K74,'Country &amp; Service Codes'!E:E,1,FALSE))),1,0))</f>
        <v/>
      </c>
      <c r="M74" s="330" t="str">
        <f>IF(ISBLANK(F74),"",IF(ISNA(VLOOKUP(UPPER(F74),'Country &amp; Service Codes'!B:B,1,FALSE)),1,0))</f>
        <v/>
      </c>
      <c r="N74" s="330"/>
      <c r="O74" s="330"/>
      <c r="P74" s="330"/>
      <c r="Q74" s="330"/>
      <c r="R74" s="330"/>
      <c r="S74" s="330"/>
    </row>
    <row r="75" spans="1:19" s="127" customFormat="1" ht="15.5">
      <c r="A75" s="314"/>
      <c r="B75" s="90"/>
      <c r="C75" s="90"/>
      <c r="D75" s="309">
        <v>59</v>
      </c>
      <c r="E75" s="346"/>
      <c r="F75" s="383"/>
      <c r="G75" s="384"/>
      <c r="H75" s="344"/>
      <c r="I75" s="344"/>
      <c r="J75" s="333" t="str">
        <f>IF(AND(L75=1,M75=1),Messages!$A$2,IF(L75=1,Messages!$A$3,IF(M75=1,Messages!$A$4,"OK")))</f>
        <v>OK</v>
      </c>
      <c r="K75" s="330" t="str">
        <f t="shared" si="1"/>
        <v/>
      </c>
      <c r="L75" s="330" t="str">
        <f>IF(ISBLANK(E75),"",IF(AND(ISNA(VLOOKUP(E75,'Country &amp; Service Codes'!E:E,1,FALSE)),ISNA(VLOOKUP(K75,'Country &amp; Service Codes'!E:E,1,FALSE))),1,0))</f>
        <v/>
      </c>
      <c r="M75" s="330" t="str">
        <f>IF(ISBLANK(F75),"",IF(ISNA(VLOOKUP(UPPER(F75),'Country &amp; Service Codes'!B:B,1,FALSE)),1,0))</f>
        <v/>
      </c>
      <c r="N75" s="330"/>
      <c r="O75" s="330"/>
      <c r="P75" s="330"/>
      <c r="Q75" s="330"/>
      <c r="R75" s="330"/>
      <c r="S75" s="330"/>
    </row>
    <row r="76" spans="1:19" s="127" customFormat="1" ht="15.5">
      <c r="A76" s="314"/>
      <c r="B76" s="90"/>
      <c r="C76" s="90"/>
      <c r="D76" s="309">
        <v>60</v>
      </c>
      <c r="E76" s="346"/>
      <c r="F76" s="383"/>
      <c r="G76" s="384"/>
      <c r="H76" s="344"/>
      <c r="I76" s="344"/>
      <c r="J76" s="333" t="str">
        <f>IF(AND(L76=1,M76=1),Messages!$A$2,IF(L76=1,Messages!$A$3,IF(M76=1,Messages!$A$4,"OK")))</f>
        <v>OK</v>
      </c>
      <c r="K76" s="330" t="str">
        <f t="shared" si="1"/>
        <v/>
      </c>
      <c r="L76" s="330" t="str">
        <f>IF(ISBLANK(E76),"",IF(AND(ISNA(VLOOKUP(E76,'Country &amp; Service Codes'!E:E,1,FALSE)),ISNA(VLOOKUP(K76,'Country &amp; Service Codes'!E:E,1,FALSE))),1,0))</f>
        <v/>
      </c>
      <c r="M76" s="330" t="str">
        <f>IF(ISBLANK(F76),"",IF(ISNA(VLOOKUP(UPPER(F76),'Country &amp; Service Codes'!B:B,1,FALSE)),1,0))</f>
        <v/>
      </c>
      <c r="N76" s="330"/>
      <c r="O76" s="330"/>
      <c r="P76" s="330"/>
      <c r="Q76" s="330"/>
      <c r="R76" s="330"/>
      <c r="S76" s="330"/>
    </row>
    <row r="77" spans="1:19" s="127" customFormat="1" ht="15.5">
      <c r="A77" s="314"/>
      <c r="B77" s="90"/>
      <c r="C77" s="90"/>
      <c r="D77" s="309">
        <v>61</v>
      </c>
      <c r="E77" s="346"/>
      <c r="F77" s="383"/>
      <c r="G77" s="384"/>
      <c r="H77" s="344"/>
      <c r="I77" s="344"/>
      <c r="J77" s="333" t="str">
        <f>IF(AND(L77=1,M77=1),Messages!$A$2,IF(L77=1,Messages!$A$3,IF(M77=1,Messages!$A$4,"OK")))</f>
        <v>OK</v>
      </c>
      <c r="K77" s="330" t="str">
        <f t="shared" si="1"/>
        <v/>
      </c>
      <c r="L77" s="330" t="str">
        <f>IF(ISBLANK(E77),"",IF(AND(ISNA(VLOOKUP(E77,'Country &amp; Service Codes'!E:E,1,FALSE)),ISNA(VLOOKUP(K77,'Country &amp; Service Codes'!E:E,1,FALSE))),1,0))</f>
        <v/>
      </c>
      <c r="M77" s="330" t="str">
        <f>IF(ISBLANK(F77),"",IF(ISNA(VLOOKUP(UPPER(F77),'Country &amp; Service Codes'!B:B,1,FALSE)),1,0))</f>
        <v/>
      </c>
      <c r="N77" s="330"/>
      <c r="O77" s="330"/>
      <c r="P77" s="330"/>
      <c r="Q77" s="330"/>
      <c r="R77" s="330"/>
      <c r="S77" s="330"/>
    </row>
    <row r="78" spans="1:19" s="127" customFormat="1" ht="15.5">
      <c r="A78" s="314"/>
      <c r="B78" s="90"/>
      <c r="C78" s="90"/>
      <c r="D78" s="309">
        <v>62</v>
      </c>
      <c r="E78" s="346"/>
      <c r="F78" s="383"/>
      <c r="G78" s="384"/>
      <c r="H78" s="344"/>
      <c r="I78" s="344"/>
      <c r="J78" s="333" t="str">
        <f>IF(AND(L78=1,M78=1),Messages!$A$2,IF(L78=1,Messages!$A$3,IF(M78=1,Messages!$A$4,"OK")))</f>
        <v>OK</v>
      </c>
      <c r="K78" s="330" t="str">
        <f t="shared" si="1"/>
        <v/>
      </c>
      <c r="L78" s="330" t="str">
        <f>IF(ISBLANK(E78),"",IF(AND(ISNA(VLOOKUP(E78,'Country &amp; Service Codes'!E:E,1,FALSE)),ISNA(VLOOKUP(K78,'Country &amp; Service Codes'!E:E,1,FALSE))),1,0))</f>
        <v/>
      </c>
      <c r="M78" s="330" t="str">
        <f>IF(ISBLANK(F78),"",IF(ISNA(VLOOKUP(UPPER(F78),'Country &amp; Service Codes'!B:B,1,FALSE)),1,0))</f>
        <v/>
      </c>
      <c r="N78" s="330"/>
      <c r="O78" s="330"/>
      <c r="P78" s="330"/>
      <c r="Q78" s="330"/>
      <c r="R78" s="330"/>
      <c r="S78" s="330"/>
    </row>
    <row r="79" spans="1:19" s="127" customFormat="1" ht="15.5">
      <c r="A79" s="314"/>
      <c r="B79" s="90"/>
      <c r="C79" s="90"/>
      <c r="D79" s="309">
        <v>63</v>
      </c>
      <c r="E79" s="346"/>
      <c r="F79" s="383"/>
      <c r="G79" s="384"/>
      <c r="H79" s="344"/>
      <c r="I79" s="344"/>
      <c r="J79" s="333" t="str">
        <f>IF(AND(L79=1,M79=1),Messages!$A$2,IF(L79=1,Messages!$A$3,IF(M79=1,Messages!$A$4,"OK")))</f>
        <v>OK</v>
      </c>
      <c r="K79" s="330" t="str">
        <f t="shared" si="1"/>
        <v/>
      </c>
      <c r="L79" s="330" t="str">
        <f>IF(ISBLANK(E79),"",IF(AND(ISNA(VLOOKUP(E79,'Country &amp; Service Codes'!E:E,1,FALSE)),ISNA(VLOOKUP(K79,'Country &amp; Service Codes'!E:E,1,FALSE))),1,0))</f>
        <v/>
      </c>
      <c r="M79" s="330" t="str">
        <f>IF(ISBLANK(F79),"",IF(ISNA(VLOOKUP(UPPER(F79),'Country &amp; Service Codes'!B:B,1,FALSE)),1,0))</f>
        <v/>
      </c>
      <c r="N79" s="330"/>
      <c r="O79" s="330"/>
      <c r="P79" s="330"/>
      <c r="Q79" s="330"/>
      <c r="R79" s="330"/>
      <c r="S79" s="330"/>
    </row>
    <row r="80" spans="1:19" s="127" customFormat="1" ht="15.5">
      <c r="A80" s="314"/>
      <c r="B80" s="90"/>
      <c r="C80" s="90"/>
      <c r="D80" s="309">
        <v>64</v>
      </c>
      <c r="E80" s="346"/>
      <c r="F80" s="383"/>
      <c r="G80" s="384"/>
      <c r="H80" s="344"/>
      <c r="I80" s="344"/>
      <c r="J80" s="333" t="str">
        <f>IF(AND(L80=1,M80=1),Messages!$A$2,IF(L80=1,Messages!$A$3,IF(M80=1,Messages!$A$4,"OK")))</f>
        <v>OK</v>
      </c>
      <c r="K80" s="330" t="str">
        <f t="shared" si="1"/>
        <v/>
      </c>
      <c r="L80" s="330" t="str">
        <f>IF(ISBLANK(E80),"",IF(AND(ISNA(VLOOKUP(E80,'Country &amp; Service Codes'!E:E,1,FALSE)),ISNA(VLOOKUP(K80,'Country &amp; Service Codes'!E:E,1,FALSE))),1,0))</f>
        <v/>
      </c>
      <c r="M80" s="330" t="str">
        <f>IF(ISBLANK(F80),"",IF(ISNA(VLOOKUP(UPPER(F80),'Country &amp; Service Codes'!B:B,1,FALSE)),1,0))</f>
        <v/>
      </c>
      <c r="N80" s="330"/>
      <c r="O80" s="330"/>
      <c r="P80" s="330"/>
      <c r="Q80" s="330"/>
      <c r="R80" s="330"/>
      <c r="S80" s="330"/>
    </row>
    <row r="81" spans="1:19" s="127" customFormat="1" ht="15.5">
      <c r="A81" s="314"/>
      <c r="B81" s="90"/>
      <c r="C81" s="90"/>
      <c r="D81" s="309">
        <v>65</v>
      </c>
      <c r="E81" s="346"/>
      <c r="F81" s="383"/>
      <c r="G81" s="384"/>
      <c r="H81" s="344"/>
      <c r="I81" s="344"/>
      <c r="J81" s="333" t="str">
        <f>IF(AND(L81=1,M81=1),Messages!$A$2,IF(L81=1,Messages!$A$3,IF(M81=1,Messages!$A$4,"OK")))</f>
        <v>OK</v>
      </c>
      <c r="K81" s="330" t="str">
        <f t="shared" si="1"/>
        <v/>
      </c>
      <c r="L81" s="330" t="str">
        <f>IF(ISBLANK(E81),"",IF(AND(ISNA(VLOOKUP(E81,'Country &amp; Service Codes'!E:E,1,FALSE)),ISNA(VLOOKUP(K81,'Country &amp; Service Codes'!E:E,1,FALSE))),1,0))</f>
        <v/>
      </c>
      <c r="M81" s="330" t="str">
        <f>IF(ISBLANK(F81),"",IF(ISNA(VLOOKUP(UPPER(F81),'Country &amp; Service Codes'!B:B,1,FALSE)),1,0))</f>
        <v/>
      </c>
      <c r="N81" s="330"/>
      <c r="O81" s="330"/>
      <c r="P81" s="330"/>
      <c r="Q81" s="330"/>
      <c r="R81" s="330"/>
      <c r="S81" s="330"/>
    </row>
    <row r="82" spans="1:19" s="127" customFormat="1" ht="15.5">
      <c r="A82" s="314"/>
      <c r="B82" s="90"/>
      <c r="C82" s="90"/>
      <c r="D82" s="309">
        <v>66</v>
      </c>
      <c r="E82" s="346"/>
      <c r="F82" s="383"/>
      <c r="G82" s="384"/>
      <c r="H82" s="344"/>
      <c r="I82" s="344"/>
      <c r="J82" s="333" t="str">
        <f>IF(AND(L82=1,M82=1),Messages!$A$2,IF(L82=1,Messages!$A$3,IF(M82=1,Messages!$A$4,"OK")))</f>
        <v>OK</v>
      </c>
      <c r="K82" s="330" t="str">
        <f t="shared" ref="K82:K145" si="2">TEXT(E82,E82)</f>
        <v/>
      </c>
      <c r="L82" s="330" t="str">
        <f>IF(ISBLANK(E82),"",IF(AND(ISNA(VLOOKUP(E82,'Country &amp; Service Codes'!E:E,1,FALSE)),ISNA(VLOOKUP(K82,'Country &amp; Service Codes'!E:E,1,FALSE))),1,0))</f>
        <v/>
      </c>
      <c r="M82" s="330" t="str">
        <f>IF(ISBLANK(F82),"",IF(ISNA(VLOOKUP(UPPER(F82),'Country &amp; Service Codes'!B:B,1,FALSE)),1,0))</f>
        <v/>
      </c>
      <c r="N82" s="330"/>
      <c r="O82" s="330"/>
      <c r="P82" s="330"/>
      <c r="Q82" s="330"/>
      <c r="R82" s="330"/>
      <c r="S82" s="330"/>
    </row>
    <row r="83" spans="1:19" s="127" customFormat="1" ht="15.5">
      <c r="A83" s="314"/>
      <c r="B83" s="90"/>
      <c r="C83" s="90"/>
      <c r="D83" s="309">
        <v>67</v>
      </c>
      <c r="E83" s="346"/>
      <c r="F83" s="383"/>
      <c r="G83" s="384"/>
      <c r="H83" s="344"/>
      <c r="I83" s="344"/>
      <c r="J83" s="333" t="str">
        <f>IF(AND(L83=1,M83=1),Messages!$A$2,IF(L83=1,Messages!$A$3,IF(M83=1,Messages!$A$4,"OK")))</f>
        <v>OK</v>
      </c>
      <c r="K83" s="330" t="str">
        <f t="shared" si="2"/>
        <v/>
      </c>
      <c r="L83" s="330" t="str">
        <f>IF(ISBLANK(E83),"",IF(AND(ISNA(VLOOKUP(E83,'Country &amp; Service Codes'!E:E,1,FALSE)),ISNA(VLOOKUP(K83,'Country &amp; Service Codes'!E:E,1,FALSE))),1,0))</f>
        <v/>
      </c>
      <c r="M83" s="330" t="str">
        <f>IF(ISBLANK(F83),"",IF(ISNA(VLOOKUP(UPPER(F83),'Country &amp; Service Codes'!B:B,1,FALSE)),1,0))</f>
        <v/>
      </c>
      <c r="N83" s="330"/>
      <c r="O83" s="330"/>
      <c r="P83" s="330"/>
      <c r="Q83" s="330"/>
      <c r="R83" s="330"/>
      <c r="S83" s="330"/>
    </row>
    <row r="84" spans="1:19" s="127" customFormat="1" ht="15.5">
      <c r="A84" s="314"/>
      <c r="B84" s="90"/>
      <c r="C84" s="90"/>
      <c r="D84" s="309">
        <v>68</v>
      </c>
      <c r="E84" s="346"/>
      <c r="F84" s="383"/>
      <c r="G84" s="384"/>
      <c r="H84" s="344"/>
      <c r="I84" s="344"/>
      <c r="J84" s="333" t="str">
        <f>IF(AND(L84=1,M84=1),Messages!$A$2,IF(L84=1,Messages!$A$3,IF(M84=1,Messages!$A$4,"OK")))</f>
        <v>OK</v>
      </c>
      <c r="K84" s="330" t="str">
        <f t="shared" si="2"/>
        <v/>
      </c>
      <c r="L84" s="330" t="str">
        <f>IF(ISBLANK(E84),"",IF(AND(ISNA(VLOOKUP(E84,'Country &amp; Service Codes'!E:E,1,FALSE)),ISNA(VLOOKUP(K84,'Country &amp; Service Codes'!E:E,1,FALSE))),1,0))</f>
        <v/>
      </c>
      <c r="M84" s="330" t="str">
        <f>IF(ISBLANK(F84),"",IF(ISNA(VLOOKUP(UPPER(F84),'Country &amp; Service Codes'!B:B,1,FALSE)),1,0))</f>
        <v/>
      </c>
      <c r="N84" s="330"/>
      <c r="O84" s="330"/>
      <c r="P84" s="330"/>
      <c r="Q84" s="330"/>
      <c r="R84" s="330"/>
      <c r="S84" s="330"/>
    </row>
    <row r="85" spans="1:19" s="127" customFormat="1" ht="15.5">
      <c r="A85" s="314"/>
      <c r="B85" s="90"/>
      <c r="C85" s="90"/>
      <c r="D85" s="309">
        <v>69</v>
      </c>
      <c r="E85" s="346"/>
      <c r="F85" s="383"/>
      <c r="G85" s="384"/>
      <c r="H85" s="344"/>
      <c r="I85" s="344"/>
      <c r="J85" s="333" t="str">
        <f>IF(AND(L85=1,M85=1),Messages!$A$2,IF(L85=1,Messages!$A$3,IF(M85=1,Messages!$A$4,"OK")))</f>
        <v>OK</v>
      </c>
      <c r="K85" s="330" t="str">
        <f t="shared" si="2"/>
        <v/>
      </c>
      <c r="L85" s="330" t="str">
        <f>IF(ISBLANK(E85),"",IF(AND(ISNA(VLOOKUP(E85,'Country &amp; Service Codes'!E:E,1,FALSE)),ISNA(VLOOKUP(K85,'Country &amp; Service Codes'!E:E,1,FALSE))),1,0))</f>
        <v/>
      </c>
      <c r="M85" s="330" t="str">
        <f>IF(ISBLANK(F85),"",IF(ISNA(VLOOKUP(UPPER(F85),'Country &amp; Service Codes'!B:B,1,FALSE)),1,0))</f>
        <v/>
      </c>
      <c r="N85" s="330"/>
      <c r="O85" s="330"/>
      <c r="P85" s="330"/>
      <c r="Q85" s="330"/>
      <c r="R85" s="330"/>
      <c r="S85" s="330"/>
    </row>
    <row r="86" spans="1:19" s="127" customFormat="1" ht="15.5">
      <c r="A86" s="314"/>
      <c r="B86" s="90"/>
      <c r="C86" s="90"/>
      <c r="D86" s="309">
        <v>70</v>
      </c>
      <c r="E86" s="346"/>
      <c r="F86" s="383"/>
      <c r="G86" s="384"/>
      <c r="H86" s="344"/>
      <c r="I86" s="344"/>
      <c r="J86" s="333" t="str">
        <f>IF(AND(L86=1,M86=1),Messages!$A$2,IF(L86=1,Messages!$A$3,IF(M86=1,Messages!$A$4,"OK")))</f>
        <v>OK</v>
      </c>
      <c r="K86" s="330" t="str">
        <f t="shared" si="2"/>
        <v/>
      </c>
      <c r="L86" s="330" t="str">
        <f>IF(ISBLANK(E86),"",IF(AND(ISNA(VLOOKUP(E86,'Country &amp; Service Codes'!E:E,1,FALSE)),ISNA(VLOOKUP(K86,'Country &amp; Service Codes'!E:E,1,FALSE))),1,0))</f>
        <v/>
      </c>
      <c r="M86" s="330" t="str">
        <f>IF(ISBLANK(F86),"",IF(ISNA(VLOOKUP(UPPER(F86),'Country &amp; Service Codes'!B:B,1,FALSE)),1,0))</f>
        <v/>
      </c>
      <c r="N86" s="330"/>
      <c r="O86" s="330"/>
      <c r="P86" s="330"/>
      <c r="Q86" s="330"/>
      <c r="R86" s="330"/>
      <c r="S86" s="330"/>
    </row>
    <row r="87" spans="1:19" s="127" customFormat="1" ht="15.5">
      <c r="A87" s="314"/>
      <c r="B87" s="90"/>
      <c r="C87" s="90"/>
      <c r="D87" s="309">
        <v>71</v>
      </c>
      <c r="E87" s="346"/>
      <c r="F87" s="383"/>
      <c r="G87" s="384"/>
      <c r="H87" s="344"/>
      <c r="I87" s="344"/>
      <c r="J87" s="333" t="str">
        <f>IF(AND(L87=1,M87=1),Messages!$A$2,IF(L87=1,Messages!$A$3,IF(M87=1,Messages!$A$4,"OK")))</f>
        <v>OK</v>
      </c>
      <c r="K87" s="330" t="str">
        <f t="shared" si="2"/>
        <v/>
      </c>
      <c r="L87" s="330" t="str">
        <f>IF(ISBLANK(E87),"",IF(AND(ISNA(VLOOKUP(E87,'Country &amp; Service Codes'!E:E,1,FALSE)),ISNA(VLOOKUP(K87,'Country &amp; Service Codes'!E:E,1,FALSE))),1,0))</f>
        <v/>
      </c>
      <c r="M87" s="330" t="str">
        <f>IF(ISBLANK(F87),"",IF(ISNA(VLOOKUP(UPPER(F87),'Country &amp; Service Codes'!B:B,1,FALSE)),1,0))</f>
        <v/>
      </c>
      <c r="N87" s="330"/>
      <c r="O87" s="330"/>
      <c r="P87" s="330"/>
      <c r="Q87" s="330"/>
      <c r="R87" s="330"/>
      <c r="S87" s="330"/>
    </row>
    <row r="88" spans="1:19" s="127" customFormat="1" ht="15.5">
      <c r="A88" s="314"/>
      <c r="B88" s="90"/>
      <c r="C88" s="90"/>
      <c r="D88" s="309">
        <v>72</v>
      </c>
      <c r="E88" s="346"/>
      <c r="F88" s="383"/>
      <c r="G88" s="384"/>
      <c r="H88" s="344"/>
      <c r="I88" s="344"/>
      <c r="J88" s="333" t="str">
        <f>IF(AND(L88=1,M88=1),Messages!$A$2,IF(L88=1,Messages!$A$3,IF(M88=1,Messages!$A$4,"OK")))</f>
        <v>OK</v>
      </c>
      <c r="K88" s="330" t="str">
        <f t="shared" si="2"/>
        <v/>
      </c>
      <c r="L88" s="330" t="str">
        <f>IF(ISBLANK(E88),"",IF(AND(ISNA(VLOOKUP(E88,'Country &amp; Service Codes'!E:E,1,FALSE)),ISNA(VLOOKUP(K88,'Country &amp; Service Codes'!E:E,1,FALSE))),1,0))</f>
        <v/>
      </c>
      <c r="M88" s="330" t="str">
        <f>IF(ISBLANK(F88),"",IF(ISNA(VLOOKUP(UPPER(F88),'Country &amp; Service Codes'!B:B,1,FALSE)),1,0))</f>
        <v/>
      </c>
      <c r="N88" s="330"/>
      <c r="O88" s="330"/>
      <c r="P88" s="330"/>
      <c r="Q88" s="330"/>
      <c r="R88" s="330"/>
      <c r="S88" s="330"/>
    </row>
    <row r="89" spans="1:19" s="127" customFormat="1" ht="15.5">
      <c r="A89" s="314"/>
      <c r="B89" s="90"/>
      <c r="C89" s="90"/>
      <c r="D89" s="309">
        <v>73</v>
      </c>
      <c r="E89" s="346"/>
      <c r="F89" s="383"/>
      <c r="G89" s="384"/>
      <c r="H89" s="344"/>
      <c r="I89" s="344"/>
      <c r="J89" s="333" t="str">
        <f>IF(AND(L89=1,M89=1),Messages!$A$2,IF(L89=1,Messages!$A$3,IF(M89=1,Messages!$A$4,"OK")))</f>
        <v>OK</v>
      </c>
      <c r="K89" s="330" t="str">
        <f t="shared" si="2"/>
        <v/>
      </c>
      <c r="L89" s="330" t="str">
        <f>IF(ISBLANK(E89),"",IF(AND(ISNA(VLOOKUP(E89,'Country &amp; Service Codes'!E:E,1,FALSE)),ISNA(VLOOKUP(K89,'Country &amp; Service Codes'!E:E,1,FALSE))),1,0))</f>
        <v/>
      </c>
      <c r="M89" s="330" t="str">
        <f>IF(ISBLANK(F89),"",IF(ISNA(VLOOKUP(UPPER(F89),'Country &amp; Service Codes'!B:B,1,FALSE)),1,0))</f>
        <v/>
      </c>
      <c r="N89" s="330"/>
      <c r="O89" s="330"/>
      <c r="P89" s="330"/>
      <c r="Q89" s="330"/>
      <c r="R89" s="330"/>
      <c r="S89" s="330"/>
    </row>
    <row r="90" spans="1:19" s="127" customFormat="1" ht="15.5">
      <c r="A90" s="314"/>
      <c r="B90" s="90"/>
      <c r="C90" s="90"/>
      <c r="D90" s="309">
        <v>74</v>
      </c>
      <c r="E90" s="346"/>
      <c r="F90" s="383"/>
      <c r="G90" s="384"/>
      <c r="H90" s="344"/>
      <c r="I90" s="344"/>
      <c r="J90" s="333" t="str">
        <f>IF(AND(L90=1,M90=1),Messages!$A$2,IF(L90=1,Messages!$A$3,IF(M90=1,Messages!$A$4,"OK")))</f>
        <v>OK</v>
      </c>
      <c r="K90" s="330" t="str">
        <f t="shared" si="2"/>
        <v/>
      </c>
      <c r="L90" s="330" t="str">
        <f>IF(ISBLANK(E90),"",IF(AND(ISNA(VLOOKUP(E90,'Country &amp; Service Codes'!E:E,1,FALSE)),ISNA(VLOOKUP(K90,'Country &amp; Service Codes'!E:E,1,FALSE))),1,0))</f>
        <v/>
      </c>
      <c r="M90" s="330" t="str">
        <f>IF(ISBLANK(F90),"",IF(ISNA(VLOOKUP(UPPER(F90),'Country &amp; Service Codes'!B:B,1,FALSE)),1,0))</f>
        <v/>
      </c>
      <c r="N90" s="330"/>
      <c r="O90" s="330"/>
      <c r="P90" s="330"/>
      <c r="Q90" s="330"/>
      <c r="R90" s="330"/>
      <c r="S90" s="330"/>
    </row>
    <row r="91" spans="1:19" s="127" customFormat="1" ht="15.5">
      <c r="A91" s="314"/>
      <c r="B91" s="90"/>
      <c r="C91" s="90"/>
      <c r="D91" s="309">
        <v>75</v>
      </c>
      <c r="E91" s="346"/>
      <c r="F91" s="383"/>
      <c r="G91" s="384"/>
      <c r="H91" s="344"/>
      <c r="I91" s="344"/>
      <c r="J91" s="333" t="str">
        <f>IF(AND(L91=1,M91=1),Messages!$A$2,IF(L91=1,Messages!$A$3,IF(M91=1,Messages!$A$4,"OK")))</f>
        <v>OK</v>
      </c>
      <c r="K91" s="330" t="str">
        <f t="shared" si="2"/>
        <v/>
      </c>
      <c r="L91" s="330" t="str">
        <f>IF(ISBLANK(E91),"",IF(AND(ISNA(VLOOKUP(E91,'Country &amp; Service Codes'!E:E,1,FALSE)),ISNA(VLOOKUP(K91,'Country &amp; Service Codes'!E:E,1,FALSE))),1,0))</f>
        <v/>
      </c>
      <c r="M91" s="330" t="str">
        <f>IF(ISBLANK(F91),"",IF(ISNA(VLOOKUP(UPPER(F91),'Country &amp; Service Codes'!B:B,1,FALSE)),1,0))</f>
        <v/>
      </c>
      <c r="N91" s="330"/>
      <c r="O91" s="330"/>
      <c r="P91" s="330"/>
      <c r="Q91" s="330"/>
      <c r="R91" s="330"/>
      <c r="S91" s="330"/>
    </row>
    <row r="92" spans="1:19" s="127" customFormat="1" ht="15.5">
      <c r="A92" s="314"/>
      <c r="B92" s="90"/>
      <c r="C92" s="90"/>
      <c r="D92" s="309">
        <v>76</v>
      </c>
      <c r="E92" s="346"/>
      <c r="F92" s="383"/>
      <c r="G92" s="384"/>
      <c r="H92" s="344"/>
      <c r="I92" s="344"/>
      <c r="J92" s="333" t="str">
        <f>IF(AND(L92=1,M92=1),Messages!$A$2,IF(L92=1,Messages!$A$3,IF(M92=1,Messages!$A$4,"OK")))</f>
        <v>OK</v>
      </c>
      <c r="K92" s="330" t="str">
        <f t="shared" si="2"/>
        <v/>
      </c>
      <c r="L92" s="330" t="str">
        <f>IF(ISBLANK(E92),"",IF(AND(ISNA(VLOOKUP(E92,'Country &amp; Service Codes'!E:E,1,FALSE)),ISNA(VLOOKUP(K92,'Country &amp; Service Codes'!E:E,1,FALSE))),1,0))</f>
        <v/>
      </c>
      <c r="M92" s="330" t="str">
        <f>IF(ISBLANK(F92),"",IF(ISNA(VLOOKUP(UPPER(F92),'Country &amp; Service Codes'!B:B,1,FALSE)),1,0))</f>
        <v/>
      </c>
      <c r="N92" s="330"/>
      <c r="O92" s="330"/>
      <c r="P92" s="330"/>
      <c r="Q92" s="330"/>
      <c r="R92" s="330"/>
      <c r="S92" s="330"/>
    </row>
    <row r="93" spans="1:19" s="127" customFormat="1" ht="15.5">
      <c r="A93" s="314"/>
      <c r="B93" s="90"/>
      <c r="C93" s="90"/>
      <c r="D93" s="309">
        <v>77</v>
      </c>
      <c r="E93" s="346"/>
      <c r="F93" s="383"/>
      <c r="G93" s="384"/>
      <c r="H93" s="344"/>
      <c r="I93" s="344"/>
      <c r="J93" s="333" t="str">
        <f>IF(AND(L93=1,M93=1),Messages!$A$2,IF(L93=1,Messages!$A$3,IF(M93=1,Messages!$A$4,"OK")))</f>
        <v>OK</v>
      </c>
      <c r="K93" s="330" t="str">
        <f t="shared" si="2"/>
        <v/>
      </c>
      <c r="L93" s="330" t="str">
        <f>IF(ISBLANK(E93),"",IF(AND(ISNA(VLOOKUP(E93,'Country &amp; Service Codes'!E:E,1,FALSE)),ISNA(VLOOKUP(K93,'Country &amp; Service Codes'!E:E,1,FALSE))),1,0))</f>
        <v/>
      </c>
      <c r="M93" s="330" t="str">
        <f>IF(ISBLANK(F93),"",IF(ISNA(VLOOKUP(UPPER(F93),'Country &amp; Service Codes'!B:B,1,FALSE)),1,0))</f>
        <v/>
      </c>
      <c r="N93" s="330"/>
      <c r="O93" s="330"/>
      <c r="P93" s="330"/>
      <c r="Q93" s="330"/>
      <c r="R93" s="330"/>
      <c r="S93" s="330"/>
    </row>
    <row r="94" spans="1:19" s="127" customFormat="1" ht="15.5">
      <c r="A94" s="314"/>
      <c r="B94" s="90"/>
      <c r="C94" s="90"/>
      <c r="D94" s="309">
        <v>78</v>
      </c>
      <c r="E94" s="346"/>
      <c r="F94" s="383"/>
      <c r="G94" s="384"/>
      <c r="H94" s="344"/>
      <c r="I94" s="344"/>
      <c r="J94" s="333" t="str">
        <f>IF(AND(L94=1,M94=1),Messages!$A$2,IF(L94=1,Messages!$A$3,IF(M94=1,Messages!$A$4,"OK")))</f>
        <v>OK</v>
      </c>
      <c r="K94" s="330" t="str">
        <f t="shared" si="2"/>
        <v/>
      </c>
      <c r="L94" s="330" t="str">
        <f>IF(ISBLANK(E94),"",IF(AND(ISNA(VLOOKUP(E94,'Country &amp; Service Codes'!E:E,1,FALSE)),ISNA(VLOOKUP(K94,'Country &amp; Service Codes'!E:E,1,FALSE))),1,0))</f>
        <v/>
      </c>
      <c r="M94" s="330" t="str">
        <f>IF(ISBLANK(F94),"",IF(ISNA(VLOOKUP(UPPER(F94),'Country &amp; Service Codes'!B:B,1,FALSE)),1,0))</f>
        <v/>
      </c>
      <c r="N94" s="330"/>
      <c r="O94" s="330"/>
      <c r="P94" s="330"/>
      <c r="Q94" s="330"/>
      <c r="R94" s="330"/>
      <c r="S94" s="330"/>
    </row>
    <row r="95" spans="1:19" s="127" customFormat="1" ht="15.5">
      <c r="A95" s="314"/>
      <c r="B95" s="90"/>
      <c r="C95" s="90"/>
      <c r="D95" s="309">
        <v>79</v>
      </c>
      <c r="E95" s="346"/>
      <c r="F95" s="383"/>
      <c r="G95" s="384"/>
      <c r="H95" s="344"/>
      <c r="I95" s="344"/>
      <c r="J95" s="333" t="str">
        <f>IF(AND(L95=1,M95=1),Messages!$A$2,IF(L95=1,Messages!$A$3,IF(M95=1,Messages!$A$4,"OK")))</f>
        <v>OK</v>
      </c>
      <c r="K95" s="330" t="str">
        <f t="shared" si="2"/>
        <v/>
      </c>
      <c r="L95" s="330" t="str">
        <f>IF(ISBLANK(E95),"",IF(AND(ISNA(VLOOKUP(E95,'Country &amp; Service Codes'!E:E,1,FALSE)),ISNA(VLOOKUP(K95,'Country &amp; Service Codes'!E:E,1,FALSE))),1,0))</f>
        <v/>
      </c>
      <c r="M95" s="330" t="str">
        <f>IF(ISBLANK(F95),"",IF(ISNA(VLOOKUP(UPPER(F95),'Country &amp; Service Codes'!B:B,1,FALSE)),1,0))</f>
        <v/>
      </c>
      <c r="N95" s="330"/>
      <c r="O95" s="330"/>
      <c r="P95" s="330"/>
      <c r="Q95" s="330"/>
      <c r="R95" s="330"/>
      <c r="S95" s="330"/>
    </row>
    <row r="96" spans="1:19" s="127" customFormat="1" ht="15.5">
      <c r="A96" s="314"/>
      <c r="B96" s="90"/>
      <c r="C96" s="90"/>
      <c r="D96" s="309">
        <v>80</v>
      </c>
      <c r="E96" s="346"/>
      <c r="F96" s="383"/>
      <c r="G96" s="384"/>
      <c r="H96" s="344"/>
      <c r="I96" s="344"/>
      <c r="J96" s="333" t="str">
        <f>IF(AND(L96=1,M96=1),Messages!$A$2,IF(L96=1,Messages!$A$3,IF(M96=1,Messages!$A$4,"OK")))</f>
        <v>OK</v>
      </c>
      <c r="K96" s="330" t="str">
        <f t="shared" si="2"/>
        <v/>
      </c>
      <c r="L96" s="330" t="str">
        <f>IF(ISBLANK(E96),"",IF(AND(ISNA(VLOOKUP(E96,'Country &amp; Service Codes'!E:E,1,FALSE)),ISNA(VLOOKUP(K96,'Country &amp; Service Codes'!E:E,1,FALSE))),1,0))</f>
        <v/>
      </c>
      <c r="M96" s="330" t="str">
        <f>IF(ISBLANK(F96),"",IF(ISNA(VLOOKUP(UPPER(F96),'Country &amp; Service Codes'!B:B,1,FALSE)),1,0))</f>
        <v/>
      </c>
      <c r="N96" s="330"/>
      <c r="O96" s="330"/>
      <c r="P96" s="330"/>
      <c r="Q96" s="330"/>
      <c r="R96" s="330"/>
      <c r="S96" s="330"/>
    </row>
    <row r="97" spans="1:19" s="127" customFormat="1" ht="15.5">
      <c r="A97" s="314"/>
      <c r="B97" s="90"/>
      <c r="C97" s="90"/>
      <c r="D97" s="309">
        <v>81</v>
      </c>
      <c r="E97" s="346"/>
      <c r="F97" s="383"/>
      <c r="G97" s="384"/>
      <c r="H97" s="344"/>
      <c r="I97" s="344"/>
      <c r="J97" s="333" t="str">
        <f>IF(AND(L97=1,M97=1),Messages!$A$2,IF(L97=1,Messages!$A$3,IF(M97=1,Messages!$A$4,"OK")))</f>
        <v>OK</v>
      </c>
      <c r="K97" s="330" t="str">
        <f t="shared" si="2"/>
        <v/>
      </c>
      <c r="L97" s="330" t="str">
        <f>IF(ISBLANK(E97),"",IF(AND(ISNA(VLOOKUP(E97,'Country &amp; Service Codes'!E:E,1,FALSE)),ISNA(VLOOKUP(K97,'Country &amp; Service Codes'!E:E,1,FALSE))),1,0))</f>
        <v/>
      </c>
      <c r="M97" s="330" t="str">
        <f>IF(ISBLANK(F97),"",IF(ISNA(VLOOKUP(UPPER(F97),'Country &amp; Service Codes'!B:B,1,FALSE)),1,0))</f>
        <v/>
      </c>
      <c r="N97" s="330"/>
      <c r="O97" s="330"/>
      <c r="P97" s="330"/>
      <c r="Q97" s="330"/>
      <c r="R97" s="330"/>
      <c r="S97" s="330"/>
    </row>
    <row r="98" spans="1:19" s="127" customFormat="1" ht="15.5">
      <c r="A98" s="314"/>
      <c r="B98" s="90"/>
      <c r="C98" s="90"/>
      <c r="D98" s="309">
        <v>82</v>
      </c>
      <c r="E98" s="346"/>
      <c r="F98" s="383"/>
      <c r="G98" s="384"/>
      <c r="H98" s="344"/>
      <c r="I98" s="344"/>
      <c r="J98" s="333" t="str">
        <f>IF(AND(L98=1,M98=1),Messages!$A$2,IF(L98=1,Messages!$A$3,IF(M98=1,Messages!$A$4,"OK")))</f>
        <v>OK</v>
      </c>
      <c r="K98" s="330" t="str">
        <f t="shared" si="2"/>
        <v/>
      </c>
      <c r="L98" s="330" t="str">
        <f>IF(ISBLANK(E98),"",IF(AND(ISNA(VLOOKUP(E98,'Country &amp; Service Codes'!E:E,1,FALSE)),ISNA(VLOOKUP(K98,'Country &amp; Service Codes'!E:E,1,FALSE))),1,0))</f>
        <v/>
      </c>
      <c r="M98" s="330" t="str">
        <f>IF(ISBLANK(F98),"",IF(ISNA(VLOOKUP(UPPER(F98),'Country &amp; Service Codes'!B:B,1,FALSE)),1,0))</f>
        <v/>
      </c>
      <c r="N98" s="330"/>
      <c r="O98" s="330"/>
      <c r="P98" s="330"/>
      <c r="Q98" s="330"/>
      <c r="R98" s="330"/>
      <c r="S98" s="330"/>
    </row>
    <row r="99" spans="1:19" s="127" customFormat="1" ht="15.5">
      <c r="A99" s="314"/>
      <c r="B99" s="90"/>
      <c r="C99" s="90"/>
      <c r="D99" s="309">
        <v>83</v>
      </c>
      <c r="E99" s="346"/>
      <c r="F99" s="383"/>
      <c r="G99" s="384"/>
      <c r="H99" s="344"/>
      <c r="I99" s="344"/>
      <c r="J99" s="333" t="str">
        <f>IF(AND(L99=1,M99=1),Messages!$A$2,IF(L99=1,Messages!$A$3,IF(M99=1,Messages!$A$4,"OK")))</f>
        <v>OK</v>
      </c>
      <c r="K99" s="330" t="str">
        <f t="shared" si="2"/>
        <v/>
      </c>
      <c r="L99" s="330" t="str">
        <f>IF(ISBLANK(E99),"",IF(AND(ISNA(VLOOKUP(E99,'Country &amp; Service Codes'!E:E,1,FALSE)),ISNA(VLOOKUP(K99,'Country &amp; Service Codes'!E:E,1,FALSE))),1,0))</f>
        <v/>
      </c>
      <c r="M99" s="330" t="str">
        <f>IF(ISBLANK(F99),"",IF(ISNA(VLOOKUP(UPPER(F99),'Country &amp; Service Codes'!B:B,1,FALSE)),1,0))</f>
        <v/>
      </c>
      <c r="N99" s="330"/>
      <c r="O99" s="330"/>
      <c r="P99" s="330"/>
      <c r="Q99" s="330"/>
      <c r="R99" s="330"/>
      <c r="S99" s="330"/>
    </row>
    <row r="100" spans="1:19" s="127" customFormat="1" ht="15.5">
      <c r="A100" s="314"/>
      <c r="B100" s="90"/>
      <c r="C100" s="90"/>
      <c r="D100" s="309">
        <v>84</v>
      </c>
      <c r="E100" s="346"/>
      <c r="F100" s="383"/>
      <c r="G100" s="384"/>
      <c r="H100" s="344"/>
      <c r="I100" s="344"/>
      <c r="J100" s="333" t="str">
        <f>IF(AND(L100=1,M100=1),Messages!$A$2,IF(L100=1,Messages!$A$3,IF(M100=1,Messages!$A$4,"OK")))</f>
        <v>OK</v>
      </c>
      <c r="K100" s="330" t="str">
        <f t="shared" si="2"/>
        <v/>
      </c>
      <c r="L100" s="330" t="str">
        <f>IF(ISBLANK(E100),"",IF(AND(ISNA(VLOOKUP(E100,'Country &amp; Service Codes'!E:E,1,FALSE)),ISNA(VLOOKUP(K100,'Country &amp; Service Codes'!E:E,1,FALSE))),1,0))</f>
        <v/>
      </c>
      <c r="M100" s="330" t="str">
        <f>IF(ISBLANK(F100),"",IF(ISNA(VLOOKUP(UPPER(F100),'Country &amp; Service Codes'!B:B,1,FALSE)),1,0))</f>
        <v/>
      </c>
      <c r="N100" s="330"/>
      <c r="O100" s="330"/>
      <c r="P100" s="330"/>
      <c r="Q100" s="330"/>
      <c r="R100" s="330"/>
      <c r="S100" s="330"/>
    </row>
    <row r="101" spans="1:19" s="127" customFormat="1" ht="15.5">
      <c r="A101" s="314"/>
      <c r="B101" s="90"/>
      <c r="C101" s="90"/>
      <c r="D101" s="309">
        <v>85</v>
      </c>
      <c r="E101" s="346"/>
      <c r="F101" s="383"/>
      <c r="G101" s="384"/>
      <c r="H101" s="344"/>
      <c r="I101" s="344"/>
      <c r="J101" s="333" t="str">
        <f>IF(AND(L101=1,M101=1),Messages!$A$2,IF(L101=1,Messages!$A$3,IF(M101=1,Messages!$A$4,"OK")))</f>
        <v>OK</v>
      </c>
      <c r="K101" s="330" t="str">
        <f t="shared" si="2"/>
        <v/>
      </c>
      <c r="L101" s="330" t="str">
        <f>IF(ISBLANK(E101),"",IF(AND(ISNA(VLOOKUP(E101,'Country &amp; Service Codes'!E:E,1,FALSE)),ISNA(VLOOKUP(K101,'Country &amp; Service Codes'!E:E,1,FALSE))),1,0))</f>
        <v/>
      </c>
      <c r="M101" s="330" t="str">
        <f>IF(ISBLANK(F101),"",IF(ISNA(VLOOKUP(UPPER(F101),'Country &amp; Service Codes'!B:B,1,FALSE)),1,0))</f>
        <v/>
      </c>
      <c r="N101" s="330"/>
      <c r="O101" s="330"/>
      <c r="P101" s="330"/>
      <c r="Q101" s="330"/>
      <c r="R101" s="330"/>
      <c r="S101" s="330"/>
    </row>
    <row r="102" spans="1:19" s="127" customFormat="1" ht="15.5">
      <c r="A102" s="314"/>
      <c r="B102" s="90"/>
      <c r="C102" s="90"/>
      <c r="D102" s="309">
        <v>86</v>
      </c>
      <c r="E102" s="346"/>
      <c r="F102" s="383"/>
      <c r="G102" s="384"/>
      <c r="H102" s="344"/>
      <c r="I102" s="344"/>
      <c r="J102" s="333" t="str">
        <f>IF(AND(L102=1,M102=1),Messages!$A$2,IF(L102=1,Messages!$A$3,IF(M102=1,Messages!$A$4,"OK")))</f>
        <v>OK</v>
      </c>
      <c r="K102" s="330" t="str">
        <f t="shared" si="2"/>
        <v/>
      </c>
      <c r="L102" s="330" t="str">
        <f>IF(ISBLANK(E102),"",IF(AND(ISNA(VLOOKUP(E102,'Country &amp; Service Codes'!E:E,1,FALSE)),ISNA(VLOOKUP(K102,'Country &amp; Service Codes'!E:E,1,FALSE))),1,0))</f>
        <v/>
      </c>
      <c r="M102" s="330" t="str">
        <f>IF(ISBLANK(F102),"",IF(ISNA(VLOOKUP(UPPER(F102),'Country &amp; Service Codes'!B:B,1,FALSE)),1,0))</f>
        <v/>
      </c>
      <c r="N102" s="330"/>
      <c r="O102" s="330"/>
      <c r="P102" s="330"/>
      <c r="Q102" s="330"/>
      <c r="R102" s="330"/>
      <c r="S102" s="330"/>
    </row>
    <row r="103" spans="1:19" s="127" customFormat="1" ht="15.5">
      <c r="A103" s="314"/>
      <c r="B103" s="90"/>
      <c r="C103" s="90"/>
      <c r="D103" s="309">
        <v>87</v>
      </c>
      <c r="E103" s="346"/>
      <c r="F103" s="383"/>
      <c r="G103" s="384"/>
      <c r="H103" s="344"/>
      <c r="I103" s="344"/>
      <c r="J103" s="333" t="str">
        <f>IF(AND(L103=1,M103=1),Messages!$A$2,IF(L103=1,Messages!$A$3,IF(M103=1,Messages!$A$4,"OK")))</f>
        <v>OK</v>
      </c>
      <c r="K103" s="330" t="str">
        <f t="shared" si="2"/>
        <v/>
      </c>
      <c r="L103" s="330" t="str">
        <f>IF(ISBLANK(E103),"",IF(AND(ISNA(VLOOKUP(E103,'Country &amp; Service Codes'!E:E,1,FALSE)),ISNA(VLOOKUP(K103,'Country &amp; Service Codes'!E:E,1,FALSE))),1,0))</f>
        <v/>
      </c>
      <c r="M103" s="330" t="str">
        <f>IF(ISBLANK(F103),"",IF(ISNA(VLOOKUP(UPPER(F103),'Country &amp; Service Codes'!B:B,1,FALSE)),1,0))</f>
        <v/>
      </c>
      <c r="N103" s="330"/>
      <c r="O103" s="330"/>
      <c r="P103" s="330"/>
      <c r="Q103" s="330"/>
      <c r="R103" s="330"/>
      <c r="S103" s="330"/>
    </row>
    <row r="104" spans="1:19" s="127" customFormat="1" ht="15.5">
      <c r="A104" s="314"/>
      <c r="B104" s="90"/>
      <c r="C104" s="90"/>
      <c r="D104" s="309">
        <v>88</v>
      </c>
      <c r="E104" s="346"/>
      <c r="F104" s="383"/>
      <c r="G104" s="384"/>
      <c r="H104" s="344"/>
      <c r="I104" s="344"/>
      <c r="J104" s="333" t="str">
        <f>IF(AND(L104=1,M104=1),Messages!$A$2,IF(L104=1,Messages!$A$3,IF(M104=1,Messages!$A$4,"OK")))</f>
        <v>OK</v>
      </c>
      <c r="K104" s="330" t="str">
        <f t="shared" si="2"/>
        <v/>
      </c>
      <c r="L104" s="330" t="str">
        <f>IF(ISBLANK(E104),"",IF(AND(ISNA(VLOOKUP(E104,'Country &amp; Service Codes'!E:E,1,FALSE)),ISNA(VLOOKUP(K104,'Country &amp; Service Codes'!E:E,1,FALSE))),1,0))</f>
        <v/>
      </c>
      <c r="M104" s="330" t="str">
        <f>IF(ISBLANK(F104),"",IF(ISNA(VLOOKUP(UPPER(F104),'Country &amp; Service Codes'!B:B,1,FALSE)),1,0))</f>
        <v/>
      </c>
      <c r="N104" s="330"/>
      <c r="O104" s="330"/>
      <c r="P104" s="330"/>
      <c r="Q104" s="330"/>
      <c r="R104" s="330"/>
      <c r="S104" s="330"/>
    </row>
    <row r="105" spans="1:19" s="127" customFormat="1" ht="15.5">
      <c r="A105" s="314"/>
      <c r="B105" s="90"/>
      <c r="C105" s="90"/>
      <c r="D105" s="309">
        <v>89</v>
      </c>
      <c r="E105" s="346"/>
      <c r="F105" s="383"/>
      <c r="G105" s="384"/>
      <c r="H105" s="344"/>
      <c r="I105" s="344"/>
      <c r="J105" s="333" t="str">
        <f>IF(AND(L105=1,M105=1),Messages!$A$2,IF(L105=1,Messages!$A$3,IF(M105=1,Messages!$A$4,"OK")))</f>
        <v>OK</v>
      </c>
      <c r="K105" s="330" t="str">
        <f t="shared" si="2"/>
        <v/>
      </c>
      <c r="L105" s="330" t="str">
        <f>IF(ISBLANK(E105),"",IF(AND(ISNA(VLOOKUP(E105,'Country &amp; Service Codes'!E:E,1,FALSE)),ISNA(VLOOKUP(K105,'Country &amp; Service Codes'!E:E,1,FALSE))),1,0))</f>
        <v/>
      </c>
      <c r="M105" s="330" t="str">
        <f>IF(ISBLANK(F105),"",IF(ISNA(VLOOKUP(UPPER(F105),'Country &amp; Service Codes'!B:B,1,FALSE)),1,0))</f>
        <v/>
      </c>
      <c r="N105" s="330"/>
      <c r="O105" s="330"/>
      <c r="P105" s="330"/>
      <c r="Q105" s="330"/>
      <c r="R105" s="330"/>
      <c r="S105" s="330"/>
    </row>
    <row r="106" spans="1:19" s="127" customFormat="1" ht="15.5">
      <c r="A106" s="314"/>
      <c r="B106" s="90"/>
      <c r="C106" s="90"/>
      <c r="D106" s="309">
        <v>90</v>
      </c>
      <c r="E106" s="346"/>
      <c r="F106" s="383"/>
      <c r="G106" s="384"/>
      <c r="H106" s="344"/>
      <c r="I106" s="344"/>
      <c r="J106" s="333" t="str">
        <f>IF(AND(L106=1,M106=1),Messages!$A$2,IF(L106=1,Messages!$A$3,IF(M106=1,Messages!$A$4,"OK")))</f>
        <v>OK</v>
      </c>
      <c r="K106" s="330" t="str">
        <f t="shared" si="2"/>
        <v/>
      </c>
      <c r="L106" s="330" t="str">
        <f>IF(ISBLANK(E106),"",IF(AND(ISNA(VLOOKUP(E106,'Country &amp; Service Codes'!E:E,1,FALSE)),ISNA(VLOOKUP(K106,'Country &amp; Service Codes'!E:E,1,FALSE))),1,0))</f>
        <v/>
      </c>
      <c r="M106" s="330" t="str">
        <f>IF(ISBLANK(F106),"",IF(ISNA(VLOOKUP(UPPER(F106),'Country &amp; Service Codes'!B:B,1,FALSE)),1,0))</f>
        <v/>
      </c>
      <c r="N106" s="330"/>
      <c r="O106" s="330"/>
      <c r="P106" s="330"/>
      <c r="Q106" s="330"/>
      <c r="R106" s="330"/>
      <c r="S106" s="330"/>
    </row>
    <row r="107" spans="1:19" s="127" customFormat="1" ht="15.5">
      <c r="A107" s="314"/>
      <c r="B107" s="90"/>
      <c r="C107" s="90"/>
      <c r="D107" s="309">
        <v>91</v>
      </c>
      <c r="E107" s="346"/>
      <c r="F107" s="383"/>
      <c r="G107" s="384"/>
      <c r="H107" s="344"/>
      <c r="I107" s="344"/>
      <c r="J107" s="333" t="str">
        <f>IF(AND(L107=1,M107=1),Messages!$A$2,IF(L107=1,Messages!$A$3,IF(M107=1,Messages!$A$4,"OK")))</f>
        <v>OK</v>
      </c>
      <c r="K107" s="330" t="str">
        <f t="shared" si="2"/>
        <v/>
      </c>
      <c r="L107" s="330" t="str">
        <f>IF(ISBLANK(E107),"",IF(AND(ISNA(VLOOKUP(E107,'Country &amp; Service Codes'!E:E,1,FALSE)),ISNA(VLOOKUP(K107,'Country &amp; Service Codes'!E:E,1,FALSE))),1,0))</f>
        <v/>
      </c>
      <c r="M107" s="330" t="str">
        <f>IF(ISBLANK(F107),"",IF(ISNA(VLOOKUP(UPPER(F107),'Country &amp; Service Codes'!B:B,1,FALSE)),1,0))</f>
        <v/>
      </c>
      <c r="N107" s="330"/>
      <c r="O107" s="330"/>
      <c r="P107" s="330"/>
      <c r="Q107" s="330"/>
      <c r="R107" s="330"/>
      <c r="S107" s="330"/>
    </row>
    <row r="108" spans="1:19" s="127" customFormat="1" ht="15.5">
      <c r="A108" s="314"/>
      <c r="B108" s="90"/>
      <c r="C108" s="90"/>
      <c r="D108" s="309">
        <v>92</v>
      </c>
      <c r="E108" s="346"/>
      <c r="F108" s="383"/>
      <c r="G108" s="384"/>
      <c r="H108" s="344"/>
      <c r="I108" s="344"/>
      <c r="J108" s="333" t="str">
        <f>IF(AND(L108=1,M108=1),Messages!$A$2,IF(L108=1,Messages!$A$3,IF(M108=1,Messages!$A$4,"OK")))</f>
        <v>OK</v>
      </c>
      <c r="K108" s="330" t="str">
        <f t="shared" si="2"/>
        <v/>
      </c>
      <c r="L108" s="330" t="str">
        <f>IF(ISBLANK(E108),"",IF(AND(ISNA(VLOOKUP(E108,'Country &amp; Service Codes'!E:E,1,FALSE)),ISNA(VLOOKUP(K108,'Country &amp; Service Codes'!E:E,1,FALSE))),1,0))</f>
        <v/>
      </c>
      <c r="M108" s="330" t="str">
        <f>IF(ISBLANK(F108),"",IF(ISNA(VLOOKUP(UPPER(F108),'Country &amp; Service Codes'!B:B,1,FALSE)),1,0))</f>
        <v/>
      </c>
      <c r="N108" s="330"/>
      <c r="O108" s="330"/>
      <c r="P108" s="330"/>
      <c r="Q108" s="330"/>
      <c r="R108" s="330"/>
      <c r="S108" s="330"/>
    </row>
    <row r="109" spans="1:19" s="127" customFormat="1" ht="15.5">
      <c r="A109" s="314"/>
      <c r="B109" s="90"/>
      <c r="C109" s="90"/>
      <c r="D109" s="309">
        <v>93</v>
      </c>
      <c r="E109" s="346"/>
      <c r="F109" s="383"/>
      <c r="G109" s="384"/>
      <c r="H109" s="344"/>
      <c r="I109" s="344"/>
      <c r="J109" s="333" t="str">
        <f>IF(AND(L109=1,M109=1),Messages!$A$2,IF(L109=1,Messages!$A$3,IF(M109=1,Messages!$A$4,"OK")))</f>
        <v>OK</v>
      </c>
      <c r="K109" s="330" t="str">
        <f t="shared" si="2"/>
        <v/>
      </c>
      <c r="L109" s="330" t="str">
        <f>IF(ISBLANK(E109),"",IF(AND(ISNA(VLOOKUP(E109,'Country &amp; Service Codes'!E:E,1,FALSE)),ISNA(VLOOKUP(K109,'Country &amp; Service Codes'!E:E,1,FALSE))),1,0))</f>
        <v/>
      </c>
      <c r="M109" s="330" t="str">
        <f>IF(ISBLANK(F109),"",IF(ISNA(VLOOKUP(UPPER(F109),'Country &amp; Service Codes'!B:B,1,FALSE)),1,0))</f>
        <v/>
      </c>
      <c r="N109" s="330"/>
      <c r="O109" s="330"/>
      <c r="P109" s="330"/>
      <c r="Q109" s="330"/>
      <c r="R109" s="330"/>
      <c r="S109" s="330"/>
    </row>
    <row r="110" spans="1:19" s="127" customFormat="1" ht="15.5">
      <c r="A110" s="314"/>
      <c r="B110" s="90"/>
      <c r="C110" s="90"/>
      <c r="D110" s="309">
        <v>94</v>
      </c>
      <c r="E110" s="346"/>
      <c r="F110" s="383"/>
      <c r="G110" s="384"/>
      <c r="H110" s="344"/>
      <c r="I110" s="344"/>
      <c r="J110" s="333" t="str">
        <f>IF(AND(L110=1,M110=1),Messages!$A$2,IF(L110=1,Messages!$A$3,IF(M110=1,Messages!$A$4,"OK")))</f>
        <v>OK</v>
      </c>
      <c r="K110" s="330" t="str">
        <f t="shared" si="2"/>
        <v/>
      </c>
      <c r="L110" s="330" t="str">
        <f>IF(ISBLANK(E110),"",IF(AND(ISNA(VLOOKUP(E110,'Country &amp; Service Codes'!E:E,1,FALSE)),ISNA(VLOOKUP(K110,'Country &amp; Service Codes'!E:E,1,FALSE))),1,0))</f>
        <v/>
      </c>
      <c r="M110" s="330" t="str">
        <f>IF(ISBLANK(F110),"",IF(ISNA(VLOOKUP(UPPER(F110),'Country &amp; Service Codes'!B:B,1,FALSE)),1,0))</f>
        <v/>
      </c>
      <c r="N110" s="330"/>
      <c r="O110" s="330"/>
      <c r="P110" s="330"/>
      <c r="Q110" s="330"/>
      <c r="R110" s="330"/>
      <c r="S110" s="330"/>
    </row>
    <row r="111" spans="1:19" s="127" customFormat="1" ht="15.5">
      <c r="A111" s="314"/>
      <c r="B111" s="90"/>
      <c r="C111" s="90"/>
      <c r="D111" s="309">
        <v>95</v>
      </c>
      <c r="E111" s="346"/>
      <c r="F111" s="383"/>
      <c r="G111" s="384"/>
      <c r="H111" s="344"/>
      <c r="I111" s="344"/>
      <c r="J111" s="333" t="str">
        <f>IF(AND(L111=1,M111=1),Messages!$A$2,IF(L111=1,Messages!$A$3,IF(M111=1,Messages!$A$4,"OK")))</f>
        <v>OK</v>
      </c>
      <c r="K111" s="330" t="str">
        <f t="shared" si="2"/>
        <v/>
      </c>
      <c r="L111" s="330" t="str">
        <f>IF(ISBLANK(E111),"",IF(AND(ISNA(VLOOKUP(E111,'Country &amp; Service Codes'!E:E,1,FALSE)),ISNA(VLOOKUP(K111,'Country &amp; Service Codes'!E:E,1,FALSE))),1,0))</f>
        <v/>
      </c>
      <c r="M111" s="330" t="str">
        <f>IF(ISBLANK(F111),"",IF(ISNA(VLOOKUP(UPPER(F111),'Country &amp; Service Codes'!B:B,1,FALSE)),1,0))</f>
        <v/>
      </c>
      <c r="N111" s="330"/>
      <c r="O111" s="330"/>
      <c r="P111" s="330"/>
      <c r="Q111" s="330"/>
      <c r="R111" s="330"/>
      <c r="S111" s="330"/>
    </row>
    <row r="112" spans="1:19" s="127" customFormat="1" ht="15.5">
      <c r="A112" s="314"/>
      <c r="B112" s="90"/>
      <c r="C112" s="90"/>
      <c r="D112" s="309">
        <v>96</v>
      </c>
      <c r="E112" s="346"/>
      <c r="F112" s="383"/>
      <c r="G112" s="384"/>
      <c r="H112" s="344"/>
      <c r="I112" s="344"/>
      <c r="J112" s="333" t="str">
        <f>IF(AND(L112=1,M112=1),Messages!$A$2,IF(L112=1,Messages!$A$3,IF(M112=1,Messages!$A$4,"OK")))</f>
        <v>OK</v>
      </c>
      <c r="K112" s="330" t="str">
        <f t="shared" si="2"/>
        <v/>
      </c>
      <c r="L112" s="330" t="str">
        <f>IF(ISBLANK(E112),"",IF(AND(ISNA(VLOOKUP(E112,'Country &amp; Service Codes'!E:E,1,FALSE)),ISNA(VLOOKUP(K112,'Country &amp; Service Codes'!E:E,1,FALSE))),1,0))</f>
        <v/>
      </c>
      <c r="M112" s="330" t="str">
        <f>IF(ISBLANK(F112),"",IF(ISNA(VLOOKUP(UPPER(F112),'Country &amp; Service Codes'!B:B,1,FALSE)),1,0))</f>
        <v/>
      </c>
      <c r="N112" s="330"/>
      <c r="O112" s="330"/>
      <c r="P112" s="330"/>
      <c r="Q112" s="330"/>
      <c r="R112" s="330"/>
      <c r="S112" s="330"/>
    </row>
    <row r="113" spans="1:19" s="127" customFormat="1" ht="15.5">
      <c r="A113" s="314"/>
      <c r="B113" s="90"/>
      <c r="C113" s="90"/>
      <c r="D113" s="309">
        <v>97</v>
      </c>
      <c r="E113" s="346"/>
      <c r="F113" s="383"/>
      <c r="G113" s="384"/>
      <c r="H113" s="344"/>
      <c r="I113" s="344"/>
      <c r="J113" s="333" t="str">
        <f>IF(AND(L113=1,M113=1),Messages!$A$2,IF(L113=1,Messages!$A$3,IF(M113=1,Messages!$A$4,"OK")))</f>
        <v>OK</v>
      </c>
      <c r="K113" s="330" t="str">
        <f t="shared" si="2"/>
        <v/>
      </c>
      <c r="L113" s="330" t="str">
        <f>IF(ISBLANK(E113),"",IF(AND(ISNA(VLOOKUP(E113,'Country &amp; Service Codes'!E:E,1,FALSE)),ISNA(VLOOKUP(K113,'Country &amp; Service Codes'!E:E,1,FALSE))),1,0))</f>
        <v/>
      </c>
      <c r="M113" s="330" t="str">
        <f>IF(ISBLANK(F113),"",IF(ISNA(VLOOKUP(UPPER(F113),'Country &amp; Service Codes'!B:B,1,FALSE)),1,0))</f>
        <v/>
      </c>
      <c r="N113" s="330"/>
      <c r="O113" s="330"/>
      <c r="P113" s="330"/>
      <c r="Q113" s="330"/>
      <c r="R113" s="330"/>
      <c r="S113" s="330"/>
    </row>
    <row r="114" spans="1:19" s="127" customFormat="1" ht="15.5">
      <c r="A114" s="314"/>
      <c r="B114" s="90"/>
      <c r="C114" s="90"/>
      <c r="D114" s="309">
        <v>98</v>
      </c>
      <c r="E114" s="346"/>
      <c r="F114" s="383"/>
      <c r="G114" s="384"/>
      <c r="H114" s="344"/>
      <c r="I114" s="344"/>
      <c r="J114" s="333" t="str">
        <f>IF(AND(L114=1,M114=1),Messages!$A$2,IF(L114=1,Messages!$A$3,IF(M114=1,Messages!$A$4,"OK")))</f>
        <v>OK</v>
      </c>
      <c r="K114" s="330" t="str">
        <f t="shared" si="2"/>
        <v/>
      </c>
      <c r="L114" s="330" t="str">
        <f>IF(ISBLANK(E114),"",IF(AND(ISNA(VLOOKUP(E114,'Country &amp; Service Codes'!E:E,1,FALSE)),ISNA(VLOOKUP(K114,'Country &amp; Service Codes'!E:E,1,FALSE))),1,0))</f>
        <v/>
      </c>
      <c r="M114" s="330" t="str">
        <f>IF(ISBLANK(F114),"",IF(ISNA(VLOOKUP(UPPER(F114),'Country &amp; Service Codes'!B:B,1,FALSE)),1,0))</f>
        <v/>
      </c>
      <c r="N114" s="330"/>
      <c r="O114" s="330"/>
      <c r="P114" s="330"/>
      <c r="Q114" s="330"/>
      <c r="R114" s="330"/>
      <c r="S114" s="330"/>
    </row>
    <row r="115" spans="1:19" s="127" customFormat="1" ht="15.5">
      <c r="A115" s="314"/>
      <c r="B115" s="90"/>
      <c r="C115" s="90"/>
      <c r="D115" s="309">
        <v>99</v>
      </c>
      <c r="E115" s="346"/>
      <c r="F115" s="383"/>
      <c r="G115" s="384"/>
      <c r="H115" s="344"/>
      <c r="I115" s="344"/>
      <c r="J115" s="333" t="str">
        <f>IF(AND(L115=1,M115=1),Messages!$A$2,IF(L115=1,Messages!$A$3,IF(M115=1,Messages!$A$4,"OK")))</f>
        <v>OK</v>
      </c>
      <c r="K115" s="330" t="str">
        <f t="shared" si="2"/>
        <v/>
      </c>
      <c r="L115" s="330" t="str">
        <f>IF(ISBLANK(E115),"",IF(AND(ISNA(VLOOKUP(E115,'Country &amp; Service Codes'!E:E,1,FALSE)),ISNA(VLOOKUP(K115,'Country &amp; Service Codes'!E:E,1,FALSE))),1,0))</f>
        <v/>
      </c>
      <c r="M115" s="330" t="str">
        <f>IF(ISBLANK(F115),"",IF(ISNA(VLOOKUP(UPPER(F115),'Country &amp; Service Codes'!B:B,1,FALSE)),1,0))</f>
        <v/>
      </c>
      <c r="N115" s="330"/>
      <c r="O115" s="330"/>
      <c r="P115" s="330"/>
      <c r="Q115" s="330"/>
      <c r="R115" s="330"/>
      <c r="S115" s="330"/>
    </row>
    <row r="116" spans="1:19" s="127" customFormat="1" ht="15.5">
      <c r="A116" s="314"/>
      <c r="B116" s="90"/>
      <c r="C116" s="90"/>
      <c r="D116" s="309">
        <v>100</v>
      </c>
      <c r="E116" s="346"/>
      <c r="F116" s="383"/>
      <c r="G116" s="384"/>
      <c r="H116" s="344"/>
      <c r="I116" s="344"/>
      <c r="J116" s="333" t="str">
        <f>IF(AND(L116=1,M116=1),Messages!$A$2,IF(L116=1,Messages!$A$3,IF(M116=1,Messages!$A$4,"OK")))</f>
        <v>OK</v>
      </c>
      <c r="K116" s="330" t="str">
        <f t="shared" si="2"/>
        <v/>
      </c>
      <c r="L116" s="330" t="str">
        <f>IF(ISBLANK(E116),"",IF(AND(ISNA(VLOOKUP(E116,'Country &amp; Service Codes'!E:E,1,FALSE)),ISNA(VLOOKUP(K116,'Country &amp; Service Codes'!E:E,1,FALSE))),1,0))</f>
        <v/>
      </c>
      <c r="M116" s="330" t="str">
        <f>IF(ISBLANK(F116),"",IF(ISNA(VLOOKUP(UPPER(F116),'Country &amp; Service Codes'!B:B,1,FALSE)),1,0))</f>
        <v/>
      </c>
      <c r="N116" s="330"/>
      <c r="O116" s="330"/>
      <c r="P116" s="330"/>
      <c r="Q116" s="330"/>
      <c r="R116" s="330"/>
      <c r="S116" s="330"/>
    </row>
    <row r="117" spans="1:19" s="127" customFormat="1" ht="15.5">
      <c r="A117" s="314"/>
      <c r="B117" s="90"/>
      <c r="C117" s="90"/>
      <c r="D117" s="309">
        <v>101</v>
      </c>
      <c r="E117" s="346"/>
      <c r="F117" s="383"/>
      <c r="G117" s="384"/>
      <c r="H117" s="344"/>
      <c r="I117" s="344"/>
      <c r="J117" s="333" t="str">
        <f>IF(AND(L117=1,M117=1),Messages!$A$2,IF(L117=1,Messages!$A$3,IF(M117=1,Messages!$A$4,"OK")))</f>
        <v>OK</v>
      </c>
      <c r="K117" s="330" t="str">
        <f t="shared" si="2"/>
        <v/>
      </c>
      <c r="L117" s="330" t="str">
        <f>IF(ISBLANK(E117),"",IF(AND(ISNA(VLOOKUP(E117,'Country &amp; Service Codes'!E:E,1,FALSE)),ISNA(VLOOKUP(K117,'Country &amp; Service Codes'!E:E,1,FALSE))),1,0))</f>
        <v/>
      </c>
      <c r="M117" s="330" t="str">
        <f>IF(ISBLANK(F117),"",IF(ISNA(VLOOKUP(UPPER(F117),'Country &amp; Service Codes'!B:B,1,FALSE)),1,0))</f>
        <v/>
      </c>
      <c r="N117" s="330"/>
      <c r="O117" s="330"/>
      <c r="P117" s="330"/>
      <c r="Q117" s="330"/>
      <c r="R117" s="330"/>
      <c r="S117" s="330"/>
    </row>
    <row r="118" spans="1:19" s="127" customFormat="1" ht="15.5">
      <c r="A118" s="314"/>
      <c r="B118" s="90"/>
      <c r="C118" s="90"/>
      <c r="D118" s="309">
        <v>102</v>
      </c>
      <c r="E118" s="346"/>
      <c r="F118" s="383"/>
      <c r="G118" s="384"/>
      <c r="H118" s="344"/>
      <c r="I118" s="344"/>
      <c r="J118" s="333" t="str">
        <f>IF(AND(L118=1,M118=1),Messages!$A$2,IF(L118=1,Messages!$A$3,IF(M118=1,Messages!$A$4,"OK")))</f>
        <v>OK</v>
      </c>
      <c r="K118" s="330" t="str">
        <f t="shared" si="2"/>
        <v/>
      </c>
      <c r="L118" s="330" t="str">
        <f>IF(ISBLANK(E118),"",IF(AND(ISNA(VLOOKUP(E118,'Country &amp; Service Codes'!E:E,1,FALSE)),ISNA(VLOOKUP(K118,'Country &amp; Service Codes'!E:E,1,FALSE))),1,0))</f>
        <v/>
      </c>
      <c r="M118" s="330" t="str">
        <f>IF(ISBLANK(F118),"",IF(ISNA(VLOOKUP(UPPER(F118),'Country &amp; Service Codes'!B:B,1,FALSE)),1,0))</f>
        <v/>
      </c>
      <c r="N118" s="330"/>
      <c r="O118" s="330"/>
      <c r="P118" s="330"/>
      <c r="Q118" s="330"/>
      <c r="R118" s="330"/>
      <c r="S118" s="330"/>
    </row>
    <row r="119" spans="1:19" s="127" customFormat="1" ht="15.5">
      <c r="A119" s="314"/>
      <c r="B119" s="90"/>
      <c r="C119" s="90"/>
      <c r="D119" s="309">
        <v>103</v>
      </c>
      <c r="E119" s="346"/>
      <c r="F119" s="383"/>
      <c r="G119" s="384"/>
      <c r="H119" s="344"/>
      <c r="I119" s="344"/>
      <c r="J119" s="333" t="str">
        <f>IF(AND(L119=1,M119=1),Messages!$A$2,IF(L119=1,Messages!$A$3,IF(M119=1,Messages!$A$4,"OK")))</f>
        <v>OK</v>
      </c>
      <c r="K119" s="330" t="str">
        <f t="shared" si="2"/>
        <v/>
      </c>
      <c r="L119" s="330" t="str">
        <f>IF(ISBLANK(E119),"",IF(AND(ISNA(VLOOKUP(E119,'Country &amp; Service Codes'!E:E,1,FALSE)),ISNA(VLOOKUP(K119,'Country &amp; Service Codes'!E:E,1,FALSE))),1,0))</f>
        <v/>
      </c>
      <c r="M119" s="330" t="str">
        <f>IF(ISBLANK(F119),"",IF(ISNA(VLOOKUP(UPPER(F119),'Country &amp; Service Codes'!B:B,1,FALSE)),1,0))</f>
        <v/>
      </c>
      <c r="N119" s="330"/>
      <c r="O119" s="330"/>
      <c r="P119" s="330"/>
      <c r="Q119" s="330"/>
      <c r="R119" s="330"/>
      <c r="S119" s="330"/>
    </row>
    <row r="120" spans="1:19" s="127" customFormat="1" ht="15.5">
      <c r="A120" s="314"/>
      <c r="B120" s="90"/>
      <c r="C120" s="90"/>
      <c r="D120" s="309">
        <v>104</v>
      </c>
      <c r="E120" s="346"/>
      <c r="F120" s="383"/>
      <c r="G120" s="384"/>
      <c r="H120" s="344"/>
      <c r="I120" s="344"/>
      <c r="J120" s="333" t="str">
        <f>IF(AND(L120=1,M120=1),Messages!$A$2,IF(L120=1,Messages!$A$3,IF(M120=1,Messages!$A$4,"OK")))</f>
        <v>OK</v>
      </c>
      <c r="K120" s="330" t="str">
        <f t="shared" si="2"/>
        <v/>
      </c>
      <c r="L120" s="330" t="str">
        <f>IF(ISBLANK(E120),"",IF(AND(ISNA(VLOOKUP(E120,'Country &amp; Service Codes'!E:E,1,FALSE)),ISNA(VLOOKUP(K120,'Country &amp; Service Codes'!E:E,1,FALSE))),1,0))</f>
        <v/>
      </c>
      <c r="M120" s="330" t="str">
        <f>IF(ISBLANK(F120),"",IF(ISNA(VLOOKUP(UPPER(F120),'Country &amp; Service Codes'!B:B,1,FALSE)),1,0))</f>
        <v/>
      </c>
      <c r="N120" s="330"/>
      <c r="O120" s="330"/>
      <c r="P120" s="330"/>
      <c r="Q120" s="330"/>
      <c r="R120" s="330"/>
      <c r="S120" s="330"/>
    </row>
    <row r="121" spans="1:19" s="127" customFormat="1" ht="15.5">
      <c r="A121" s="314"/>
      <c r="B121" s="90"/>
      <c r="C121" s="90"/>
      <c r="D121" s="309">
        <v>105</v>
      </c>
      <c r="E121" s="346"/>
      <c r="F121" s="383"/>
      <c r="G121" s="384"/>
      <c r="H121" s="344"/>
      <c r="I121" s="344"/>
      <c r="J121" s="333" t="str">
        <f>IF(AND(L121=1,M121=1),Messages!$A$2,IF(L121=1,Messages!$A$3,IF(M121=1,Messages!$A$4,"OK")))</f>
        <v>OK</v>
      </c>
      <c r="K121" s="330" t="str">
        <f t="shared" si="2"/>
        <v/>
      </c>
      <c r="L121" s="330" t="str">
        <f>IF(ISBLANK(E121),"",IF(AND(ISNA(VLOOKUP(E121,'Country &amp; Service Codes'!E:E,1,FALSE)),ISNA(VLOOKUP(K121,'Country &amp; Service Codes'!E:E,1,FALSE))),1,0))</f>
        <v/>
      </c>
      <c r="M121" s="330" t="str">
        <f>IF(ISBLANK(F121),"",IF(ISNA(VLOOKUP(UPPER(F121),'Country &amp; Service Codes'!B:B,1,FALSE)),1,0))</f>
        <v/>
      </c>
      <c r="N121" s="330"/>
      <c r="O121" s="330"/>
      <c r="P121" s="330"/>
      <c r="Q121" s="330"/>
      <c r="R121" s="330"/>
      <c r="S121" s="330"/>
    </row>
    <row r="122" spans="1:19" s="127" customFormat="1" ht="15.5">
      <c r="A122" s="314"/>
      <c r="B122" s="90"/>
      <c r="C122" s="90"/>
      <c r="D122" s="309">
        <v>106</v>
      </c>
      <c r="E122" s="346"/>
      <c r="F122" s="383"/>
      <c r="G122" s="384"/>
      <c r="H122" s="344"/>
      <c r="I122" s="344"/>
      <c r="J122" s="333" t="str">
        <f>IF(AND(L122=1,M122=1),Messages!$A$2,IF(L122=1,Messages!$A$3,IF(M122=1,Messages!$A$4,"OK")))</f>
        <v>OK</v>
      </c>
      <c r="K122" s="330" t="str">
        <f t="shared" si="2"/>
        <v/>
      </c>
      <c r="L122" s="330" t="str">
        <f>IF(ISBLANK(E122),"",IF(AND(ISNA(VLOOKUP(E122,'Country &amp; Service Codes'!E:E,1,FALSE)),ISNA(VLOOKUP(K122,'Country &amp; Service Codes'!E:E,1,FALSE))),1,0))</f>
        <v/>
      </c>
      <c r="M122" s="330" t="str">
        <f>IF(ISBLANK(F122),"",IF(ISNA(VLOOKUP(UPPER(F122),'Country &amp; Service Codes'!B:B,1,FALSE)),1,0))</f>
        <v/>
      </c>
      <c r="N122" s="330"/>
      <c r="O122" s="330"/>
      <c r="P122" s="330"/>
      <c r="Q122" s="330"/>
      <c r="R122" s="330"/>
      <c r="S122" s="330"/>
    </row>
    <row r="123" spans="1:19" s="127" customFormat="1" ht="15.5">
      <c r="A123" s="314"/>
      <c r="B123" s="90"/>
      <c r="C123" s="90"/>
      <c r="D123" s="309">
        <v>107</v>
      </c>
      <c r="E123" s="346"/>
      <c r="F123" s="383"/>
      <c r="G123" s="384"/>
      <c r="H123" s="344"/>
      <c r="I123" s="344"/>
      <c r="J123" s="333" t="str">
        <f>IF(AND(L123=1,M123=1),Messages!$A$2,IF(L123=1,Messages!$A$3,IF(M123=1,Messages!$A$4,"OK")))</f>
        <v>OK</v>
      </c>
      <c r="K123" s="330" t="str">
        <f t="shared" si="2"/>
        <v/>
      </c>
      <c r="L123" s="330" t="str">
        <f>IF(ISBLANK(E123),"",IF(AND(ISNA(VLOOKUP(E123,'Country &amp; Service Codes'!E:E,1,FALSE)),ISNA(VLOOKUP(K123,'Country &amp; Service Codes'!E:E,1,FALSE))),1,0))</f>
        <v/>
      </c>
      <c r="M123" s="330" t="str">
        <f>IF(ISBLANK(F123),"",IF(ISNA(VLOOKUP(UPPER(F123),'Country &amp; Service Codes'!B:B,1,FALSE)),1,0))</f>
        <v/>
      </c>
      <c r="N123" s="330"/>
      <c r="O123" s="330"/>
      <c r="P123" s="330"/>
      <c r="Q123" s="330"/>
      <c r="R123" s="330"/>
      <c r="S123" s="330"/>
    </row>
    <row r="124" spans="1:19" s="127" customFormat="1" ht="15.5">
      <c r="A124" s="314"/>
      <c r="B124" s="90"/>
      <c r="C124" s="90"/>
      <c r="D124" s="309">
        <v>108</v>
      </c>
      <c r="E124" s="346"/>
      <c r="F124" s="383"/>
      <c r="G124" s="384"/>
      <c r="H124" s="344"/>
      <c r="I124" s="344"/>
      <c r="J124" s="333" t="str">
        <f>IF(AND(L124=1,M124=1),Messages!$A$2,IF(L124=1,Messages!$A$3,IF(M124=1,Messages!$A$4,"OK")))</f>
        <v>OK</v>
      </c>
      <c r="K124" s="330" t="str">
        <f t="shared" si="2"/>
        <v/>
      </c>
      <c r="L124" s="330" t="str">
        <f>IF(ISBLANK(E124),"",IF(AND(ISNA(VLOOKUP(E124,'Country &amp; Service Codes'!E:E,1,FALSE)),ISNA(VLOOKUP(K124,'Country &amp; Service Codes'!E:E,1,FALSE))),1,0))</f>
        <v/>
      </c>
      <c r="M124" s="330" t="str">
        <f>IF(ISBLANK(F124),"",IF(ISNA(VLOOKUP(UPPER(F124),'Country &amp; Service Codes'!B:B,1,FALSE)),1,0))</f>
        <v/>
      </c>
      <c r="N124" s="330"/>
      <c r="O124" s="330"/>
      <c r="P124" s="330"/>
      <c r="Q124" s="330"/>
      <c r="R124" s="330"/>
      <c r="S124" s="330"/>
    </row>
    <row r="125" spans="1:19" s="127" customFormat="1" ht="15.5">
      <c r="A125" s="314"/>
      <c r="B125" s="90"/>
      <c r="C125" s="90"/>
      <c r="D125" s="309">
        <v>109</v>
      </c>
      <c r="E125" s="346"/>
      <c r="F125" s="383"/>
      <c r="G125" s="384"/>
      <c r="H125" s="344"/>
      <c r="I125" s="344"/>
      <c r="J125" s="333" t="str">
        <f>IF(AND(L125=1,M125=1),Messages!$A$2,IF(L125=1,Messages!$A$3,IF(M125=1,Messages!$A$4,"OK")))</f>
        <v>OK</v>
      </c>
      <c r="K125" s="330" t="str">
        <f t="shared" si="2"/>
        <v/>
      </c>
      <c r="L125" s="330" t="str">
        <f>IF(ISBLANK(E125),"",IF(AND(ISNA(VLOOKUP(E125,'Country &amp; Service Codes'!E:E,1,FALSE)),ISNA(VLOOKUP(K125,'Country &amp; Service Codes'!E:E,1,FALSE))),1,0))</f>
        <v/>
      </c>
      <c r="M125" s="330" t="str">
        <f>IF(ISBLANK(F125),"",IF(ISNA(VLOOKUP(UPPER(F125),'Country &amp; Service Codes'!B:B,1,FALSE)),1,0))</f>
        <v/>
      </c>
      <c r="N125" s="330"/>
      <c r="O125" s="330"/>
      <c r="P125" s="330"/>
      <c r="Q125" s="330"/>
      <c r="R125" s="330"/>
      <c r="S125" s="330"/>
    </row>
    <row r="126" spans="1:19" s="127" customFormat="1" ht="15.5">
      <c r="A126" s="314"/>
      <c r="B126" s="90"/>
      <c r="C126" s="90"/>
      <c r="D126" s="309">
        <v>110</v>
      </c>
      <c r="E126" s="346"/>
      <c r="F126" s="383"/>
      <c r="G126" s="384"/>
      <c r="H126" s="344"/>
      <c r="I126" s="344"/>
      <c r="J126" s="333" t="str">
        <f>IF(AND(L126=1,M126=1),Messages!$A$2,IF(L126=1,Messages!$A$3,IF(M126=1,Messages!$A$4,"OK")))</f>
        <v>OK</v>
      </c>
      <c r="K126" s="330" t="str">
        <f t="shared" si="2"/>
        <v/>
      </c>
      <c r="L126" s="330" t="str">
        <f>IF(ISBLANK(E126),"",IF(AND(ISNA(VLOOKUP(E126,'Country &amp; Service Codes'!E:E,1,FALSE)),ISNA(VLOOKUP(K126,'Country &amp; Service Codes'!E:E,1,FALSE))),1,0))</f>
        <v/>
      </c>
      <c r="M126" s="330" t="str">
        <f>IF(ISBLANK(F126),"",IF(ISNA(VLOOKUP(UPPER(F126),'Country &amp; Service Codes'!B:B,1,FALSE)),1,0))</f>
        <v/>
      </c>
      <c r="N126" s="330"/>
      <c r="O126" s="330"/>
      <c r="P126" s="330"/>
      <c r="Q126" s="330"/>
      <c r="R126" s="330"/>
      <c r="S126" s="330"/>
    </row>
    <row r="127" spans="1:19" s="127" customFormat="1" ht="15.5">
      <c r="A127" s="314"/>
      <c r="B127" s="90"/>
      <c r="C127" s="90"/>
      <c r="D127" s="309">
        <v>111</v>
      </c>
      <c r="E127" s="346"/>
      <c r="F127" s="383"/>
      <c r="G127" s="384"/>
      <c r="H127" s="344"/>
      <c r="I127" s="344"/>
      <c r="J127" s="333" t="str">
        <f>IF(AND(L127=1,M127=1),Messages!$A$2,IF(L127=1,Messages!$A$3,IF(M127=1,Messages!$A$4,"OK")))</f>
        <v>OK</v>
      </c>
      <c r="K127" s="330" t="str">
        <f t="shared" si="2"/>
        <v/>
      </c>
      <c r="L127" s="330" t="str">
        <f>IF(ISBLANK(E127),"",IF(AND(ISNA(VLOOKUP(E127,'Country &amp; Service Codes'!E:E,1,FALSE)),ISNA(VLOOKUP(K127,'Country &amp; Service Codes'!E:E,1,FALSE))),1,0))</f>
        <v/>
      </c>
      <c r="M127" s="330" t="str">
        <f>IF(ISBLANK(F127),"",IF(ISNA(VLOOKUP(UPPER(F127),'Country &amp; Service Codes'!B:B,1,FALSE)),1,0))</f>
        <v/>
      </c>
      <c r="N127" s="330"/>
      <c r="O127" s="330"/>
      <c r="P127" s="330"/>
      <c r="Q127" s="330"/>
      <c r="R127" s="330"/>
      <c r="S127" s="330"/>
    </row>
    <row r="128" spans="1:19" s="127" customFormat="1" ht="15.5">
      <c r="A128" s="314"/>
      <c r="B128" s="90"/>
      <c r="C128" s="90"/>
      <c r="D128" s="309">
        <v>112</v>
      </c>
      <c r="E128" s="346"/>
      <c r="F128" s="383"/>
      <c r="G128" s="384"/>
      <c r="H128" s="344"/>
      <c r="I128" s="344"/>
      <c r="J128" s="333" t="str">
        <f>IF(AND(L128=1,M128=1),Messages!$A$2,IF(L128=1,Messages!$A$3,IF(M128=1,Messages!$A$4,"OK")))</f>
        <v>OK</v>
      </c>
      <c r="K128" s="330" t="str">
        <f t="shared" si="2"/>
        <v/>
      </c>
      <c r="L128" s="330" t="str">
        <f>IF(ISBLANK(E128),"",IF(AND(ISNA(VLOOKUP(E128,'Country &amp; Service Codes'!E:E,1,FALSE)),ISNA(VLOOKUP(K128,'Country &amp; Service Codes'!E:E,1,FALSE))),1,0))</f>
        <v/>
      </c>
      <c r="M128" s="330" t="str">
        <f>IF(ISBLANK(F128),"",IF(ISNA(VLOOKUP(UPPER(F128),'Country &amp; Service Codes'!B:B,1,FALSE)),1,0))</f>
        <v/>
      </c>
      <c r="N128" s="330"/>
      <c r="O128" s="330"/>
      <c r="P128" s="330"/>
      <c r="Q128" s="330"/>
      <c r="R128" s="330"/>
      <c r="S128" s="330"/>
    </row>
    <row r="129" spans="1:19" s="127" customFormat="1" ht="15.5">
      <c r="A129" s="314"/>
      <c r="B129" s="90"/>
      <c r="C129" s="90"/>
      <c r="D129" s="309">
        <v>113</v>
      </c>
      <c r="E129" s="346"/>
      <c r="F129" s="383"/>
      <c r="G129" s="384"/>
      <c r="H129" s="344"/>
      <c r="I129" s="344"/>
      <c r="J129" s="333" t="str">
        <f>IF(AND(L129=1,M129=1),Messages!$A$2,IF(L129=1,Messages!$A$3,IF(M129=1,Messages!$A$4,"OK")))</f>
        <v>OK</v>
      </c>
      <c r="K129" s="330" t="str">
        <f t="shared" si="2"/>
        <v/>
      </c>
      <c r="L129" s="330" t="str">
        <f>IF(ISBLANK(E129),"",IF(AND(ISNA(VLOOKUP(E129,'Country &amp; Service Codes'!E:E,1,FALSE)),ISNA(VLOOKUP(K129,'Country &amp; Service Codes'!E:E,1,FALSE))),1,0))</f>
        <v/>
      </c>
      <c r="M129" s="330" t="str">
        <f>IF(ISBLANK(F129),"",IF(ISNA(VLOOKUP(UPPER(F129),'Country &amp; Service Codes'!B:B,1,FALSE)),1,0))</f>
        <v/>
      </c>
      <c r="N129" s="330"/>
      <c r="O129" s="330"/>
      <c r="P129" s="330"/>
      <c r="Q129" s="330"/>
      <c r="R129" s="330"/>
      <c r="S129" s="330"/>
    </row>
    <row r="130" spans="1:19" s="127" customFormat="1" ht="15.5">
      <c r="A130" s="314"/>
      <c r="B130" s="90"/>
      <c r="C130" s="90"/>
      <c r="D130" s="309">
        <v>114</v>
      </c>
      <c r="E130" s="346"/>
      <c r="F130" s="383"/>
      <c r="G130" s="384"/>
      <c r="H130" s="344"/>
      <c r="I130" s="344"/>
      <c r="J130" s="333" t="str">
        <f>IF(AND(L130=1,M130=1),Messages!$A$2,IF(L130=1,Messages!$A$3,IF(M130=1,Messages!$A$4,"OK")))</f>
        <v>OK</v>
      </c>
      <c r="K130" s="330" t="str">
        <f t="shared" si="2"/>
        <v/>
      </c>
      <c r="L130" s="330" t="str">
        <f>IF(ISBLANK(E130),"",IF(AND(ISNA(VLOOKUP(E130,'Country &amp; Service Codes'!E:E,1,FALSE)),ISNA(VLOOKUP(K130,'Country &amp; Service Codes'!E:E,1,FALSE))),1,0))</f>
        <v/>
      </c>
      <c r="M130" s="330" t="str">
        <f>IF(ISBLANK(F130),"",IF(ISNA(VLOOKUP(UPPER(F130),'Country &amp; Service Codes'!B:B,1,FALSE)),1,0))</f>
        <v/>
      </c>
      <c r="N130" s="330"/>
      <c r="O130" s="330"/>
      <c r="P130" s="330"/>
      <c r="Q130" s="330"/>
      <c r="R130" s="330"/>
      <c r="S130" s="330"/>
    </row>
    <row r="131" spans="1:19" s="127" customFormat="1" ht="15.5">
      <c r="A131" s="314"/>
      <c r="B131" s="90"/>
      <c r="C131" s="90"/>
      <c r="D131" s="309">
        <v>115</v>
      </c>
      <c r="E131" s="346"/>
      <c r="F131" s="383"/>
      <c r="G131" s="384"/>
      <c r="H131" s="344"/>
      <c r="I131" s="344"/>
      <c r="J131" s="333" t="str">
        <f>IF(AND(L131=1,M131=1),Messages!$A$2,IF(L131=1,Messages!$A$3,IF(M131=1,Messages!$A$4,"OK")))</f>
        <v>OK</v>
      </c>
      <c r="K131" s="330" t="str">
        <f t="shared" si="2"/>
        <v/>
      </c>
      <c r="L131" s="330" t="str">
        <f>IF(ISBLANK(E131),"",IF(AND(ISNA(VLOOKUP(E131,'Country &amp; Service Codes'!E:E,1,FALSE)),ISNA(VLOOKUP(K131,'Country &amp; Service Codes'!E:E,1,FALSE))),1,0))</f>
        <v/>
      </c>
      <c r="M131" s="330" t="str">
        <f>IF(ISBLANK(F131),"",IF(ISNA(VLOOKUP(UPPER(F131),'Country &amp; Service Codes'!B:B,1,FALSE)),1,0))</f>
        <v/>
      </c>
      <c r="N131" s="330"/>
      <c r="O131" s="330"/>
      <c r="P131" s="330"/>
      <c r="Q131" s="330"/>
      <c r="R131" s="330"/>
      <c r="S131" s="330"/>
    </row>
    <row r="132" spans="1:19" s="127" customFormat="1" ht="15.5">
      <c r="A132" s="314"/>
      <c r="B132" s="90"/>
      <c r="C132" s="90"/>
      <c r="D132" s="309">
        <v>116</v>
      </c>
      <c r="E132" s="346"/>
      <c r="F132" s="383"/>
      <c r="G132" s="384"/>
      <c r="H132" s="344"/>
      <c r="I132" s="344"/>
      <c r="J132" s="333" t="str">
        <f>IF(AND(L132=1,M132=1),Messages!$A$2,IF(L132=1,Messages!$A$3,IF(M132=1,Messages!$A$4,"OK")))</f>
        <v>OK</v>
      </c>
      <c r="K132" s="330" t="str">
        <f t="shared" si="2"/>
        <v/>
      </c>
      <c r="L132" s="330" t="str">
        <f>IF(ISBLANK(E132),"",IF(AND(ISNA(VLOOKUP(E132,'Country &amp; Service Codes'!E:E,1,FALSE)),ISNA(VLOOKUP(K132,'Country &amp; Service Codes'!E:E,1,FALSE))),1,0))</f>
        <v/>
      </c>
      <c r="M132" s="330" t="str">
        <f>IF(ISBLANK(F132),"",IF(ISNA(VLOOKUP(UPPER(F132),'Country &amp; Service Codes'!B:B,1,FALSE)),1,0))</f>
        <v/>
      </c>
      <c r="N132" s="330"/>
      <c r="O132" s="330"/>
      <c r="P132" s="330"/>
      <c r="Q132" s="330"/>
      <c r="R132" s="330"/>
      <c r="S132" s="330"/>
    </row>
    <row r="133" spans="1:19" s="127" customFormat="1" ht="15.5">
      <c r="A133" s="314"/>
      <c r="B133" s="90"/>
      <c r="C133" s="90"/>
      <c r="D133" s="309">
        <v>117</v>
      </c>
      <c r="E133" s="346"/>
      <c r="F133" s="383"/>
      <c r="G133" s="384"/>
      <c r="H133" s="344"/>
      <c r="I133" s="344"/>
      <c r="J133" s="333" t="str">
        <f>IF(AND(L133=1,M133=1),Messages!$A$2,IF(L133=1,Messages!$A$3,IF(M133=1,Messages!$A$4,"OK")))</f>
        <v>OK</v>
      </c>
      <c r="K133" s="330" t="str">
        <f t="shared" si="2"/>
        <v/>
      </c>
      <c r="L133" s="330" t="str">
        <f>IF(ISBLANK(E133),"",IF(AND(ISNA(VLOOKUP(E133,'Country &amp; Service Codes'!E:E,1,FALSE)),ISNA(VLOOKUP(K133,'Country &amp; Service Codes'!E:E,1,FALSE))),1,0))</f>
        <v/>
      </c>
      <c r="M133" s="330" t="str">
        <f>IF(ISBLANK(F133),"",IF(ISNA(VLOOKUP(UPPER(F133),'Country &amp; Service Codes'!B:B,1,FALSE)),1,0))</f>
        <v/>
      </c>
      <c r="N133" s="330"/>
      <c r="O133" s="330"/>
      <c r="P133" s="330"/>
      <c r="Q133" s="330"/>
      <c r="R133" s="330"/>
      <c r="S133" s="330"/>
    </row>
    <row r="134" spans="1:19" s="127" customFormat="1" ht="15.5">
      <c r="A134" s="314"/>
      <c r="B134" s="90"/>
      <c r="C134" s="90"/>
      <c r="D134" s="309">
        <v>118</v>
      </c>
      <c r="E134" s="346"/>
      <c r="F134" s="383"/>
      <c r="G134" s="384"/>
      <c r="H134" s="344"/>
      <c r="I134" s="344"/>
      <c r="J134" s="333" t="str">
        <f>IF(AND(L134=1,M134=1),Messages!$A$2,IF(L134=1,Messages!$A$3,IF(M134=1,Messages!$A$4,"OK")))</f>
        <v>OK</v>
      </c>
      <c r="K134" s="330" t="str">
        <f t="shared" si="2"/>
        <v/>
      </c>
      <c r="L134" s="330" t="str">
        <f>IF(ISBLANK(E134),"",IF(AND(ISNA(VLOOKUP(E134,'Country &amp; Service Codes'!E:E,1,FALSE)),ISNA(VLOOKUP(K134,'Country &amp; Service Codes'!E:E,1,FALSE))),1,0))</f>
        <v/>
      </c>
      <c r="M134" s="330" t="str">
        <f>IF(ISBLANK(F134),"",IF(ISNA(VLOOKUP(UPPER(F134),'Country &amp; Service Codes'!B:B,1,FALSE)),1,0))</f>
        <v/>
      </c>
      <c r="N134" s="330"/>
      <c r="O134" s="330"/>
      <c r="P134" s="330"/>
      <c r="Q134" s="330"/>
      <c r="R134" s="330"/>
      <c r="S134" s="330"/>
    </row>
    <row r="135" spans="1:19" s="127" customFormat="1" ht="15.5">
      <c r="A135" s="314"/>
      <c r="B135" s="90"/>
      <c r="C135" s="90"/>
      <c r="D135" s="309">
        <v>119</v>
      </c>
      <c r="E135" s="346"/>
      <c r="F135" s="383"/>
      <c r="G135" s="384"/>
      <c r="H135" s="344"/>
      <c r="I135" s="344"/>
      <c r="J135" s="333" t="str">
        <f>IF(AND(L135=1,M135=1),Messages!$A$2,IF(L135=1,Messages!$A$3,IF(M135=1,Messages!$A$4,"OK")))</f>
        <v>OK</v>
      </c>
      <c r="K135" s="330" t="str">
        <f t="shared" si="2"/>
        <v/>
      </c>
      <c r="L135" s="330" t="str">
        <f>IF(ISBLANK(E135),"",IF(AND(ISNA(VLOOKUP(E135,'Country &amp; Service Codes'!E:E,1,FALSE)),ISNA(VLOOKUP(K135,'Country &amp; Service Codes'!E:E,1,FALSE))),1,0))</f>
        <v/>
      </c>
      <c r="M135" s="330" t="str">
        <f>IF(ISBLANK(F135),"",IF(ISNA(VLOOKUP(UPPER(F135),'Country &amp; Service Codes'!B:B,1,FALSE)),1,0))</f>
        <v/>
      </c>
      <c r="N135" s="330"/>
      <c r="O135" s="330"/>
      <c r="P135" s="330"/>
      <c r="Q135" s="330"/>
      <c r="R135" s="330"/>
      <c r="S135" s="330"/>
    </row>
    <row r="136" spans="1:19" s="127" customFormat="1" ht="15.5">
      <c r="A136" s="314"/>
      <c r="B136" s="90"/>
      <c r="C136" s="90"/>
      <c r="D136" s="309">
        <v>120</v>
      </c>
      <c r="E136" s="346"/>
      <c r="F136" s="383"/>
      <c r="G136" s="384"/>
      <c r="H136" s="344"/>
      <c r="I136" s="344"/>
      <c r="J136" s="333" t="str">
        <f>IF(AND(L136=1,M136=1),Messages!$A$2,IF(L136=1,Messages!$A$3,IF(M136=1,Messages!$A$4,"OK")))</f>
        <v>OK</v>
      </c>
      <c r="K136" s="330" t="str">
        <f t="shared" si="2"/>
        <v/>
      </c>
      <c r="L136" s="330" t="str">
        <f>IF(ISBLANK(E136),"",IF(AND(ISNA(VLOOKUP(E136,'Country &amp; Service Codes'!E:E,1,FALSE)),ISNA(VLOOKUP(K136,'Country &amp; Service Codes'!E:E,1,FALSE))),1,0))</f>
        <v/>
      </c>
      <c r="M136" s="330" t="str">
        <f>IF(ISBLANK(F136),"",IF(ISNA(VLOOKUP(UPPER(F136),'Country &amp; Service Codes'!B:B,1,FALSE)),1,0))</f>
        <v/>
      </c>
      <c r="N136" s="330"/>
      <c r="O136" s="330"/>
      <c r="P136" s="330"/>
      <c r="Q136" s="330"/>
      <c r="R136" s="330"/>
      <c r="S136" s="330"/>
    </row>
    <row r="137" spans="1:19" s="127" customFormat="1" ht="15.5">
      <c r="A137" s="314"/>
      <c r="B137" s="90"/>
      <c r="C137" s="90"/>
      <c r="D137" s="309">
        <v>121</v>
      </c>
      <c r="E137" s="346"/>
      <c r="F137" s="383"/>
      <c r="G137" s="384"/>
      <c r="H137" s="344"/>
      <c r="I137" s="344"/>
      <c r="J137" s="333" t="str">
        <f>IF(AND(L137=1,M137=1),Messages!$A$2,IF(L137=1,Messages!$A$3,IF(M137=1,Messages!$A$4,"OK")))</f>
        <v>OK</v>
      </c>
      <c r="K137" s="330" t="str">
        <f t="shared" si="2"/>
        <v/>
      </c>
      <c r="L137" s="330" t="str">
        <f>IF(ISBLANK(E137),"",IF(AND(ISNA(VLOOKUP(E137,'Country &amp; Service Codes'!E:E,1,FALSE)),ISNA(VLOOKUP(K137,'Country &amp; Service Codes'!E:E,1,FALSE))),1,0))</f>
        <v/>
      </c>
      <c r="M137" s="330" t="str">
        <f>IF(ISBLANK(F137),"",IF(ISNA(VLOOKUP(UPPER(F137),'Country &amp; Service Codes'!B:B,1,FALSE)),1,0))</f>
        <v/>
      </c>
      <c r="N137" s="330"/>
      <c r="O137" s="330"/>
      <c r="P137" s="330"/>
      <c r="Q137" s="330"/>
      <c r="R137" s="330"/>
      <c r="S137" s="330"/>
    </row>
    <row r="138" spans="1:19" s="127" customFormat="1" ht="15.5">
      <c r="A138" s="314"/>
      <c r="B138" s="90"/>
      <c r="C138" s="90"/>
      <c r="D138" s="309">
        <v>122</v>
      </c>
      <c r="E138" s="346"/>
      <c r="F138" s="383"/>
      <c r="G138" s="384"/>
      <c r="H138" s="344"/>
      <c r="I138" s="344"/>
      <c r="J138" s="333" t="str">
        <f>IF(AND(L138=1,M138=1),Messages!$A$2,IF(L138=1,Messages!$A$3,IF(M138=1,Messages!$A$4,"OK")))</f>
        <v>OK</v>
      </c>
      <c r="K138" s="330" t="str">
        <f t="shared" si="2"/>
        <v/>
      </c>
      <c r="L138" s="330" t="str">
        <f>IF(ISBLANK(E138),"",IF(AND(ISNA(VLOOKUP(E138,'Country &amp; Service Codes'!E:E,1,FALSE)),ISNA(VLOOKUP(K138,'Country &amp; Service Codes'!E:E,1,FALSE))),1,0))</f>
        <v/>
      </c>
      <c r="M138" s="330" t="str">
        <f>IF(ISBLANK(F138),"",IF(ISNA(VLOOKUP(UPPER(F138),'Country &amp; Service Codes'!B:B,1,FALSE)),1,0))</f>
        <v/>
      </c>
      <c r="N138" s="330"/>
      <c r="O138" s="330"/>
      <c r="P138" s="330"/>
      <c r="Q138" s="330"/>
      <c r="R138" s="330"/>
      <c r="S138" s="330"/>
    </row>
    <row r="139" spans="1:19" s="127" customFormat="1" ht="15.5">
      <c r="A139" s="314"/>
      <c r="B139" s="90"/>
      <c r="C139" s="90"/>
      <c r="D139" s="309">
        <v>123</v>
      </c>
      <c r="E139" s="346"/>
      <c r="F139" s="383"/>
      <c r="G139" s="384"/>
      <c r="H139" s="344"/>
      <c r="I139" s="344"/>
      <c r="J139" s="333" t="str">
        <f>IF(AND(L139=1,M139=1),Messages!$A$2,IF(L139=1,Messages!$A$3,IF(M139=1,Messages!$A$4,"OK")))</f>
        <v>OK</v>
      </c>
      <c r="K139" s="330" t="str">
        <f t="shared" si="2"/>
        <v/>
      </c>
      <c r="L139" s="330" t="str">
        <f>IF(ISBLANK(E139),"",IF(AND(ISNA(VLOOKUP(E139,'Country &amp; Service Codes'!E:E,1,FALSE)),ISNA(VLOOKUP(K139,'Country &amp; Service Codes'!E:E,1,FALSE))),1,0))</f>
        <v/>
      </c>
      <c r="M139" s="330" t="str">
        <f>IF(ISBLANK(F139),"",IF(ISNA(VLOOKUP(UPPER(F139),'Country &amp; Service Codes'!B:B,1,FALSE)),1,0))</f>
        <v/>
      </c>
      <c r="N139" s="330"/>
      <c r="O139" s="330"/>
      <c r="P139" s="330"/>
      <c r="Q139" s="330"/>
      <c r="R139" s="330"/>
      <c r="S139" s="330"/>
    </row>
    <row r="140" spans="1:19" s="127" customFormat="1" ht="15.5">
      <c r="A140" s="314"/>
      <c r="B140" s="90"/>
      <c r="C140" s="90"/>
      <c r="D140" s="309">
        <v>124</v>
      </c>
      <c r="E140" s="346"/>
      <c r="F140" s="383"/>
      <c r="G140" s="384"/>
      <c r="H140" s="344"/>
      <c r="I140" s="344"/>
      <c r="J140" s="333" t="str">
        <f>IF(AND(L140=1,M140=1),Messages!$A$2,IF(L140=1,Messages!$A$3,IF(M140=1,Messages!$A$4,"OK")))</f>
        <v>OK</v>
      </c>
      <c r="K140" s="330" t="str">
        <f t="shared" si="2"/>
        <v/>
      </c>
      <c r="L140" s="330" t="str">
        <f>IF(ISBLANK(E140),"",IF(AND(ISNA(VLOOKUP(E140,'Country &amp; Service Codes'!E:E,1,FALSE)),ISNA(VLOOKUP(K140,'Country &amp; Service Codes'!E:E,1,FALSE))),1,0))</f>
        <v/>
      </c>
      <c r="M140" s="330" t="str">
        <f>IF(ISBLANK(F140),"",IF(ISNA(VLOOKUP(UPPER(F140),'Country &amp; Service Codes'!B:B,1,FALSE)),1,0))</f>
        <v/>
      </c>
      <c r="N140" s="330"/>
      <c r="O140" s="330"/>
      <c r="P140" s="330"/>
      <c r="Q140" s="330"/>
      <c r="R140" s="330"/>
      <c r="S140" s="330"/>
    </row>
    <row r="141" spans="1:19" s="127" customFormat="1" ht="15.5">
      <c r="A141" s="314"/>
      <c r="B141" s="90"/>
      <c r="C141" s="90"/>
      <c r="D141" s="309">
        <v>125</v>
      </c>
      <c r="E141" s="346"/>
      <c r="F141" s="383"/>
      <c r="G141" s="384"/>
      <c r="H141" s="344"/>
      <c r="I141" s="344"/>
      <c r="J141" s="333" t="str">
        <f>IF(AND(L141=1,M141=1),Messages!$A$2,IF(L141=1,Messages!$A$3,IF(M141=1,Messages!$A$4,"OK")))</f>
        <v>OK</v>
      </c>
      <c r="K141" s="330" t="str">
        <f t="shared" si="2"/>
        <v/>
      </c>
      <c r="L141" s="330" t="str">
        <f>IF(ISBLANK(E141),"",IF(AND(ISNA(VLOOKUP(E141,'Country &amp; Service Codes'!E:E,1,FALSE)),ISNA(VLOOKUP(K141,'Country &amp; Service Codes'!E:E,1,FALSE))),1,0))</f>
        <v/>
      </c>
      <c r="M141" s="330" t="str">
        <f>IF(ISBLANK(F141),"",IF(ISNA(VLOOKUP(UPPER(F141),'Country &amp; Service Codes'!B:B,1,FALSE)),1,0))</f>
        <v/>
      </c>
      <c r="N141" s="330"/>
      <c r="O141" s="330"/>
      <c r="P141" s="330"/>
      <c r="Q141" s="330"/>
      <c r="R141" s="330"/>
      <c r="S141" s="330"/>
    </row>
    <row r="142" spans="1:19" s="127" customFormat="1" ht="15.5">
      <c r="A142" s="314"/>
      <c r="B142" s="90"/>
      <c r="C142" s="90"/>
      <c r="D142" s="309">
        <v>126</v>
      </c>
      <c r="E142" s="346"/>
      <c r="F142" s="383"/>
      <c r="G142" s="384"/>
      <c r="H142" s="344"/>
      <c r="I142" s="344"/>
      <c r="J142" s="333" t="str">
        <f>IF(AND(L142=1,M142=1),Messages!$A$2,IF(L142=1,Messages!$A$3,IF(M142=1,Messages!$A$4,"OK")))</f>
        <v>OK</v>
      </c>
      <c r="K142" s="330" t="str">
        <f t="shared" si="2"/>
        <v/>
      </c>
      <c r="L142" s="330" t="str">
        <f>IF(ISBLANK(E142),"",IF(AND(ISNA(VLOOKUP(E142,'Country &amp; Service Codes'!E:E,1,FALSE)),ISNA(VLOOKUP(K142,'Country &amp; Service Codes'!E:E,1,FALSE))),1,0))</f>
        <v/>
      </c>
      <c r="M142" s="330" t="str">
        <f>IF(ISBLANK(F142),"",IF(ISNA(VLOOKUP(UPPER(F142),'Country &amp; Service Codes'!B:B,1,FALSE)),1,0))</f>
        <v/>
      </c>
      <c r="N142" s="330"/>
      <c r="O142" s="330"/>
      <c r="P142" s="330"/>
      <c r="Q142" s="330"/>
      <c r="R142" s="330"/>
      <c r="S142" s="330"/>
    </row>
    <row r="143" spans="1:19" s="127" customFormat="1" ht="15.5">
      <c r="A143" s="314"/>
      <c r="B143" s="90"/>
      <c r="C143" s="90"/>
      <c r="D143" s="309">
        <v>127</v>
      </c>
      <c r="E143" s="346"/>
      <c r="F143" s="383"/>
      <c r="G143" s="384"/>
      <c r="H143" s="344"/>
      <c r="I143" s="344"/>
      <c r="J143" s="333" t="str">
        <f>IF(AND(L143=1,M143=1),Messages!$A$2,IF(L143=1,Messages!$A$3,IF(M143=1,Messages!$A$4,"OK")))</f>
        <v>OK</v>
      </c>
      <c r="K143" s="330" t="str">
        <f t="shared" si="2"/>
        <v/>
      </c>
      <c r="L143" s="330" t="str">
        <f>IF(ISBLANK(E143),"",IF(AND(ISNA(VLOOKUP(E143,'Country &amp; Service Codes'!E:E,1,FALSE)),ISNA(VLOOKUP(K143,'Country &amp; Service Codes'!E:E,1,FALSE))),1,0))</f>
        <v/>
      </c>
      <c r="M143" s="330" t="str">
        <f>IF(ISBLANK(F143),"",IF(ISNA(VLOOKUP(UPPER(F143),'Country &amp; Service Codes'!B:B,1,FALSE)),1,0))</f>
        <v/>
      </c>
      <c r="N143" s="330"/>
      <c r="O143" s="330"/>
      <c r="P143" s="330"/>
      <c r="Q143" s="330"/>
      <c r="R143" s="330"/>
      <c r="S143" s="330"/>
    </row>
    <row r="144" spans="1:19" s="127" customFormat="1" ht="15.5">
      <c r="A144" s="314"/>
      <c r="B144" s="90"/>
      <c r="C144" s="90"/>
      <c r="D144" s="309">
        <v>128</v>
      </c>
      <c r="E144" s="346"/>
      <c r="F144" s="383"/>
      <c r="G144" s="384"/>
      <c r="H144" s="344"/>
      <c r="I144" s="344"/>
      <c r="J144" s="333" t="str">
        <f>IF(AND(L144=1,M144=1),Messages!$A$2,IF(L144=1,Messages!$A$3,IF(M144=1,Messages!$A$4,"OK")))</f>
        <v>OK</v>
      </c>
      <c r="K144" s="330" t="str">
        <f t="shared" si="2"/>
        <v/>
      </c>
      <c r="L144" s="330" t="str">
        <f>IF(ISBLANK(E144),"",IF(AND(ISNA(VLOOKUP(E144,'Country &amp; Service Codes'!E:E,1,FALSE)),ISNA(VLOOKUP(K144,'Country &amp; Service Codes'!E:E,1,FALSE))),1,0))</f>
        <v/>
      </c>
      <c r="M144" s="330" t="str">
        <f>IF(ISBLANK(F144),"",IF(ISNA(VLOOKUP(UPPER(F144),'Country &amp; Service Codes'!B:B,1,FALSE)),1,0))</f>
        <v/>
      </c>
      <c r="N144" s="330"/>
      <c r="O144" s="330"/>
      <c r="P144" s="330"/>
      <c r="Q144" s="330"/>
      <c r="R144" s="330"/>
      <c r="S144" s="330"/>
    </row>
    <row r="145" spans="1:19" s="127" customFormat="1" ht="15.5">
      <c r="A145" s="314"/>
      <c r="B145" s="90"/>
      <c r="C145" s="90"/>
      <c r="D145" s="309">
        <v>129</v>
      </c>
      <c r="E145" s="346"/>
      <c r="F145" s="383"/>
      <c r="G145" s="384"/>
      <c r="H145" s="344"/>
      <c r="I145" s="344"/>
      <c r="J145" s="333" t="str">
        <f>IF(AND(L145=1,M145=1),Messages!$A$2,IF(L145=1,Messages!$A$3,IF(M145=1,Messages!$A$4,"OK")))</f>
        <v>OK</v>
      </c>
      <c r="K145" s="330" t="str">
        <f t="shared" si="2"/>
        <v/>
      </c>
      <c r="L145" s="330" t="str">
        <f>IF(ISBLANK(E145),"",IF(AND(ISNA(VLOOKUP(E145,'Country &amp; Service Codes'!E:E,1,FALSE)),ISNA(VLOOKUP(K145,'Country &amp; Service Codes'!E:E,1,FALSE))),1,0))</f>
        <v/>
      </c>
      <c r="M145" s="330" t="str">
        <f>IF(ISBLANK(F145),"",IF(ISNA(VLOOKUP(UPPER(F145),'Country &amp; Service Codes'!B:B,1,FALSE)),1,0))</f>
        <v/>
      </c>
      <c r="N145" s="330"/>
      <c r="O145" s="330"/>
      <c r="P145" s="330"/>
      <c r="Q145" s="330"/>
      <c r="R145" s="330"/>
      <c r="S145" s="330"/>
    </row>
    <row r="146" spans="1:19" s="127" customFormat="1" ht="15.5">
      <c r="A146" s="314"/>
      <c r="B146" s="90"/>
      <c r="C146" s="90"/>
      <c r="D146" s="309">
        <v>130</v>
      </c>
      <c r="E146" s="346"/>
      <c r="F146" s="383"/>
      <c r="G146" s="384"/>
      <c r="H146" s="344"/>
      <c r="I146" s="344"/>
      <c r="J146" s="333" t="str">
        <f>IF(AND(L146=1,M146=1),Messages!$A$2,IF(L146=1,Messages!$A$3,IF(M146=1,Messages!$A$4,"OK")))</f>
        <v>OK</v>
      </c>
      <c r="K146" s="330" t="str">
        <f t="shared" ref="K146:K209" si="3">TEXT(E146,E146)</f>
        <v/>
      </c>
      <c r="L146" s="330" t="str">
        <f>IF(ISBLANK(E146),"",IF(AND(ISNA(VLOOKUP(E146,'Country &amp; Service Codes'!E:E,1,FALSE)),ISNA(VLOOKUP(K146,'Country &amp; Service Codes'!E:E,1,FALSE))),1,0))</f>
        <v/>
      </c>
      <c r="M146" s="330" t="str">
        <f>IF(ISBLANK(F146),"",IF(ISNA(VLOOKUP(UPPER(F146),'Country &amp; Service Codes'!B:B,1,FALSE)),1,0))</f>
        <v/>
      </c>
      <c r="N146" s="330"/>
      <c r="O146" s="330"/>
      <c r="P146" s="330"/>
      <c r="Q146" s="330"/>
      <c r="R146" s="330"/>
      <c r="S146" s="330"/>
    </row>
    <row r="147" spans="1:19" s="127" customFormat="1" ht="15.5">
      <c r="A147" s="314"/>
      <c r="B147" s="90"/>
      <c r="C147" s="90"/>
      <c r="D147" s="309">
        <v>131</v>
      </c>
      <c r="E147" s="346"/>
      <c r="F147" s="383"/>
      <c r="G147" s="384"/>
      <c r="H147" s="344"/>
      <c r="I147" s="344"/>
      <c r="J147" s="333" t="str">
        <f>IF(AND(L147=1,M147=1),Messages!$A$2,IF(L147=1,Messages!$A$3,IF(M147=1,Messages!$A$4,"OK")))</f>
        <v>OK</v>
      </c>
      <c r="K147" s="330" t="str">
        <f t="shared" si="3"/>
        <v/>
      </c>
      <c r="L147" s="330" t="str">
        <f>IF(ISBLANK(E147),"",IF(AND(ISNA(VLOOKUP(E147,'Country &amp; Service Codes'!E:E,1,FALSE)),ISNA(VLOOKUP(K147,'Country &amp; Service Codes'!E:E,1,FALSE))),1,0))</f>
        <v/>
      </c>
      <c r="M147" s="330" t="str">
        <f>IF(ISBLANK(F147),"",IF(ISNA(VLOOKUP(UPPER(F147),'Country &amp; Service Codes'!B:B,1,FALSE)),1,0))</f>
        <v/>
      </c>
      <c r="N147" s="330"/>
      <c r="O147" s="330"/>
      <c r="P147" s="330"/>
      <c r="Q147" s="330"/>
      <c r="R147" s="330"/>
      <c r="S147" s="330"/>
    </row>
    <row r="148" spans="1:19" s="127" customFormat="1" ht="15.5">
      <c r="A148" s="314"/>
      <c r="B148" s="90"/>
      <c r="C148" s="90"/>
      <c r="D148" s="309">
        <v>132</v>
      </c>
      <c r="E148" s="346"/>
      <c r="F148" s="383"/>
      <c r="G148" s="384"/>
      <c r="H148" s="344"/>
      <c r="I148" s="344"/>
      <c r="J148" s="333" t="str">
        <f>IF(AND(L148=1,M148=1),Messages!$A$2,IF(L148=1,Messages!$A$3,IF(M148=1,Messages!$A$4,"OK")))</f>
        <v>OK</v>
      </c>
      <c r="K148" s="330" t="str">
        <f t="shared" si="3"/>
        <v/>
      </c>
      <c r="L148" s="330" t="str">
        <f>IF(ISBLANK(E148),"",IF(AND(ISNA(VLOOKUP(E148,'Country &amp; Service Codes'!E:E,1,FALSE)),ISNA(VLOOKUP(K148,'Country &amp; Service Codes'!E:E,1,FALSE))),1,0))</f>
        <v/>
      </c>
      <c r="M148" s="330" t="str">
        <f>IF(ISBLANK(F148),"",IF(ISNA(VLOOKUP(UPPER(F148),'Country &amp; Service Codes'!B:B,1,FALSE)),1,0))</f>
        <v/>
      </c>
      <c r="N148" s="330"/>
      <c r="O148" s="330"/>
      <c r="P148" s="330"/>
      <c r="Q148" s="330"/>
      <c r="R148" s="330"/>
      <c r="S148" s="330"/>
    </row>
    <row r="149" spans="1:19" s="127" customFormat="1" ht="15.5">
      <c r="A149" s="314"/>
      <c r="B149" s="90"/>
      <c r="C149" s="90"/>
      <c r="D149" s="309">
        <v>133</v>
      </c>
      <c r="E149" s="346"/>
      <c r="F149" s="383"/>
      <c r="G149" s="384"/>
      <c r="H149" s="344"/>
      <c r="I149" s="344"/>
      <c r="J149" s="333" t="str">
        <f>IF(AND(L149=1,M149=1),Messages!$A$2,IF(L149=1,Messages!$A$3,IF(M149=1,Messages!$A$4,"OK")))</f>
        <v>OK</v>
      </c>
      <c r="K149" s="330" t="str">
        <f t="shared" si="3"/>
        <v/>
      </c>
      <c r="L149" s="330" t="str">
        <f>IF(ISBLANK(E149),"",IF(AND(ISNA(VLOOKUP(E149,'Country &amp; Service Codes'!E:E,1,FALSE)),ISNA(VLOOKUP(K149,'Country &amp; Service Codes'!E:E,1,FALSE))),1,0))</f>
        <v/>
      </c>
      <c r="M149" s="330" t="str">
        <f>IF(ISBLANK(F149),"",IF(ISNA(VLOOKUP(UPPER(F149),'Country &amp; Service Codes'!B:B,1,FALSE)),1,0))</f>
        <v/>
      </c>
      <c r="N149" s="330"/>
      <c r="O149" s="330"/>
      <c r="P149" s="330"/>
      <c r="Q149" s="330"/>
      <c r="R149" s="330"/>
      <c r="S149" s="330"/>
    </row>
    <row r="150" spans="1:19" s="127" customFormat="1" ht="15.5">
      <c r="A150" s="314"/>
      <c r="B150" s="90"/>
      <c r="C150" s="90"/>
      <c r="D150" s="309">
        <v>134</v>
      </c>
      <c r="E150" s="346"/>
      <c r="F150" s="383"/>
      <c r="G150" s="384"/>
      <c r="H150" s="344"/>
      <c r="I150" s="344"/>
      <c r="J150" s="333" t="str">
        <f>IF(AND(L150=1,M150=1),Messages!$A$2,IF(L150=1,Messages!$A$3,IF(M150=1,Messages!$A$4,"OK")))</f>
        <v>OK</v>
      </c>
      <c r="K150" s="330" t="str">
        <f t="shared" si="3"/>
        <v/>
      </c>
      <c r="L150" s="330" t="str">
        <f>IF(ISBLANK(E150),"",IF(AND(ISNA(VLOOKUP(E150,'Country &amp; Service Codes'!E:E,1,FALSE)),ISNA(VLOOKUP(K150,'Country &amp; Service Codes'!E:E,1,FALSE))),1,0))</f>
        <v/>
      </c>
      <c r="M150" s="330" t="str">
        <f>IF(ISBLANK(F150),"",IF(ISNA(VLOOKUP(UPPER(F150),'Country &amp; Service Codes'!B:B,1,FALSE)),1,0))</f>
        <v/>
      </c>
      <c r="N150" s="330"/>
      <c r="O150" s="330"/>
      <c r="P150" s="330"/>
      <c r="Q150" s="330"/>
      <c r="R150" s="330"/>
      <c r="S150" s="330"/>
    </row>
    <row r="151" spans="1:19" s="127" customFormat="1" ht="15.5">
      <c r="A151" s="314"/>
      <c r="B151" s="90"/>
      <c r="C151" s="90"/>
      <c r="D151" s="309">
        <v>135</v>
      </c>
      <c r="E151" s="346"/>
      <c r="F151" s="383"/>
      <c r="G151" s="384"/>
      <c r="H151" s="344"/>
      <c r="I151" s="344"/>
      <c r="J151" s="333" t="str">
        <f>IF(AND(L151=1,M151=1),Messages!$A$2,IF(L151=1,Messages!$A$3,IF(M151=1,Messages!$A$4,"OK")))</f>
        <v>OK</v>
      </c>
      <c r="K151" s="330" t="str">
        <f t="shared" si="3"/>
        <v/>
      </c>
      <c r="L151" s="330" t="str">
        <f>IF(ISBLANK(E151),"",IF(AND(ISNA(VLOOKUP(E151,'Country &amp; Service Codes'!E:E,1,FALSE)),ISNA(VLOOKUP(K151,'Country &amp; Service Codes'!E:E,1,FALSE))),1,0))</f>
        <v/>
      </c>
      <c r="M151" s="330" t="str">
        <f>IF(ISBLANK(F151),"",IF(ISNA(VLOOKUP(UPPER(F151),'Country &amp; Service Codes'!B:B,1,FALSE)),1,0))</f>
        <v/>
      </c>
      <c r="N151" s="330"/>
      <c r="O151" s="330"/>
      <c r="P151" s="330"/>
      <c r="Q151" s="330"/>
      <c r="R151" s="330"/>
      <c r="S151" s="330"/>
    </row>
    <row r="152" spans="1:19" s="127" customFormat="1" ht="15.5">
      <c r="A152" s="314"/>
      <c r="B152" s="90"/>
      <c r="C152" s="90"/>
      <c r="D152" s="309">
        <v>136</v>
      </c>
      <c r="E152" s="346"/>
      <c r="F152" s="383"/>
      <c r="G152" s="384"/>
      <c r="H152" s="344"/>
      <c r="I152" s="344"/>
      <c r="J152" s="333" t="str">
        <f>IF(AND(L152=1,M152=1),Messages!$A$2,IF(L152=1,Messages!$A$3,IF(M152=1,Messages!$A$4,"OK")))</f>
        <v>OK</v>
      </c>
      <c r="K152" s="330" t="str">
        <f t="shared" si="3"/>
        <v/>
      </c>
      <c r="L152" s="330" t="str">
        <f>IF(ISBLANK(E152),"",IF(AND(ISNA(VLOOKUP(E152,'Country &amp; Service Codes'!E:E,1,FALSE)),ISNA(VLOOKUP(K152,'Country &amp; Service Codes'!E:E,1,FALSE))),1,0))</f>
        <v/>
      </c>
      <c r="M152" s="330" t="str">
        <f>IF(ISBLANK(F152),"",IF(ISNA(VLOOKUP(UPPER(F152),'Country &amp; Service Codes'!B:B,1,FALSE)),1,0))</f>
        <v/>
      </c>
      <c r="N152" s="330"/>
      <c r="O152" s="330"/>
      <c r="P152" s="330"/>
      <c r="Q152" s="330"/>
      <c r="R152" s="330"/>
      <c r="S152" s="330"/>
    </row>
    <row r="153" spans="1:19" s="127" customFormat="1" ht="15.5">
      <c r="A153" s="314"/>
      <c r="B153" s="90"/>
      <c r="C153" s="90"/>
      <c r="D153" s="309">
        <v>137</v>
      </c>
      <c r="E153" s="346"/>
      <c r="F153" s="383"/>
      <c r="G153" s="384"/>
      <c r="H153" s="344"/>
      <c r="I153" s="344"/>
      <c r="J153" s="333" t="str">
        <f>IF(AND(L153=1,M153=1),Messages!$A$2,IF(L153=1,Messages!$A$3,IF(M153=1,Messages!$A$4,"OK")))</f>
        <v>OK</v>
      </c>
      <c r="K153" s="330" t="str">
        <f t="shared" si="3"/>
        <v/>
      </c>
      <c r="L153" s="330" t="str">
        <f>IF(ISBLANK(E153),"",IF(AND(ISNA(VLOOKUP(E153,'Country &amp; Service Codes'!E:E,1,FALSE)),ISNA(VLOOKUP(K153,'Country &amp; Service Codes'!E:E,1,FALSE))),1,0))</f>
        <v/>
      </c>
      <c r="M153" s="330" t="str">
        <f>IF(ISBLANK(F153),"",IF(ISNA(VLOOKUP(UPPER(F153),'Country &amp; Service Codes'!B:B,1,FALSE)),1,0))</f>
        <v/>
      </c>
      <c r="N153" s="330"/>
      <c r="O153" s="330"/>
      <c r="P153" s="330"/>
      <c r="Q153" s="330"/>
      <c r="R153" s="330"/>
      <c r="S153" s="330"/>
    </row>
    <row r="154" spans="1:19" s="127" customFormat="1" ht="15.5">
      <c r="A154" s="314"/>
      <c r="B154" s="90"/>
      <c r="C154" s="90"/>
      <c r="D154" s="309">
        <v>138</v>
      </c>
      <c r="E154" s="346"/>
      <c r="F154" s="383"/>
      <c r="G154" s="384"/>
      <c r="H154" s="344"/>
      <c r="I154" s="344"/>
      <c r="J154" s="333" t="str">
        <f>IF(AND(L154=1,M154=1),Messages!$A$2,IF(L154=1,Messages!$A$3,IF(M154=1,Messages!$A$4,"OK")))</f>
        <v>OK</v>
      </c>
      <c r="K154" s="330" t="str">
        <f t="shared" si="3"/>
        <v/>
      </c>
      <c r="L154" s="330" t="str">
        <f>IF(ISBLANK(E154),"",IF(AND(ISNA(VLOOKUP(E154,'Country &amp; Service Codes'!E:E,1,FALSE)),ISNA(VLOOKUP(K154,'Country &amp; Service Codes'!E:E,1,FALSE))),1,0))</f>
        <v/>
      </c>
      <c r="M154" s="330" t="str">
        <f>IF(ISBLANK(F154),"",IF(ISNA(VLOOKUP(UPPER(F154),'Country &amp; Service Codes'!B:B,1,FALSE)),1,0))</f>
        <v/>
      </c>
      <c r="N154" s="330"/>
      <c r="O154" s="330"/>
      <c r="P154" s="330"/>
      <c r="Q154" s="330"/>
      <c r="R154" s="330"/>
      <c r="S154" s="330"/>
    </row>
    <row r="155" spans="1:19" s="127" customFormat="1" ht="15.5">
      <c r="A155" s="314"/>
      <c r="B155" s="90"/>
      <c r="C155" s="90"/>
      <c r="D155" s="309">
        <v>139</v>
      </c>
      <c r="E155" s="346"/>
      <c r="F155" s="383"/>
      <c r="G155" s="384"/>
      <c r="H155" s="344"/>
      <c r="I155" s="344"/>
      <c r="J155" s="333" t="str">
        <f>IF(AND(L155=1,M155=1),Messages!$A$2,IF(L155=1,Messages!$A$3,IF(M155=1,Messages!$A$4,"OK")))</f>
        <v>OK</v>
      </c>
      <c r="K155" s="330" t="str">
        <f t="shared" si="3"/>
        <v/>
      </c>
      <c r="L155" s="330" t="str">
        <f>IF(ISBLANK(E155),"",IF(AND(ISNA(VLOOKUP(E155,'Country &amp; Service Codes'!E:E,1,FALSE)),ISNA(VLOOKUP(K155,'Country &amp; Service Codes'!E:E,1,FALSE))),1,0))</f>
        <v/>
      </c>
      <c r="M155" s="330" t="str">
        <f>IF(ISBLANK(F155),"",IF(ISNA(VLOOKUP(UPPER(F155),'Country &amp; Service Codes'!B:B,1,FALSE)),1,0))</f>
        <v/>
      </c>
      <c r="N155" s="330"/>
      <c r="O155" s="330"/>
      <c r="P155" s="330"/>
      <c r="Q155" s="330"/>
      <c r="R155" s="330"/>
      <c r="S155" s="330"/>
    </row>
    <row r="156" spans="1:19" s="127" customFormat="1" ht="15.5">
      <c r="A156" s="314"/>
      <c r="B156" s="90"/>
      <c r="C156" s="90"/>
      <c r="D156" s="309">
        <v>140</v>
      </c>
      <c r="E156" s="346"/>
      <c r="F156" s="383"/>
      <c r="G156" s="384"/>
      <c r="H156" s="344"/>
      <c r="I156" s="344"/>
      <c r="J156" s="333" t="str">
        <f>IF(AND(L156=1,M156=1),Messages!$A$2,IF(L156=1,Messages!$A$3,IF(M156=1,Messages!$A$4,"OK")))</f>
        <v>OK</v>
      </c>
      <c r="K156" s="330" t="str">
        <f t="shared" si="3"/>
        <v/>
      </c>
      <c r="L156" s="330" t="str">
        <f>IF(ISBLANK(E156),"",IF(AND(ISNA(VLOOKUP(E156,'Country &amp; Service Codes'!E:E,1,FALSE)),ISNA(VLOOKUP(K156,'Country &amp; Service Codes'!E:E,1,FALSE))),1,0))</f>
        <v/>
      </c>
      <c r="M156" s="330" t="str">
        <f>IF(ISBLANK(F156),"",IF(ISNA(VLOOKUP(UPPER(F156),'Country &amp; Service Codes'!B:B,1,FALSE)),1,0))</f>
        <v/>
      </c>
      <c r="N156" s="330"/>
      <c r="O156" s="330"/>
      <c r="P156" s="330"/>
      <c r="Q156" s="330"/>
      <c r="R156" s="330"/>
      <c r="S156" s="330"/>
    </row>
    <row r="157" spans="1:19" s="127" customFormat="1" ht="15.5">
      <c r="A157" s="314"/>
      <c r="B157" s="90"/>
      <c r="C157" s="90"/>
      <c r="D157" s="309">
        <v>141</v>
      </c>
      <c r="E157" s="346"/>
      <c r="F157" s="383"/>
      <c r="G157" s="384"/>
      <c r="H157" s="344"/>
      <c r="I157" s="344"/>
      <c r="J157" s="333" t="str">
        <f>IF(AND(L157=1,M157=1),Messages!$A$2,IF(L157=1,Messages!$A$3,IF(M157=1,Messages!$A$4,"OK")))</f>
        <v>OK</v>
      </c>
      <c r="K157" s="330" t="str">
        <f t="shared" si="3"/>
        <v/>
      </c>
      <c r="L157" s="330" t="str">
        <f>IF(ISBLANK(E157),"",IF(AND(ISNA(VLOOKUP(E157,'Country &amp; Service Codes'!E:E,1,FALSE)),ISNA(VLOOKUP(K157,'Country &amp; Service Codes'!E:E,1,FALSE))),1,0))</f>
        <v/>
      </c>
      <c r="M157" s="330" t="str">
        <f>IF(ISBLANK(F157),"",IF(ISNA(VLOOKUP(UPPER(F157),'Country &amp; Service Codes'!B:B,1,FALSE)),1,0))</f>
        <v/>
      </c>
      <c r="N157" s="330"/>
      <c r="O157" s="330"/>
      <c r="P157" s="330"/>
      <c r="Q157" s="330"/>
      <c r="R157" s="330"/>
      <c r="S157" s="330"/>
    </row>
    <row r="158" spans="1:19" s="127" customFormat="1" ht="15.5">
      <c r="A158" s="314"/>
      <c r="B158" s="90"/>
      <c r="C158" s="90"/>
      <c r="D158" s="309">
        <v>142</v>
      </c>
      <c r="E158" s="346"/>
      <c r="F158" s="383"/>
      <c r="G158" s="384"/>
      <c r="H158" s="344"/>
      <c r="I158" s="344"/>
      <c r="J158" s="333" t="str">
        <f>IF(AND(L158=1,M158=1),Messages!$A$2,IF(L158=1,Messages!$A$3,IF(M158=1,Messages!$A$4,"OK")))</f>
        <v>OK</v>
      </c>
      <c r="K158" s="330" t="str">
        <f t="shared" si="3"/>
        <v/>
      </c>
      <c r="L158" s="330" t="str">
        <f>IF(ISBLANK(E158),"",IF(AND(ISNA(VLOOKUP(E158,'Country &amp; Service Codes'!E:E,1,FALSE)),ISNA(VLOOKUP(K158,'Country &amp; Service Codes'!E:E,1,FALSE))),1,0))</f>
        <v/>
      </c>
      <c r="M158" s="330" t="str">
        <f>IF(ISBLANK(F158),"",IF(ISNA(VLOOKUP(UPPER(F158),'Country &amp; Service Codes'!B:B,1,FALSE)),1,0))</f>
        <v/>
      </c>
      <c r="N158" s="330"/>
      <c r="O158" s="330"/>
      <c r="P158" s="330"/>
      <c r="Q158" s="330"/>
      <c r="R158" s="330"/>
      <c r="S158" s="330"/>
    </row>
    <row r="159" spans="1:19" s="127" customFormat="1" ht="15.5">
      <c r="A159" s="314"/>
      <c r="B159" s="90"/>
      <c r="C159" s="90"/>
      <c r="D159" s="309">
        <v>143</v>
      </c>
      <c r="E159" s="346"/>
      <c r="F159" s="383"/>
      <c r="G159" s="384"/>
      <c r="H159" s="344"/>
      <c r="I159" s="344"/>
      <c r="J159" s="333" t="str">
        <f>IF(AND(L159=1,M159=1),Messages!$A$2,IF(L159=1,Messages!$A$3,IF(M159=1,Messages!$A$4,"OK")))</f>
        <v>OK</v>
      </c>
      <c r="K159" s="330" t="str">
        <f t="shared" si="3"/>
        <v/>
      </c>
      <c r="L159" s="330" t="str">
        <f>IF(ISBLANK(E159),"",IF(AND(ISNA(VLOOKUP(E159,'Country &amp; Service Codes'!E:E,1,FALSE)),ISNA(VLOOKUP(K159,'Country &amp; Service Codes'!E:E,1,FALSE))),1,0))</f>
        <v/>
      </c>
      <c r="M159" s="330" t="str">
        <f>IF(ISBLANK(F159),"",IF(ISNA(VLOOKUP(UPPER(F159),'Country &amp; Service Codes'!B:B,1,FALSE)),1,0))</f>
        <v/>
      </c>
      <c r="N159" s="330"/>
      <c r="O159" s="330"/>
      <c r="P159" s="330"/>
      <c r="Q159" s="330"/>
      <c r="R159" s="330"/>
      <c r="S159" s="330"/>
    </row>
    <row r="160" spans="1:19" s="127" customFormat="1" ht="15.5">
      <c r="A160" s="314"/>
      <c r="B160" s="90"/>
      <c r="C160" s="90"/>
      <c r="D160" s="309">
        <v>144</v>
      </c>
      <c r="E160" s="346"/>
      <c r="F160" s="383"/>
      <c r="G160" s="384"/>
      <c r="H160" s="344"/>
      <c r="I160" s="344"/>
      <c r="J160" s="333" t="str">
        <f>IF(AND(L160=1,M160=1),Messages!$A$2,IF(L160=1,Messages!$A$3,IF(M160=1,Messages!$A$4,"OK")))</f>
        <v>OK</v>
      </c>
      <c r="K160" s="330" t="str">
        <f t="shared" si="3"/>
        <v/>
      </c>
      <c r="L160" s="330" t="str">
        <f>IF(ISBLANK(E160),"",IF(AND(ISNA(VLOOKUP(E160,'Country &amp; Service Codes'!E:E,1,FALSE)),ISNA(VLOOKUP(K160,'Country &amp; Service Codes'!E:E,1,FALSE))),1,0))</f>
        <v/>
      </c>
      <c r="M160" s="330" t="str">
        <f>IF(ISBLANK(F160),"",IF(ISNA(VLOOKUP(UPPER(F160),'Country &amp; Service Codes'!B:B,1,FALSE)),1,0))</f>
        <v/>
      </c>
      <c r="N160" s="330"/>
      <c r="O160" s="330"/>
      <c r="P160" s="330"/>
      <c r="Q160" s="330"/>
      <c r="R160" s="330"/>
      <c r="S160" s="330"/>
    </row>
    <row r="161" spans="1:19" s="127" customFormat="1" ht="15.5">
      <c r="A161" s="314"/>
      <c r="B161" s="90"/>
      <c r="C161" s="90"/>
      <c r="D161" s="309">
        <v>145</v>
      </c>
      <c r="E161" s="346"/>
      <c r="F161" s="383"/>
      <c r="G161" s="384"/>
      <c r="H161" s="344"/>
      <c r="I161" s="344"/>
      <c r="J161" s="333" t="str">
        <f>IF(AND(L161=1,M161=1),Messages!$A$2,IF(L161=1,Messages!$A$3,IF(M161=1,Messages!$A$4,"OK")))</f>
        <v>OK</v>
      </c>
      <c r="K161" s="330" t="str">
        <f t="shared" si="3"/>
        <v/>
      </c>
      <c r="L161" s="330" t="str">
        <f>IF(ISBLANK(E161),"",IF(AND(ISNA(VLOOKUP(E161,'Country &amp; Service Codes'!E:E,1,FALSE)),ISNA(VLOOKUP(K161,'Country &amp; Service Codes'!E:E,1,FALSE))),1,0))</f>
        <v/>
      </c>
      <c r="M161" s="330" t="str">
        <f>IF(ISBLANK(F161),"",IF(ISNA(VLOOKUP(UPPER(F161),'Country &amp; Service Codes'!B:B,1,FALSE)),1,0))</f>
        <v/>
      </c>
      <c r="N161" s="330"/>
      <c r="O161" s="330"/>
      <c r="P161" s="330"/>
      <c r="Q161" s="330"/>
      <c r="R161" s="330"/>
      <c r="S161" s="330"/>
    </row>
    <row r="162" spans="1:19" s="127" customFormat="1" ht="15.5">
      <c r="A162" s="314"/>
      <c r="B162" s="90"/>
      <c r="C162" s="90"/>
      <c r="D162" s="309">
        <v>146</v>
      </c>
      <c r="E162" s="346"/>
      <c r="F162" s="383"/>
      <c r="G162" s="384"/>
      <c r="H162" s="344"/>
      <c r="I162" s="344"/>
      <c r="J162" s="333" t="str">
        <f>IF(AND(L162=1,M162=1),Messages!$A$2,IF(L162=1,Messages!$A$3,IF(M162=1,Messages!$A$4,"OK")))</f>
        <v>OK</v>
      </c>
      <c r="K162" s="330" t="str">
        <f t="shared" si="3"/>
        <v/>
      </c>
      <c r="L162" s="330" t="str">
        <f>IF(ISBLANK(E162),"",IF(AND(ISNA(VLOOKUP(E162,'Country &amp; Service Codes'!E:E,1,FALSE)),ISNA(VLOOKUP(K162,'Country &amp; Service Codes'!E:E,1,FALSE))),1,0))</f>
        <v/>
      </c>
      <c r="M162" s="330" t="str">
        <f>IF(ISBLANK(F162),"",IF(ISNA(VLOOKUP(UPPER(F162),'Country &amp; Service Codes'!B:B,1,FALSE)),1,0))</f>
        <v/>
      </c>
      <c r="N162" s="330"/>
      <c r="O162" s="330"/>
      <c r="P162" s="330"/>
      <c r="Q162" s="330"/>
      <c r="R162" s="330"/>
      <c r="S162" s="330"/>
    </row>
    <row r="163" spans="1:19" s="127" customFormat="1" ht="15.5">
      <c r="A163" s="314"/>
      <c r="B163" s="90"/>
      <c r="C163" s="90"/>
      <c r="D163" s="309">
        <v>147</v>
      </c>
      <c r="E163" s="346"/>
      <c r="F163" s="383"/>
      <c r="G163" s="384"/>
      <c r="H163" s="344"/>
      <c r="I163" s="344"/>
      <c r="J163" s="333" t="str">
        <f>IF(AND(L163=1,M163=1),Messages!$A$2,IF(L163=1,Messages!$A$3,IF(M163=1,Messages!$A$4,"OK")))</f>
        <v>OK</v>
      </c>
      <c r="K163" s="330" t="str">
        <f t="shared" si="3"/>
        <v/>
      </c>
      <c r="L163" s="330" t="str">
        <f>IF(ISBLANK(E163),"",IF(AND(ISNA(VLOOKUP(E163,'Country &amp; Service Codes'!E:E,1,FALSE)),ISNA(VLOOKUP(K163,'Country &amp; Service Codes'!E:E,1,FALSE))),1,0))</f>
        <v/>
      </c>
      <c r="M163" s="330" t="str">
        <f>IF(ISBLANK(F163),"",IF(ISNA(VLOOKUP(UPPER(F163),'Country &amp; Service Codes'!B:B,1,FALSE)),1,0))</f>
        <v/>
      </c>
      <c r="N163" s="330"/>
      <c r="O163" s="330"/>
      <c r="P163" s="330"/>
      <c r="Q163" s="330"/>
      <c r="R163" s="330"/>
      <c r="S163" s="330"/>
    </row>
    <row r="164" spans="1:19" s="127" customFormat="1" ht="15.5">
      <c r="A164" s="314"/>
      <c r="B164" s="90"/>
      <c r="C164" s="90"/>
      <c r="D164" s="309">
        <v>148</v>
      </c>
      <c r="E164" s="346"/>
      <c r="F164" s="383"/>
      <c r="G164" s="384"/>
      <c r="H164" s="344"/>
      <c r="I164" s="344"/>
      <c r="J164" s="333" t="str">
        <f>IF(AND(L164=1,M164=1),Messages!$A$2,IF(L164=1,Messages!$A$3,IF(M164=1,Messages!$A$4,"OK")))</f>
        <v>OK</v>
      </c>
      <c r="K164" s="330" t="str">
        <f t="shared" si="3"/>
        <v/>
      </c>
      <c r="L164" s="330" t="str">
        <f>IF(ISBLANK(E164),"",IF(AND(ISNA(VLOOKUP(E164,'Country &amp; Service Codes'!E:E,1,FALSE)),ISNA(VLOOKUP(K164,'Country &amp; Service Codes'!E:E,1,FALSE))),1,0))</f>
        <v/>
      </c>
      <c r="M164" s="330" t="str">
        <f>IF(ISBLANK(F164),"",IF(ISNA(VLOOKUP(UPPER(F164),'Country &amp; Service Codes'!B:B,1,FALSE)),1,0))</f>
        <v/>
      </c>
      <c r="N164" s="330"/>
      <c r="O164" s="330"/>
      <c r="P164" s="330"/>
      <c r="Q164" s="330"/>
      <c r="R164" s="330"/>
      <c r="S164" s="330"/>
    </row>
    <row r="165" spans="1:19" s="127" customFormat="1" ht="15.5">
      <c r="A165" s="314"/>
      <c r="B165" s="90"/>
      <c r="C165" s="90"/>
      <c r="D165" s="309">
        <v>149</v>
      </c>
      <c r="E165" s="346"/>
      <c r="F165" s="383"/>
      <c r="G165" s="384"/>
      <c r="H165" s="344"/>
      <c r="I165" s="344"/>
      <c r="J165" s="333" t="str">
        <f>IF(AND(L165=1,M165=1),Messages!$A$2,IF(L165=1,Messages!$A$3,IF(M165=1,Messages!$A$4,"OK")))</f>
        <v>OK</v>
      </c>
      <c r="K165" s="330" t="str">
        <f t="shared" si="3"/>
        <v/>
      </c>
      <c r="L165" s="330" t="str">
        <f>IF(ISBLANK(E165),"",IF(AND(ISNA(VLOOKUP(E165,'Country &amp; Service Codes'!E:E,1,FALSE)),ISNA(VLOOKUP(K165,'Country &amp; Service Codes'!E:E,1,FALSE))),1,0))</f>
        <v/>
      </c>
      <c r="M165" s="330" t="str">
        <f>IF(ISBLANK(F165),"",IF(ISNA(VLOOKUP(UPPER(F165),'Country &amp; Service Codes'!B:B,1,FALSE)),1,0))</f>
        <v/>
      </c>
      <c r="N165" s="330"/>
      <c r="O165" s="330"/>
      <c r="P165" s="330"/>
      <c r="Q165" s="330"/>
      <c r="R165" s="330"/>
      <c r="S165" s="330"/>
    </row>
    <row r="166" spans="1:19" s="127" customFormat="1" ht="15.5">
      <c r="A166" s="314"/>
      <c r="B166" s="90"/>
      <c r="C166" s="90"/>
      <c r="D166" s="309">
        <v>150</v>
      </c>
      <c r="E166" s="346"/>
      <c r="F166" s="383"/>
      <c r="G166" s="384"/>
      <c r="H166" s="344"/>
      <c r="I166" s="344"/>
      <c r="J166" s="333" t="str">
        <f>IF(AND(L166=1,M166=1),Messages!$A$2,IF(L166=1,Messages!$A$3,IF(M166=1,Messages!$A$4,"OK")))</f>
        <v>OK</v>
      </c>
      <c r="K166" s="330" t="str">
        <f t="shared" si="3"/>
        <v/>
      </c>
      <c r="L166" s="330" t="str">
        <f>IF(ISBLANK(E166),"",IF(AND(ISNA(VLOOKUP(E166,'Country &amp; Service Codes'!E:E,1,FALSE)),ISNA(VLOOKUP(K166,'Country &amp; Service Codes'!E:E,1,FALSE))),1,0))</f>
        <v/>
      </c>
      <c r="M166" s="330" t="str">
        <f>IF(ISBLANK(F166),"",IF(ISNA(VLOOKUP(UPPER(F166),'Country &amp; Service Codes'!B:B,1,FALSE)),1,0))</f>
        <v/>
      </c>
      <c r="N166" s="330"/>
      <c r="O166" s="330"/>
      <c r="P166" s="330"/>
      <c r="Q166" s="330"/>
      <c r="R166" s="330"/>
      <c r="S166" s="330"/>
    </row>
    <row r="167" spans="1:19" s="127" customFormat="1" ht="15.5">
      <c r="A167" s="314"/>
      <c r="B167" s="90"/>
      <c r="C167" s="90"/>
      <c r="D167" s="309">
        <v>151</v>
      </c>
      <c r="E167" s="346"/>
      <c r="F167" s="383"/>
      <c r="G167" s="384"/>
      <c r="H167" s="344"/>
      <c r="I167" s="344"/>
      <c r="J167" s="333" t="str">
        <f>IF(AND(L167=1,M167=1),Messages!$A$2,IF(L167=1,Messages!$A$3,IF(M167=1,Messages!$A$4,"OK")))</f>
        <v>OK</v>
      </c>
      <c r="K167" s="330" t="str">
        <f t="shared" si="3"/>
        <v/>
      </c>
      <c r="L167" s="330" t="str">
        <f>IF(ISBLANK(E167),"",IF(AND(ISNA(VLOOKUP(E167,'Country &amp; Service Codes'!E:E,1,FALSE)),ISNA(VLOOKUP(K167,'Country &amp; Service Codes'!E:E,1,FALSE))),1,0))</f>
        <v/>
      </c>
      <c r="M167" s="330" t="str">
        <f>IF(ISBLANK(F167),"",IF(ISNA(VLOOKUP(UPPER(F167),'Country &amp; Service Codes'!B:B,1,FALSE)),1,0))</f>
        <v/>
      </c>
      <c r="N167" s="330"/>
      <c r="O167" s="330"/>
      <c r="P167" s="330"/>
      <c r="Q167" s="330"/>
      <c r="R167" s="330"/>
      <c r="S167" s="330"/>
    </row>
    <row r="168" spans="1:19" s="127" customFormat="1" ht="15.5">
      <c r="A168" s="314"/>
      <c r="B168" s="90"/>
      <c r="C168" s="90"/>
      <c r="D168" s="309">
        <v>152</v>
      </c>
      <c r="E168" s="346"/>
      <c r="F168" s="383"/>
      <c r="G168" s="384"/>
      <c r="H168" s="344"/>
      <c r="I168" s="344"/>
      <c r="J168" s="333" t="str">
        <f>IF(AND(L168=1,M168=1),Messages!$A$2,IF(L168=1,Messages!$A$3,IF(M168=1,Messages!$A$4,"OK")))</f>
        <v>OK</v>
      </c>
      <c r="K168" s="330" t="str">
        <f t="shared" si="3"/>
        <v/>
      </c>
      <c r="L168" s="330" t="str">
        <f>IF(ISBLANK(E168),"",IF(AND(ISNA(VLOOKUP(E168,'Country &amp; Service Codes'!E:E,1,FALSE)),ISNA(VLOOKUP(K168,'Country &amp; Service Codes'!E:E,1,FALSE))),1,0))</f>
        <v/>
      </c>
      <c r="M168" s="330" t="str">
        <f>IF(ISBLANK(F168),"",IF(ISNA(VLOOKUP(UPPER(F168),'Country &amp; Service Codes'!B:B,1,FALSE)),1,0))</f>
        <v/>
      </c>
      <c r="N168" s="330"/>
      <c r="O168" s="330"/>
      <c r="P168" s="330"/>
      <c r="Q168" s="330"/>
      <c r="R168" s="330"/>
      <c r="S168" s="330"/>
    </row>
    <row r="169" spans="1:19" s="127" customFormat="1" ht="15.5">
      <c r="A169" s="314"/>
      <c r="B169" s="90"/>
      <c r="C169" s="90"/>
      <c r="D169" s="309">
        <v>153</v>
      </c>
      <c r="E169" s="346"/>
      <c r="F169" s="383"/>
      <c r="G169" s="384"/>
      <c r="H169" s="344"/>
      <c r="I169" s="344"/>
      <c r="J169" s="333" t="str">
        <f>IF(AND(L169=1,M169=1),Messages!$A$2,IF(L169=1,Messages!$A$3,IF(M169=1,Messages!$A$4,"OK")))</f>
        <v>OK</v>
      </c>
      <c r="K169" s="330" t="str">
        <f t="shared" si="3"/>
        <v/>
      </c>
      <c r="L169" s="330" t="str">
        <f>IF(ISBLANK(E169),"",IF(AND(ISNA(VLOOKUP(E169,'Country &amp; Service Codes'!E:E,1,FALSE)),ISNA(VLOOKUP(K169,'Country &amp; Service Codes'!E:E,1,FALSE))),1,0))</f>
        <v/>
      </c>
      <c r="M169" s="330" t="str">
        <f>IF(ISBLANK(F169),"",IF(ISNA(VLOOKUP(UPPER(F169),'Country &amp; Service Codes'!B:B,1,FALSE)),1,0))</f>
        <v/>
      </c>
      <c r="N169" s="330"/>
      <c r="O169" s="330"/>
      <c r="P169" s="330"/>
      <c r="Q169" s="330"/>
      <c r="R169" s="330"/>
      <c r="S169" s="330"/>
    </row>
    <row r="170" spans="1:19" s="127" customFormat="1" ht="15.5">
      <c r="A170" s="314"/>
      <c r="B170" s="90"/>
      <c r="C170" s="90"/>
      <c r="D170" s="309">
        <v>154</v>
      </c>
      <c r="E170" s="346"/>
      <c r="F170" s="383"/>
      <c r="G170" s="384"/>
      <c r="H170" s="344"/>
      <c r="I170" s="344"/>
      <c r="J170" s="333" t="str">
        <f>IF(AND(L170=1,M170=1),Messages!$A$2,IF(L170=1,Messages!$A$3,IF(M170=1,Messages!$A$4,"OK")))</f>
        <v>OK</v>
      </c>
      <c r="K170" s="330" t="str">
        <f t="shared" si="3"/>
        <v/>
      </c>
      <c r="L170" s="330" t="str">
        <f>IF(ISBLANK(E170),"",IF(AND(ISNA(VLOOKUP(E170,'Country &amp; Service Codes'!E:E,1,FALSE)),ISNA(VLOOKUP(K170,'Country &amp; Service Codes'!E:E,1,FALSE))),1,0))</f>
        <v/>
      </c>
      <c r="M170" s="330" t="str">
        <f>IF(ISBLANK(F170),"",IF(ISNA(VLOOKUP(UPPER(F170),'Country &amp; Service Codes'!B:B,1,FALSE)),1,0))</f>
        <v/>
      </c>
      <c r="N170" s="330"/>
      <c r="O170" s="330"/>
      <c r="P170" s="330"/>
      <c r="Q170" s="330"/>
      <c r="R170" s="330"/>
      <c r="S170" s="330"/>
    </row>
    <row r="171" spans="1:19" s="127" customFormat="1" ht="15.5">
      <c r="A171" s="314"/>
      <c r="B171" s="90"/>
      <c r="C171" s="90"/>
      <c r="D171" s="309">
        <v>155</v>
      </c>
      <c r="E171" s="346"/>
      <c r="F171" s="383"/>
      <c r="G171" s="384"/>
      <c r="H171" s="344"/>
      <c r="I171" s="344"/>
      <c r="J171" s="333" t="str">
        <f>IF(AND(L171=1,M171=1),Messages!$A$2,IF(L171=1,Messages!$A$3,IF(M171=1,Messages!$A$4,"OK")))</f>
        <v>OK</v>
      </c>
      <c r="K171" s="330" t="str">
        <f t="shared" si="3"/>
        <v/>
      </c>
      <c r="L171" s="330" t="str">
        <f>IF(ISBLANK(E171),"",IF(AND(ISNA(VLOOKUP(E171,'Country &amp; Service Codes'!E:E,1,FALSE)),ISNA(VLOOKUP(K171,'Country &amp; Service Codes'!E:E,1,FALSE))),1,0))</f>
        <v/>
      </c>
      <c r="M171" s="330" t="str">
        <f>IF(ISBLANK(F171),"",IF(ISNA(VLOOKUP(UPPER(F171),'Country &amp; Service Codes'!B:B,1,FALSE)),1,0))</f>
        <v/>
      </c>
      <c r="N171" s="330"/>
      <c r="O171" s="330"/>
      <c r="P171" s="330"/>
      <c r="Q171" s="330"/>
      <c r="R171" s="330"/>
      <c r="S171" s="330"/>
    </row>
    <row r="172" spans="1:19" s="127" customFormat="1" ht="15.5">
      <c r="A172" s="314"/>
      <c r="B172" s="90"/>
      <c r="C172" s="90"/>
      <c r="D172" s="309">
        <v>156</v>
      </c>
      <c r="E172" s="346"/>
      <c r="F172" s="383"/>
      <c r="G172" s="384"/>
      <c r="H172" s="344"/>
      <c r="I172" s="344"/>
      <c r="J172" s="333" t="str">
        <f>IF(AND(L172=1,M172=1),Messages!$A$2,IF(L172=1,Messages!$A$3,IF(M172=1,Messages!$A$4,"OK")))</f>
        <v>OK</v>
      </c>
      <c r="K172" s="330" t="str">
        <f t="shared" si="3"/>
        <v/>
      </c>
      <c r="L172" s="330" t="str">
        <f>IF(ISBLANK(E172),"",IF(AND(ISNA(VLOOKUP(E172,'Country &amp; Service Codes'!E:E,1,FALSE)),ISNA(VLOOKUP(K172,'Country &amp; Service Codes'!E:E,1,FALSE))),1,0))</f>
        <v/>
      </c>
      <c r="M172" s="330" t="str">
        <f>IF(ISBLANK(F172),"",IF(ISNA(VLOOKUP(UPPER(F172),'Country &amp; Service Codes'!B:B,1,FALSE)),1,0))</f>
        <v/>
      </c>
      <c r="N172" s="330"/>
      <c r="O172" s="330"/>
      <c r="P172" s="330"/>
      <c r="Q172" s="330"/>
      <c r="R172" s="330"/>
      <c r="S172" s="330"/>
    </row>
    <row r="173" spans="1:19" s="127" customFormat="1" ht="15.5">
      <c r="A173" s="314"/>
      <c r="B173" s="90"/>
      <c r="C173" s="90"/>
      <c r="D173" s="309">
        <v>157</v>
      </c>
      <c r="E173" s="346"/>
      <c r="F173" s="383"/>
      <c r="G173" s="384"/>
      <c r="H173" s="344"/>
      <c r="I173" s="344"/>
      <c r="J173" s="333" t="str">
        <f>IF(AND(L173=1,M173=1),Messages!$A$2,IF(L173=1,Messages!$A$3,IF(M173=1,Messages!$A$4,"OK")))</f>
        <v>OK</v>
      </c>
      <c r="K173" s="330" t="str">
        <f t="shared" si="3"/>
        <v/>
      </c>
      <c r="L173" s="330" t="str">
        <f>IF(ISBLANK(E173),"",IF(AND(ISNA(VLOOKUP(E173,'Country &amp; Service Codes'!E:E,1,FALSE)),ISNA(VLOOKUP(K173,'Country &amp; Service Codes'!E:E,1,FALSE))),1,0))</f>
        <v/>
      </c>
      <c r="M173" s="330" t="str">
        <f>IF(ISBLANK(F173),"",IF(ISNA(VLOOKUP(UPPER(F173),'Country &amp; Service Codes'!B:B,1,FALSE)),1,0))</f>
        <v/>
      </c>
      <c r="N173" s="330"/>
      <c r="O173" s="330"/>
      <c r="P173" s="330"/>
      <c r="Q173" s="330"/>
      <c r="R173" s="330"/>
      <c r="S173" s="330"/>
    </row>
    <row r="174" spans="1:19" s="127" customFormat="1" ht="15.5">
      <c r="A174" s="314"/>
      <c r="B174" s="90"/>
      <c r="C174" s="90"/>
      <c r="D174" s="309">
        <v>158</v>
      </c>
      <c r="E174" s="346"/>
      <c r="F174" s="383"/>
      <c r="G174" s="384"/>
      <c r="H174" s="344"/>
      <c r="I174" s="344"/>
      <c r="J174" s="333" t="str">
        <f>IF(AND(L174=1,M174=1),Messages!$A$2,IF(L174=1,Messages!$A$3,IF(M174=1,Messages!$A$4,"OK")))</f>
        <v>OK</v>
      </c>
      <c r="K174" s="330" t="str">
        <f t="shared" si="3"/>
        <v/>
      </c>
      <c r="L174" s="330" t="str">
        <f>IF(ISBLANK(E174),"",IF(AND(ISNA(VLOOKUP(E174,'Country &amp; Service Codes'!E:E,1,FALSE)),ISNA(VLOOKUP(K174,'Country &amp; Service Codes'!E:E,1,FALSE))),1,0))</f>
        <v/>
      </c>
      <c r="M174" s="330" t="str">
        <f>IF(ISBLANK(F174),"",IF(ISNA(VLOOKUP(UPPER(F174),'Country &amp; Service Codes'!B:B,1,FALSE)),1,0))</f>
        <v/>
      </c>
      <c r="N174" s="330"/>
      <c r="O174" s="330"/>
      <c r="P174" s="330"/>
      <c r="Q174" s="330"/>
      <c r="R174" s="330"/>
      <c r="S174" s="330"/>
    </row>
    <row r="175" spans="1:19" s="127" customFormat="1" ht="15.5">
      <c r="A175" s="314"/>
      <c r="B175" s="90"/>
      <c r="C175" s="90"/>
      <c r="D175" s="309">
        <v>159</v>
      </c>
      <c r="E175" s="346"/>
      <c r="F175" s="383"/>
      <c r="G175" s="384"/>
      <c r="H175" s="344"/>
      <c r="I175" s="344"/>
      <c r="J175" s="333" t="str">
        <f>IF(AND(L175=1,M175=1),Messages!$A$2,IF(L175=1,Messages!$A$3,IF(M175=1,Messages!$A$4,"OK")))</f>
        <v>OK</v>
      </c>
      <c r="K175" s="330" t="str">
        <f t="shared" si="3"/>
        <v/>
      </c>
      <c r="L175" s="330" t="str">
        <f>IF(ISBLANK(E175),"",IF(AND(ISNA(VLOOKUP(E175,'Country &amp; Service Codes'!E:E,1,FALSE)),ISNA(VLOOKUP(K175,'Country &amp; Service Codes'!E:E,1,FALSE))),1,0))</f>
        <v/>
      </c>
      <c r="M175" s="330" t="str">
        <f>IF(ISBLANK(F175),"",IF(ISNA(VLOOKUP(UPPER(F175),'Country &amp; Service Codes'!B:B,1,FALSE)),1,0))</f>
        <v/>
      </c>
      <c r="N175" s="330"/>
      <c r="O175" s="330"/>
      <c r="P175" s="330"/>
      <c r="Q175" s="330"/>
      <c r="R175" s="330"/>
      <c r="S175" s="330"/>
    </row>
    <row r="176" spans="1:19" s="127" customFormat="1" ht="15.5">
      <c r="A176" s="314"/>
      <c r="B176" s="90"/>
      <c r="C176" s="90"/>
      <c r="D176" s="309">
        <v>160</v>
      </c>
      <c r="E176" s="346"/>
      <c r="F176" s="383"/>
      <c r="G176" s="384"/>
      <c r="H176" s="344"/>
      <c r="I176" s="344"/>
      <c r="J176" s="333" t="str">
        <f>IF(AND(L176=1,M176=1),Messages!$A$2,IF(L176=1,Messages!$A$3,IF(M176=1,Messages!$A$4,"OK")))</f>
        <v>OK</v>
      </c>
      <c r="K176" s="330" t="str">
        <f t="shared" si="3"/>
        <v/>
      </c>
      <c r="L176" s="330" t="str">
        <f>IF(ISBLANK(E176),"",IF(AND(ISNA(VLOOKUP(E176,'Country &amp; Service Codes'!E:E,1,FALSE)),ISNA(VLOOKUP(K176,'Country &amp; Service Codes'!E:E,1,FALSE))),1,0))</f>
        <v/>
      </c>
      <c r="M176" s="330" t="str">
        <f>IF(ISBLANK(F176),"",IF(ISNA(VLOOKUP(UPPER(F176),'Country &amp; Service Codes'!B:B,1,FALSE)),1,0))</f>
        <v/>
      </c>
      <c r="N176" s="330"/>
      <c r="O176" s="330"/>
      <c r="P176" s="330"/>
      <c r="Q176" s="330"/>
      <c r="R176" s="330"/>
      <c r="S176" s="330"/>
    </row>
    <row r="177" spans="1:19" s="127" customFormat="1" ht="15.5">
      <c r="A177" s="314"/>
      <c r="B177" s="90"/>
      <c r="C177" s="90"/>
      <c r="D177" s="309">
        <v>161</v>
      </c>
      <c r="E177" s="346"/>
      <c r="F177" s="383"/>
      <c r="G177" s="384"/>
      <c r="H177" s="344"/>
      <c r="I177" s="344"/>
      <c r="J177" s="333" t="str">
        <f>IF(AND(L177=1,M177=1),Messages!$A$2,IF(L177=1,Messages!$A$3,IF(M177=1,Messages!$A$4,"OK")))</f>
        <v>OK</v>
      </c>
      <c r="K177" s="330" t="str">
        <f t="shared" si="3"/>
        <v/>
      </c>
      <c r="L177" s="330" t="str">
        <f>IF(ISBLANK(E177),"",IF(AND(ISNA(VLOOKUP(E177,'Country &amp; Service Codes'!E:E,1,FALSE)),ISNA(VLOOKUP(K177,'Country &amp; Service Codes'!E:E,1,FALSE))),1,0))</f>
        <v/>
      </c>
      <c r="M177" s="330" t="str">
        <f>IF(ISBLANK(F177),"",IF(ISNA(VLOOKUP(UPPER(F177),'Country &amp; Service Codes'!B:B,1,FALSE)),1,0))</f>
        <v/>
      </c>
      <c r="N177" s="330"/>
      <c r="O177" s="330"/>
      <c r="P177" s="330"/>
      <c r="Q177" s="330"/>
      <c r="R177" s="330"/>
      <c r="S177" s="330"/>
    </row>
    <row r="178" spans="1:19" s="127" customFormat="1" ht="15.5">
      <c r="A178" s="314"/>
      <c r="B178" s="90"/>
      <c r="C178" s="90"/>
      <c r="D178" s="309">
        <v>162</v>
      </c>
      <c r="E178" s="346"/>
      <c r="F178" s="383"/>
      <c r="G178" s="384"/>
      <c r="H178" s="344"/>
      <c r="I178" s="344"/>
      <c r="J178" s="333" t="str">
        <f>IF(AND(L178=1,M178=1),Messages!$A$2,IF(L178=1,Messages!$A$3,IF(M178=1,Messages!$A$4,"OK")))</f>
        <v>OK</v>
      </c>
      <c r="K178" s="330" t="str">
        <f t="shared" si="3"/>
        <v/>
      </c>
      <c r="L178" s="330" t="str">
        <f>IF(ISBLANK(E178),"",IF(AND(ISNA(VLOOKUP(E178,'Country &amp; Service Codes'!E:E,1,FALSE)),ISNA(VLOOKUP(K178,'Country &amp; Service Codes'!E:E,1,FALSE))),1,0))</f>
        <v/>
      </c>
      <c r="M178" s="330" t="str">
        <f>IF(ISBLANK(F178),"",IF(ISNA(VLOOKUP(UPPER(F178),'Country &amp; Service Codes'!B:B,1,FALSE)),1,0))</f>
        <v/>
      </c>
      <c r="N178" s="330"/>
      <c r="O178" s="330"/>
      <c r="P178" s="330"/>
      <c r="Q178" s="330"/>
      <c r="R178" s="330"/>
      <c r="S178" s="330"/>
    </row>
    <row r="179" spans="1:19" s="127" customFormat="1" ht="15.5">
      <c r="A179" s="314"/>
      <c r="B179" s="90"/>
      <c r="C179" s="90"/>
      <c r="D179" s="309">
        <v>163</v>
      </c>
      <c r="E179" s="346"/>
      <c r="F179" s="383"/>
      <c r="G179" s="384"/>
      <c r="H179" s="344"/>
      <c r="I179" s="344"/>
      <c r="J179" s="333" t="str">
        <f>IF(AND(L179=1,M179=1),Messages!$A$2,IF(L179=1,Messages!$A$3,IF(M179=1,Messages!$A$4,"OK")))</f>
        <v>OK</v>
      </c>
      <c r="K179" s="330" t="str">
        <f t="shared" si="3"/>
        <v/>
      </c>
      <c r="L179" s="330" t="str">
        <f>IF(ISBLANK(E179),"",IF(AND(ISNA(VLOOKUP(E179,'Country &amp; Service Codes'!E:E,1,FALSE)),ISNA(VLOOKUP(K179,'Country &amp; Service Codes'!E:E,1,FALSE))),1,0))</f>
        <v/>
      </c>
      <c r="M179" s="330" t="str">
        <f>IF(ISBLANK(F179),"",IF(ISNA(VLOOKUP(UPPER(F179),'Country &amp; Service Codes'!B:B,1,FALSE)),1,0))</f>
        <v/>
      </c>
      <c r="N179" s="330"/>
      <c r="O179" s="330"/>
      <c r="P179" s="330"/>
      <c r="Q179" s="330"/>
      <c r="R179" s="330"/>
      <c r="S179" s="330"/>
    </row>
    <row r="180" spans="1:19" s="127" customFormat="1" ht="15.5">
      <c r="A180" s="314"/>
      <c r="B180" s="90"/>
      <c r="C180" s="90"/>
      <c r="D180" s="309">
        <v>164</v>
      </c>
      <c r="E180" s="346"/>
      <c r="F180" s="383"/>
      <c r="G180" s="384"/>
      <c r="H180" s="344"/>
      <c r="I180" s="344"/>
      <c r="J180" s="333" t="str">
        <f>IF(AND(L180=1,M180=1),Messages!$A$2,IF(L180=1,Messages!$A$3,IF(M180=1,Messages!$A$4,"OK")))</f>
        <v>OK</v>
      </c>
      <c r="K180" s="330" t="str">
        <f t="shared" si="3"/>
        <v/>
      </c>
      <c r="L180" s="330" t="str">
        <f>IF(ISBLANK(E180),"",IF(AND(ISNA(VLOOKUP(E180,'Country &amp; Service Codes'!E:E,1,FALSE)),ISNA(VLOOKUP(K180,'Country &amp; Service Codes'!E:E,1,FALSE))),1,0))</f>
        <v/>
      </c>
      <c r="M180" s="330" t="str">
        <f>IF(ISBLANK(F180),"",IF(ISNA(VLOOKUP(UPPER(F180),'Country &amp; Service Codes'!B:B,1,FALSE)),1,0))</f>
        <v/>
      </c>
      <c r="N180" s="330"/>
      <c r="O180" s="330"/>
      <c r="P180" s="330"/>
      <c r="Q180" s="330"/>
      <c r="R180" s="330"/>
      <c r="S180" s="330"/>
    </row>
    <row r="181" spans="1:19" s="127" customFormat="1" ht="15.5">
      <c r="A181" s="314"/>
      <c r="B181" s="90"/>
      <c r="C181" s="90"/>
      <c r="D181" s="309">
        <v>165</v>
      </c>
      <c r="E181" s="346"/>
      <c r="F181" s="383"/>
      <c r="G181" s="384"/>
      <c r="H181" s="344"/>
      <c r="I181" s="344"/>
      <c r="J181" s="333" t="str">
        <f>IF(AND(L181=1,M181=1),Messages!$A$2,IF(L181=1,Messages!$A$3,IF(M181=1,Messages!$A$4,"OK")))</f>
        <v>OK</v>
      </c>
      <c r="K181" s="330" t="str">
        <f t="shared" si="3"/>
        <v/>
      </c>
      <c r="L181" s="330" t="str">
        <f>IF(ISBLANK(E181),"",IF(AND(ISNA(VLOOKUP(E181,'Country &amp; Service Codes'!E:E,1,FALSE)),ISNA(VLOOKUP(K181,'Country &amp; Service Codes'!E:E,1,FALSE))),1,0))</f>
        <v/>
      </c>
      <c r="M181" s="330" t="str">
        <f>IF(ISBLANK(F181),"",IF(ISNA(VLOOKUP(UPPER(F181),'Country &amp; Service Codes'!B:B,1,FALSE)),1,0))</f>
        <v/>
      </c>
      <c r="N181" s="330"/>
      <c r="O181" s="330"/>
      <c r="P181" s="330"/>
      <c r="Q181" s="330"/>
      <c r="R181" s="330"/>
      <c r="S181" s="330"/>
    </row>
    <row r="182" spans="1:19" s="127" customFormat="1" ht="15.5">
      <c r="A182" s="314"/>
      <c r="B182" s="90"/>
      <c r="C182" s="90"/>
      <c r="D182" s="309">
        <v>166</v>
      </c>
      <c r="E182" s="346"/>
      <c r="F182" s="383"/>
      <c r="G182" s="384"/>
      <c r="H182" s="344"/>
      <c r="I182" s="344"/>
      <c r="J182" s="333" t="str">
        <f>IF(AND(L182=1,M182=1),Messages!$A$2,IF(L182=1,Messages!$A$3,IF(M182=1,Messages!$A$4,"OK")))</f>
        <v>OK</v>
      </c>
      <c r="K182" s="330" t="str">
        <f t="shared" si="3"/>
        <v/>
      </c>
      <c r="L182" s="330" t="str">
        <f>IF(ISBLANK(E182),"",IF(AND(ISNA(VLOOKUP(E182,'Country &amp; Service Codes'!E:E,1,FALSE)),ISNA(VLOOKUP(K182,'Country &amp; Service Codes'!E:E,1,FALSE))),1,0))</f>
        <v/>
      </c>
      <c r="M182" s="330" t="str">
        <f>IF(ISBLANK(F182),"",IF(ISNA(VLOOKUP(UPPER(F182),'Country &amp; Service Codes'!B:B,1,FALSE)),1,0))</f>
        <v/>
      </c>
      <c r="N182" s="330"/>
      <c r="O182" s="330"/>
      <c r="P182" s="330"/>
      <c r="Q182" s="330"/>
      <c r="R182" s="330"/>
      <c r="S182" s="330"/>
    </row>
    <row r="183" spans="1:19" s="127" customFormat="1" ht="15.5">
      <c r="A183" s="314"/>
      <c r="B183" s="90"/>
      <c r="C183" s="90"/>
      <c r="D183" s="309">
        <v>167</v>
      </c>
      <c r="E183" s="346"/>
      <c r="F183" s="383"/>
      <c r="G183" s="384"/>
      <c r="H183" s="344"/>
      <c r="I183" s="344"/>
      <c r="J183" s="333" t="str">
        <f>IF(AND(L183=1,M183=1),Messages!$A$2,IF(L183=1,Messages!$A$3,IF(M183=1,Messages!$A$4,"OK")))</f>
        <v>OK</v>
      </c>
      <c r="K183" s="330" t="str">
        <f t="shared" si="3"/>
        <v/>
      </c>
      <c r="L183" s="330" t="str">
        <f>IF(ISBLANK(E183),"",IF(AND(ISNA(VLOOKUP(E183,'Country &amp; Service Codes'!E:E,1,FALSE)),ISNA(VLOOKUP(K183,'Country &amp; Service Codes'!E:E,1,FALSE))),1,0))</f>
        <v/>
      </c>
      <c r="M183" s="330" t="str">
        <f>IF(ISBLANK(F183),"",IF(ISNA(VLOOKUP(UPPER(F183),'Country &amp; Service Codes'!B:B,1,FALSE)),1,0))</f>
        <v/>
      </c>
      <c r="N183" s="330"/>
      <c r="O183" s="330"/>
      <c r="P183" s="330"/>
      <c r="Q183" s="330"/>
      <c r="R183" s="330"/>
      <c r="S183" s="330"/>
    </row>
    <row r="184" spans="1:19" s="127" customFormat="1" ht="15.5">
      <c r="A184" s="314"/>
      <c r="B184" s="90"/>
      <c r="C184" s="90"/>
      <c r="D184" s="309">
        <v>168</v>
      </c>
      <c r="E184" s="346"/>
      <c r="F184" s="383"/>
      <c r="G184" s="384"/>
      <c r="H184" s="344"/>
      <c r="I184" s="344"/>
      <c r="J184" s="333" t="str">
        <f>IF(AND(L184=1,M184=1),Messages!$A$2,IF(L184=1,Messages!$A$3,IF(M184=1,Messages!$A$4,"OK")))</f>
        <v>OK</v>
      </c>
      <c r="K184" s="330" t="str">
        <f t="shared" si="3"/>
        <v/>
      </c>
      <c r="L184" s="330" t="str">
        <f>IF(ISBLANK(E184),"",IF(AND(ISNA(VLOOKUP(E184,'Country &amp; Service Codes'!E:E,1,FALSE)),ISNA(VLOOKUP(K184,'Country &amp; Service Codes'!E:E,1,FALSE))),1,0))</f>
        <v/>
      </c>
      <c r="M184" s="330" t="str">
        <f>IF(ISBLANK(F184),"",IF(ISNA(VLOOKUP(UPPER(F184),'Country &amp; Service Codes'!B:B,1,FALSE)),1,0))</f>
        <v/>
      </c>
      <c r="N184" s="330"/>
      <c r="O184" s="330"/>
      <c r="P184" s="330"/>
      <c r="Q184" s="330"/>
      <c r="R184" s="330"/>
      <c r="S184" s="330"/>
    </row>
    <row r="185" spans="1:19" s="127" customFormat="1" ht="15.5">
      <c r="A185" s="314"/>
      <c r="B185" s="90"/>
      <c r="C185" s="90"/>
      <c r="D185" s="309">
        <v>169</v>
      </c>
      <c r="E185" s="346"/>
      <c r="F185" s="383"/>
      <c r="G185" s="384"/>
      <c r="H185" s="344"/>
      <c r="I185" s="344"/>
      <c r="J185" s="333" t="str">
        <f>IF(AND(L185=1,M185=1),Messages!$A$2,IF(L185=1,Messages!$A$3,IF(M185=1,Messages!$A$4,"OK")))</f>
        <v>OK</v>
      </c>
      <c r="K185" s="330" t="str">
        <f t="shared" si="3"/>
        <v/>
      </c>
      <c r="L185" s="330" t="str">
        <f>IF(ISBLANK(E185),"",IF(AND(ISNA(VLOOKUP(E185,'Country &amp; Service Codes'!E:E,1,FALSE)),ISNA(VLOOKUP(K185,'Country &amp; Service Codes'!E:E,1,FALSE))),1,0))</f>
        <v/>
      </c>
      <c r="M185" s="330" t="str">
        <f>IF(ISBLANK(F185),"",IF(ISNA(VLOOKUP(UPPER(F185),'Country &amp; Service Codes'!B:B,1,FALSE)),1,0))</f>
        <v/>
      </c>
      <c r="N185" s="330"/>
      <c r="O185" s="330"/>
      <c r="P185" s="330"/>
      <c r="Q185" s="330"/>
      <c r="R185" s="330"/>
      <c r="S185" s="330"/>
    </row>
    <row r="186" spans="1:19" s="127" customFormat="1" ht="15.5">
      <c r="A186" s="314"/>
      <c r="B186" s="90"/>
      <c r="C186" s="90"/>
      <c r="D186" s="309">
        <v>170</v>
      </c>
      <c r="E186" s="346"/>
      <c r="F186" s="383"/>
      <c r="G186" s="384"/>
      <c r="H186" s="344"/>
      <c r="I186" s="344"/>
      <c r="J186" s="333" t="str">
        <f>IF(AND(L186=1,M186=1),Messages!$A$2,IF(L186=1,Messages!$A$3,IF(M186=1,Messages!$A$4,"OK")))</f>
        <v>OK</v>
      </c>
      <c r="K186" s="330" t="str">
        <f t="shared" si="3"/>
        <v/>
      </c>
      <c r="L186" s="330" t="str">
        <f>IF(ISBLANK(E186),"",IF(AND(ISNA(VLOOKUP(E186,'Country &amp; Service Codes'!E:E,1,FALSE)),ISNA(VLOOKUP(K186,'Country &amp; Service Codes'!E:E,1,FALSE))),1,0))</f>
        <v/>
      </c>
      <c r="M186" s="330" t="str">
        <f>IF(ISBLANK(F186),"",IF(ISNA(VLOOKUP(UPPER(F186),'Country &amp; Service Codes'!B:B,1,FALSE)),1,0))</f>
        <v/>
      </c>
      <c r="N186" s="330"/>
      <c r="O186" s="330"/>
      <c r="P186" s="330"/>
      <c r="Q186" s="330"/>
      <c r="R186" s="330"/>
      <c r="S186" s="330"/>
    </row>
    <row r="187" spans="1:19" s="127" customFormat="1" ht="15.5">
      <c r="A187" s="314"/>
      <c r="B187" s="90"/>
      <c r="C187" s="90"/>
      <c r="D187" s="309">
        <v>171</v>
      </c>
      <c r="E187" s="346"/>
      <c r="F187" s="383"/>
      <c r="G187" s="384"/>
      <c r="H187" s="344"/>
      <c r="I187" s="344"/>
      <c r="J187" s="333" t="str">
        <f>IF(AND(L187=1,M187=1),Messages!$A$2,IF(L187=1,Messages!$A$3,IF(M187=1,Messages!$A$4,"OK")))</f>
        <v>OK</v>
      </c>
      <c r="K187" s="330" t="str">
        <f t="shared" si="3"/>
        <v/>
      </c>
      <c r="L187" s="330" t="str">
        <f>IF(ISBLANK(E187),"",IF(AND(ISNA(VLOOKUP(E187,'Country &amp; Service Codes'!E:E,1,FALSE)),ISNA(VLOOKUP(K187,'Country &amp; Service Codes'!E:E,1,FALSE))),1,0))</f>
        <v/>
      </c>
      <c r="M187" s="330" t="str">
        <f>IF(ISBLANK(F187),"",IF(ISNA(VLOOKUP(UPPER(F187),'Country &amp; Service Codes'!B:B,1,FALSE)),1,0))</f>
        <v/>
      </c>
      <c r="N187" s="330"/>
      <c r="O187" s="330"/>
      <c r="P187" s="330"/>
      <c r="Q187" s="330"/>
      <c r="R187" s="330"/>
      <c r="S187" s="330"/>
    </row>
    <row r="188" spans="1:19" s="127" customFormat="1" ht="15.5">
      <c r="A188" s="314"/>
      <c r="B188" s="90"/>
      <c r="C188" s="90"/>
      <c r="D188" s="309">
        <v>172</v>
      </c>
      <c r="E188" s="346"/>
      <c r="F188" s="383"/>
      <c r="G188" s="384"/>
      <c r="H188" s="344"/>
      <c r="I188" s="344"/>
      <c r="J188" s="333" t="str">
        <f>IF(AND(L188=1,M188=1),Messages!$A$2,IF(L188=1,Messages!$A$3,IF(M188=1,Messages!$A$4,"OK")))</f>
        <v>OK</v>
      </c>
      <c r="K188" s="330" t="str">
        <f t="shared" si="3"/>
        <v/>
      </c>
      <c r="L188" s="330" t="str">
        <f>IF(ISBLANK(E188),"",IF(AND(ISNA(VLOOKUP(E188,'Country &amp; Service Codes'!E:E,1,FALSE)),ISNA(VLOOKUP(K188,'Country &amp; Service Codes'!E:E,1,FALSE))),1,0))</f>
        <v/>
      </c>
      <c r="M188" s="330" t="str">
        <f>IF(ISBLANK(F188),"",IF(ISNA(VLOOKUP(UPPER(F188),'Country &amp; Service Codes'!B:B,1,FALSE)),1,0))</f>
        <v/>
      </c>
      <c r="N188" s="330"/>
      <c r="O188" s="330"/>
      <c r="P188" s="330"/>
      <c r="Q188" s="330"/>
      <c r="R188" s="330"/>
      <c r="S188" s="330"/>
    </row>
    <row r="189" spans="1:19" s="127" customFormat="1" ht="15.5">
      <c r="A189" s="314"/>
      <c r="B189" s="90"/>
      <c r="C189" s="90"/>
      <c r="D189" s="309">
        <v>173</v>
      </c>
      <c r="E189" s="346"/>
      <c r="F189" s="383"/>
      <c r="G189" s="384"/>
      <c r="H189" s="344"/>
      <c r="I189" s="344"/>
      <c r="J189" s="333" t="str">
        <f>IF(AND(L189=1,M189=1),Messages!$A$2,IF(L189=1,Messages!$A$3,IF(M189=1,Messages!$A$4,"OK")))</f>
        <v>OK</v>
      </c>
      <c r="K189" s="330" t="str">
        <f t="shared" si="3"/>
        <v/>
      </c>
      <c r="L189" s="330" t="str">
        <f>IF(ISBLANK(E189),"",IF(AND(ISNA(VLOOKUP(E189,'Country &amp; Service Codes'!E:E,1,FALSE)),ISNA(VLOOKUP(K189,'Country &amp; Service Codes'!E:E,1,FALSE))),1,0))</f>
        <v/>
      </c>
      <c r="M189" s="330" t="str">
        <f>IF(ISBLANK(F189),"",IF(ISNA(VLOOKUP(UPPER(F189),'Country &amp; Service Codes'!B:B,1,FALSE)),1,0))</f>
        <v/>
      </c>
      <c r="N189" s="330"/>
      <c r="O189" s="330"/>
      <c r="P189" s="330"/>
      <c r="Q189" s="330"/>
      <c r="R189" s="330"/>
      <c r="S189" s="330"/>
    </row>
    <row r="190" spans="1:19" s="127" customFormat="1" ht="15.5">
      <c r="A190" s="314"/>
      <c r="B190" s="90"/>
      <c r="C190" s="90"/>
      <c r="D190" s="309">
        <v>174</v>
      </c>
      <c r="E190" s="346"/>
      <c r="F190" s="383"/>
      <c r="G190" s="384"/>
      <c r="H190" s="344"/>
      <c r="I190" s="344"/>
      <c r="J190" s="333" t="str">
        <f>IF(AND(L190=1,M190=1),Messages!$A$2,IF(L190=1,Messages!$A$3,IF(M190=1,Messages!$A$4,"OK")))</f>
        <v>OK</v>
      </c>
      <c r="K190" s="330" t="str">
        <f t="shared" si="3"/>
        <v/>
      </c>
      <c r="L190" s="330" t="str">
        <f>IF(ISBLANK(E190),"",IF(AND(ISNA(VLOOKUP(E190,'Country &amp; Service Codes'!E:E,1,FALSE)),ISNA(VLOOKUP(K190,'Country &amp; Service Codes'!E:E,1,FALSE))),1,0))</f>
        <v/>
      </c>
      <c r="M190" s="330" t="str">
        <f>IF(ISBLANK(F190),"",IF(ISNA(VLOOKUP(UPPER(F190),'Country &amp; Service Codes'!B:B,1,FALSE)),1,0))</f>
        <v/>
      </c>
      <c r="N190" s="330"/>
      <c r="O190" s="330"/>
      <c r="P190" s="330"/>
      <c r="Q190" s="330"/>
      <c r="R190" s="330"/>
      <c r="S190" s="330"/>
    </row>
    <row r="191" spans="1:19" s="127" customFormat="1" ht="15.5">
      <c r="A191" s="314"/>
      <c r="B191" s="90"/>
      <c r="C191" s="90"/>
      <c r="D191" s="309">
        <v>175</v>
      </c>
      <c r="E191" s="346"/>
      <c r="F191" s="383"/>
      <c r="G191" s="384"/>
      <c r="H191" s="344"/>
      <c r="I191" s="344"/>
      <c r="J191" s="333" t="str">
        <f>IF(AND(L191=1,M191=1),Messages!$A$2,IF(L191=1,Messages!$A$3,IF(M191=1,Messages!$A$4,"OK")))</f>
        <v>OK</v>
      </c>
      <c r="K191" s="330" t="str">
        <f t="shared" si="3"/>
        <v/>
      </c>
      <c r="L191" s="330" t="str">
        <f>IF(ISBLANK(E191),"",IF(AND(ISNA(VLOOKUP(E191,'Country &amp; Service Codes'!E:E,1,FALSE)),ISNA(VLOOKUP(K191,'Country &amp; Service Codes'!E:E,1,FALSE))),1,0))</f>
        <v/>
      </c>
      <c r="M191" s="330" t="str">
        <f>IF(ISBLANK(F191),"",IF(ISNA(VLOOKUP(UPPER(F191),'Country &amp; Service Codes'!B:B,1,FALSE)),1,0))</f>
        <v/>
      </c>
      <c r="N191" s="330"/>
      <c r="O191" s="330"/>
      <c r="P191" s="330"/>
      <c r="Q191" s="330"/>
      <c r="R191" s="330"/>
      <c r="S191" s="330"/>
    </row>
    <row r="192" spans="1:19" s="127" customFormat="1" ht="15.5">
      <c r="A192" s="314"/>
      <c r="B192" s="90"/>
      <c r="C192" s="90"/>
      <c r="D192" s="309">
        <v>176</v>
      </c>
      <c r="E192" s="346"/>
      <c r="F192" s="383"/>
      <c r="G192" s="384"/>
      <c r="H192" s="344"/>
      <c r="I192" s="344"/>
      <c r="J192" s="333" t="str">
        <f>IF(AND(L192=1,M192=1),Messages!$A$2,IF(L192=1,Messages!$A$3,IF(M192=1,Messages!$A$4,"OK")))</f>
        <v>OK</v>
      </c>
      <c r="K192" s="330" t="str">
        <f t="shared" si="3"/>
        <v/>
      </c>
      <c r="L192" s="330" t="str">
        <f>IF(ISBLANK(E192),"",IF(AND(ISNA(VLOOKUP(E192,'Country &amp; Service Codes'!E:E,1,FALSE)),ISNA(VLOOKUP(K192,'Country &amp; Service Codes'!E:E,1,FALSE))),1,0))</f>
        <v/>
      </c>
      <c r="M192" s="330" t="str">
        <f>IF(ISBLANK(F192),"",IF(ISNA(VLOOKUP(UPPER(F192),'Country &amp; Service Codes'!B:B,1,FALSE)),1,0))</f>
        <v/>
      </c>
      <c r="N192" s="330"/>
      <c r="O192" s="330"/>
      <c r="P192" s="330"/>
      <c r="Q192" s="330"/>
      <c r="R192" s="330"/>
      <c r="S192" s="330"/>
    </row>
    <row r="193" spans="1:19" s="127" customFormat="1" ht="15.5">
      <c r="A193" s="314"/>
      <c r="B193" s="90"/>
      <c r="C193" s="90"/>
      <c r="D193" s="309">
        <v>177</v>
      </c>
      <c r="E193" s="346"/>
      <c r="F193" s="383"/>
      <c r="G193" s="384"/>
      <c r="H193" s="344"/>
      <c r="I193" s="344"/>
      <c r="J193" s="333" t="str">
        <f>IF(AND(L193=1,M193=1),Messages!$A$2,IF(L193=1,Messages!$A$3,IF(M193=1,Messages!$A$4,"OK")))</f>
        <v>OK</v>
      </c>
      <c r="K193" s="330" t="str">
        <f t="shared" si="3"/>
        <v/>
      </c>
      <c r="L193" s="330" t="str">
        <f>IF(ISBLANK(E193),"",IF(AND(ISNA(VLOOKUP(E193,'Country &amp; Service Codes'!E:E,1,FALSE)),ISNA(VLOOKUP(K193,'Country &amp; Service Codes'!E:E,1,FALSE))),1,0))</f>
        <v/>
      </c>
      <c r="M193" s="330" t="str">
        <f>IF(ISBLANK(F193),"",IF(ISNA(VLOOKUP(UPPER(F193),'Country &amp; Service Codes'!B:B,1,FALSE)),1,0))</f>
        <v/>
      </c>
      <c r="N193" s="330"/>
      <c r="O193" s="330"/>
      <c r="P193" s="330"/>
      <c r="Q193" s="330"/>
      <c r="R193" s="330"/>
      <c r="S193" s="330"/>
    </row>
    <row r="194" spans="1:19" s="127" customFormat="1" ht="15.5">
      <c r="A194" s="314"/>
      <c r="B194" s="90"/>
      <c r="C194" s="90"/>
      <c r="D194" s="309">
        <v>178</v>
      </c>
      <c r="E194" s="346"/>
      <c r="F194" s="383"/>
      <c r="G194" s="384"/>
      <c r="H194" s="344"/>
      <c r="I194" s="344"/>
      <c r="J194" s="333" t="str">
        <f>IF(AND(L194=1,M194=1),Messages!$A$2,IF(L194=1,Messages!$A$3,IF(M194=1,Messages!$A$4,"OK")))</f>
        <v>OK</v>
      </c>
      <c r="K194" s="330" t="str">
        <f t="shared" si="3"/>
        <v/>
      </c>
      <c r="L194" s="330" t="str">
        <f>IF(ISBLANK(E194),"",IF(AND(ISNA(VLOOKUP(E194,'Country &amp; Service Codes'!E:E,1,FALSE)),ISNA(VLOOKUP(K194,'Country &amp; Service Codes'!E:E,1,FALSE))),1,0))</f>
        <v/>
      </c>
      <c r="M194" s="330" t="str">
        <f>IF(ISBLANK(F194),"",IF(ISNA(VLOOKUP(UPPER(F194),'Country &amp; Service Codes'!B:B,1,FALSE)),1,0))</f>
        <v/>
      </c>
      <c r="N194" s="330"/>
      <c r="O194" s="330"/>
      <c r="P194" s="330"/>
      <c r="Q194" s="330"/>
      <c r="R194" s="330"/>
      <c r="S194" s="330"/>
    </row>
    <row r="195" spans="1:19" s="127" customFormat="1" ht="15.5">
      <c r="A195" s="314"/>
      <c r="B195" s="90"/>
      <c r="C195" s="90"/>
      <c r="D195" s="309">
        <v>179</v>
      </c>
      <c r="E195" s="346"/>
      <c r="F195" s="383"/>
      <c r="G195" s="384"/>
      <c r="H195" s="344"/>
      <c r="I195" s="344"/>
      <c r="J195" s="333" t="str">
        <f>IF(AND(L195=1,M195=1),Messages!$A$2,IF(L195=1,Messages!$A$3,IF(M195=1,Messages!$A$4,"OK")))</f>
        <v>OK</v>
      </c>
      <c r="K195" s="330" t="str">
        <f t="shared" si="3"/>
        <v/>
      </c>
      <c r="L195" s="330" t="str">
        <f>IF(ISBLANK(E195),"",IF(AND(ISNA(VLOOKUP(E195,'Country &amp; Service Codes'!E:E,1,FALSE)),ISNA(VLOOKUP(K195,'Country &amp; Service Codes'!E:E,1,FALSE))),1,0))</f>
        <v/>
      </c>
      <c r="M195" s="330" t="str">
        <f>IF(ISBLANK(F195),"",IF(ISNA(VLOOKUP(UPPER(F195),'Country &amp; Service Codes'!B:B,1,FALSE)),1,0))</f>
        <v/>
      </c>
      <c r="N195" s="330"/>
      <c r="O195" s="330"/>
      <c r="P195" s="330"/>
      <c r="Q195" s="330"/>
      <c r="R195" s="330"/>
      <c r="S195" s="330"/>
    </row>
    <row r="196" spans="1:19" s="127" customFormat="1" ht="15.5">
      <c r="A196" s="314"/>
      <c r="B196" s="90"/>
      <c r="C196" s="90"/>
      <c r="D196" s="309">
        <v>180</v>
      </c>
      <c r="E196" s="346"/>
      <c r="F196" s="383"/>
      <c r="G196" s="384"/>
      <c r="H196" s="344"/>
      <c r="I196" s="344"/>
      <c r="J196" s="333" t="str">
        <f>IF(AND(L196=1,M196=1),Messages!$A$2,IF(L196=1,Messages!$A$3,IF(M196=1,Messages!$A$4,"OK")))</f>
        <v>OK</v>
      </c>
      <c r="K196" s="330" t="str">
        <f t="shared" si="3"/>
        <v/>
      </c>
      <c r="L196" s="330" t="str">
        <f>IF(ISBLANK(E196),"",IF(AND(ISNA(VLOOKUP(E196,'Country &amp; Service Codes'!E:E,1,FALSE)),ISNA(VLOOKUP(K196,'Country &amp; Service Codes'!E:E,1,FALSE))),1,0))</f>
        <v/>
      </c>
      <c r="M196" s="330" t="str">
        <f>IF(ISBLANK(F196),"",IF(ISNA(VLOOKUP(UPPER(F196),'Country &amp; Service Codes'!B:B,1,FALSE)),1,0))</f>
        <v/>
      </c>
      <c r="N196" s="330"/>
      <c r="O196" s="330"/>
      <c r="P196" s="330"/>
      <c r="Q196" s="330"/>
      <c r="R196" s="330"/>
      <c r="S196" s="330"/>
    </row>
    <row r="197" spans="1:19" s="127" customFormat="1" ht="15.5">
      <c r="A197" s="314"/>
      <c r="B197" s="90"/>
      <c r="C197" s="90"/>
      <c r="D197" s="309">
        <v>181</v>
      </c>
      <c r="E197" s="346"/>
      <c r="F197" s="383"/>
      <c r="G197" s="384"/>
      <c r="H197" s="344"/>
      <c r="I197" s="344"/>
      <c r="J197" s="333" t="str">
        <f>IF(AND(L197=1,M197=1),Messages!$A$2,IF(L197=1,Messages!$A$3,IF(M197=1,Messages!$A$4,"OK")))</f>
        <v>OK</v>
      </c>
      <c r="K197" s="330" t="str">
        <f t="shared" si="3"/>
        <v/>
      </c>
      <c r="L197" s="330" t="str">
        <f>IF(ISBLANK(E197),"",IF(AND(ISNA(VLOOKUP(E197,'Country &amp; Service Codes'!E:E,1,FALSE)),ISNA(VLOOKUP(K197,'Country &amp; Service Codes'!E:E,1,FALSE))),1,0))</f>
        <v/>
      </c>
      <c r="M197" s="330" t="str">
        <f>IF(ISBLANK(F197),"",IF(ISNA(VLOOKUP(UPPER(F197),'Country &amp; Service Codes'!B:B,1,FALSE)),1,0))</f>
        <v/>
      </c>
      <c r="N197" s="330"/>
      <c r="O197" s="330"/>
      <c r="P197" s="330"/>
      <c r="Q197" s="330"/>
      <c r="R197" s="330"/>
      <c r="S197" s="330"/>
    </row>
    <row r="198" spans="1:19" s="127" customFormat="1" ht="15.5">
      <c r="A198" s="314"/>
      <c r="B198" s="90"/>
      <c r="C198" s="90"/>
      <c r="D198" s="309">
        <v>182</v>
      </c>
      <c r="E198" s="346"/>
      <c r="F198" s="383"/>
      <c r="G198" s="384"/>
      <c r="H198" s="344"/>
      <c r="I198" s="344"/>
      <c r="J198" s="333" t="str">
        <f>IF(AND(L198=1,M198=1),Messages!$A$2,IF(L198=1,Messages!$A$3,IF(M198=1,Messages!$A$4,"OK")))</f>
        <v>OK</v>
      </c>
      <c r="K198" s="330" t="str">
        <f t="shared" si="3"/>
        <v/>
      </c>
      <c r="L198" s="330" t="str">
        <f>IF(ISBLANK(E198),"",IF(AND(ISNA(VLOOKUP(E198,'Country &amp; Service Codes'!E:E,1,FALSE)),ISNA(VLOOKUP(K198,'Country &amp; Service Codes'!E:E,1,FALSE))),1,0))</f>
        <v/>
      </c>
      <c r="M198" s="330" t="str">
        <f>IF(ISBLANK(F198),"",IF(ISNA(VLOOKUP(UPPER(F198),'Country &amp; Service Codes'!B:B,1,FALSE)),1,0))</f>
        <v/>
      </c>
      <c r="N198" s="330"/>
      <c r="O198" s="330"/>
      <c r="P198" s="330"/>
      <c r="Q198" s="330"/>
      <c r="R198" s="330"/>
      <c r="S198" s="330"/>
    </row>
    <row r="199" spans="1:19" s="127" customFormat="1" ht="15.5">
      <c r="A199" s="314"/>
      <c r="B199" s="90"/>
      <c r="C199" s="90"/>
      <c r="D199" s="309">
        <v>183</v>
      </c>
      <c r="E199" s="346"/>
      <c r="F199" s="383"/>
      <c r="G199" s="384"/>
      <c r="H199" s="344"/>
      <c r="I199" s="344"/>
      <c r="J199" s="333" t="str">
        <f>IF(AND(L199=1,M199=1),Messages!$A$2,IF(L199=1,Messages!$A$3,IF(M199=1,Messages!$A$4,"OK")))</f>
        <v>OK</v>
      </c>
      <c r="K199" s="330" t="str">
        <f t="shared" si="3"/>
        <v/>
      </c>
      <c r="L199" s="330" t="str">
        <f>IF(ISBLANK(E199),"",IF(AND(ISNA(VLOOKUP(E199,'Country &amp; Service Codes'!E:E,1,FALSE)),ISNA(VLOOKUP(K199,'Country &amp; Service Codes'!E:E,1,FALSE))),1,0))</f>
        <v/>
      </c>
      <c r="M199" s="330" t="str">
        <f>IF(ISBLANK(F199),"",IF(ISNA(VLOOKUP(UPPER(F199),'Country &amp; Service Codes'!B:B,1,FALSE)),1,0))</f>
        <v/>
      </c>
      <c r="N199" s="330"/>
      <c r="O199" s="330"/>
      <c r="P199" s="330"/>
      <c r="Q199" s="330"/>
      <c r="R199" s="330"/>
      <c r="S199" s="330"/>
    </row>
    <row r="200" spans="1:19" s="127" customFormat="1" ht="15.5">
      <c r="A200" s="314"/>
      <c r="B200" s="90"/>
      <c r="C200" s="90"/>
      <c r="D200" s="309">
        <v>184</v>
      </c>
      <c r="E200" s="346"/>
      <c r="F200" s="383"/>
      <c r="G200" s="384"/>
      <c r="H200" s="344"/>
      <c r="I200" s="344"/>
      <c r="J200" s="333" t="str">
        <f>IF(AND(L200=1,M200=1),Messages!$A$2,IF(L200=1,Messages!$A$3,IF(M200=1,Messages!$A$4,"OK")))</f>
        <v>OK</v>
      </c>
      <c r="K200" s="330" t="str">
        <f t="shared" si="3"/>
        <v/>
      </c>
      <c r="L200" s="330" t="str">
        <f>IF(ISBLANK(E200),"",IF(AND(ISNA(VLOOKUP(E200,'Country &amp; Service Codes'!E:E,1,FALSE)),ISNA(VLOOKUP(K200,'Country &amp; Service Codes'!E:E,1,FALSE))),1,0))</f>
        <v/>
      </c>
      <c r="M200" s="330" t="str">
        <f>IF(ISBLANK(F200),"",IF(ISNA(VLOOKUP(UPPER(F200),'Country &amp; Service Codes'!B:B,1,FALSE)),1,0))</f>
        <v/>
      </c>
      <c r="N200" s="330"/>
      <c r="O200" s="330"/>
      <c r="P200" s="330"/>
      <c r="Q200" s="330"/>
      <c r="R200" s="330"/>
      <c r="S200" s="330"/>
    </row>
    <row r="201" spans="1:19" s="127" customFormat="1" ht="15.5">
      <c r="A201" s="314"/>
      <c r="B201" s="90"/>
      <c r="C201" s="90"/>
      <c r="D201" s="309">
        <v>185</v>
      </c>
      <c r="E201" s="346"/>
      <c r="F201" s="383"/>
      <c r="G201" s="384"/>
      <c r="H201" s="344"/>
      <c r="I201" s="344"/>
      <c r="J201" s="333" t="str">
        <f>IF(AND(L201=1,M201=1),Messages!$A$2,IF(L201=1,Messages!$A$3,IF(M201=1,Messages!$A$4,"OK")))</f>
        <v>OK</v>
      </c>
      <c r="K201" s="330" t="str">
        <f t="shared" si="3"/>
        <v/>
      </c>
      <c r="L201" s="330" t="str">
        <f>IF(ISBLANK(E201),"",IF(AND(ISNA(VLOOKUP(E201,'Country &amp; Service Codes'!E:E,1,FALSE)),ISNA(VLOOKUP(K201,'Country &amp; Service Codes'!E:E,1,FALSE))),1,0))</f>
        <v/>
      </c>
      <c r="M201" s="330" t="str">
        <f>IF(ISBLANK(F201),"",IF(ISNA(VLOOKUP(UPPER(F201),'Country &amp; Service Codes'!B:B,1,FALSE)),1,0))</f>
        <v/>
      </c>
      <c r="N201" s="330"/>
      <c r="O201" s="330"/>
      <c r="P201" s="330"/>
      <c r="Q201" s="330"/>
      <c r="R201" s="330"/>
      <c r="S201" s="330"/>
    </row>
    <row r="202" spans="1:19" s="127" customFormat="1" ht="15.5">
      <c r="A202" s="314"/>
      <c r="B202" s="90"/>
      <c r="C202" s="90"/>
      <c r="D202" s="309">
        <v>186</v>
      </c>
      <c r="E202" s="346"/>
      <c r="F202" s="383"/>
      <c r="G202" s="384"/>
      <c r="H202" s="344"/>
      <c r="I202" s="344"/>
      <c r="J202" s="333" t="str">
        <f>IF(AND(L202=1,M202=1),Messages!$A$2,IF(L202=1,Messages!$A$3,IF(M202=1,Messages!$A$4,"OK")))</f>
        <v>OK</v>
      </c>
      <c r="K202" s="330" t="str">
        <f t="shared" si="3"/>
        <v/>
      </c>
      <c r="L202" s="330" t="str">
        <f>IF(ISBLANK(E202),"",IF(AND(ISNA(VLOOKUP(E202,'Country &amp; Service Codes'!E:E,1,FALSE)),ISNA(VLOOKUP(K202,'Country &amp; Service Codes'!E:E,1,FALSE))),1,0))</f>
        <v/>
      </c>
      <c r="M202" s="330" t="str">
        <f>IF(ISBLANK(F202),"",IF(ISNA(VLOOKUP(UPPER(F202),'Country &amp; Service Codes'!B:B,1,FALSE)),1,0))</f>
        <v/>
      </c>
      <c r="N202" s="330"/>
      <c r="O202" s="330"/>
      <c r="P202" s="330"/>
      <c r="Q202" s="330"/>
      <c r="R202" s="330"/>
      <c r="S202" s="330"/>
    </row>
    <row r="203" spans="1:19" s="127" customFormat="1" ht="15.5">
      <c r="A203" s="314"/>
      <c r="B203" s="90"/>
      <c r="C203" s="90"/>
      <c r="D203" s="309">
        <v>187</v>
      </c>
      <c r="E203" s="346"/>
      <c r="F203" s="383"/>
      <c r="G203" s="384"/>
      <c r="H203" s="344"/>
      <c r="I203" s="344"/>
      <c r="J203" s="333" t="str">
        <f>IF(AND(L203=1,M203=1),Messages!$A$2,IF(L203=1,Messages!$A$3,IF(M203=1,Messages!$A$4,"OK")))</f>
        <v>OK</v>
      </c>
      <c r="K203" s="330" t="str">
        <f t="shared" si="3"/>
        <v/>
      </c>
      <c r="L203" s="330" t="str">
        <f>IF(ISBLANK(E203),"",IF(AND(ISNA(VLOOKUP(E203,'Country &amp; Service Codes'!E:E,1,FALSE)),ISNA(VLOOKUP(K203,'Country &amp; Service Codes'!E:E,1,FALSE))),1,0))</f>
        <v/>
      </c>
      <c r="M203" s="330" t="str">
        <f>IF(ISBLANK(F203),"",IF(ISNA(VLOOKUP(UPPER(F203),'Country &amp; Service Codes'!B:B,1,FALSE)),1,0))</f>
        <v/>
      </c>
      <c r="N203" s="330"/>
      <c r="O203" s="330"/>
      <c r="P203" s="330"/>
      <c r="Q203" s="330"/>
      <c r="R203" s="330"/>
      <c r="S203" s="330"/>
    </row>
    <row r="204" spans="1:19" s="127" customFormat="1" ht="15.5">
      <c r="A204" s="314"/>
      <c r="B204" s="90"/>
      <c r="C204" s="90"/>
      <c r="D204" s="309">
        <v>188</v>
      </c>
      <c r="E204" s="346"/>
      <c r="F204" s="383"/>
      <c r="G204" s="384"/>
      <c r="H204" s="344"/>
      <c r="I204" s="344"/>
      <c r="J204" s="333" t="str">
        <f>IF(AND(L204=1,M204=1),Messages!$A$2,IF(L204=1,Messages!$A$3,IF(M204=1,Messages!$A$4,"OK")))</f>
        <v>OK</v>
      </c>
      <c r="K204" s="330" t="str">
        <f t="shared" si="3"/>
        <v/>
      </c>
      <c r="L204" s="330" t="str">
        <f>IF(ISBLANK(E204),"",IF(AND(ISNA(VLOOKUP(E204,'Country &amp; Service Codes'!E:E,1,FALSE)),ISNA(VLOOKUP(K204,'Country &amp; Service Codes'!E:E,1,FALSE))),1,0))</f>
        <v/>
      </c>
      <c r="M204" s="330" t="str">
        <f>IF(ISBLANK(F204),"",IF(ISNA(VLOOKUP(UPPER(F204),'Country &amp; Service Codes'!B:B,1,FALSE)),1,0))</f>
        <v/>
      </c>
      <c r="N204" s="330"/>
      <c r="O204" s="330"/>
      <c r="P204" s="330"/>
      <c r="Q204" s="330"/>
      <c r="R204" s="330"/>
      <c r="S204" s="330"/>
    </row>
    <row r="205" spans="1:19" s="127" customFormat="1" ht="15.5">
      <c r="A205" s="314"/>
      <c r="B205" s="90"/>
      <c r="C205" s="90"/>
      <c r="D205" s="309">
        <v>189</v>
      </c>
      <c r="E205" s="346"/>
      <c r="F205" s="383"/>
      <c r="G205" s="384"/>
      <c r="H205" s="344"/>
      <c r="I205" s="344"/>
      <c r="J205" s="333" t="str">
        <f>IF(AND(L205=1,M205=1),Messages!$A$2,IF(L205=1,Messages!$A$3,IF(M205=1,Messages!$A$4,"OK")))</f>
        <v>OK</v>
      </c>
      <c r="K205" s="330" t="str">
        <f t="shared" si="3"/>
        <v/>
      </c>
      <c r="L205" s="330" t="str">
        <f>IF(ISBLANK(E205),"",IF(AND(ISNA(VLOOKUP(E205,'Country &amp; Service Codes'!E:E,1,FALSE)),ISNA(VLOOKUP(K205,'Country &amp; Service Codes'!E:E,1,FALSE))),1,0))</f>
        <v/>
      </c>
      <c r="M205" s="330" t="str">
        <f>IF(ISBLANK(F205),"",IF(ISNA(VLOOKUP(UPPER(F205),'Country &amp; Service Codes'!B:B,1,FALSE)),1,0))</f>
        <v/>
      </c>
      <c r="N205" s="330"/>
      <c r="O205" s="330"/>
      <c r="P205" s="330"/>
      <c r="Q205" s="330"/>
      <c r="R205" s="330"/>
      <c r="S205" s="330"/>
    </row>
    <row r="206" spans="1:19" s="127" customFormat="1" ht="15.5">
      <c r="A206" s="314"/>
      <c r="B206" s="90"/>
      <c r="C206" s="90"/>
      <c r="D206" s="309">
        <v>190</v>
      </c>
      <c r="E206" s="346"/>
      <c r="F206" s="383"/>
      <c r="G206" s="384"/>
      <c r="H206" s="344"/>
      <c r="I206" s="344"/>
      <c r="J206" s="333" t="str">
        <f>IF(AND(L206=1,M206=1),Messages!$A$2,IF(L206=1,Messages!$A$3,IF(M206=1,Messages!$A$4,"OK")))</f>
        <v>OK</v>
      </c>
      <c r="K206" s="330" t="str">
        <f t="shared" si="3"/>
        <v/>
      </c>
      <c r="L206" s="330" t="str">
        <f>IF(ISBLANK(E206),"",IF(AND(ISNA(VLOOKUP(E206,'Country &amp; Service Codes'!E:E,1,FALSE)),ISNA(VLOOKUP(K206,'Country &amp; Service Codes'!E:E,1,FALSE))),1,0))</f>
        <v/>
      </c>
      <c r="M206" s="330" t="str">
        <f>IF(ISBLANK(F206),"",IF(ISNA(VLOOKUP(UPPER(F206),'Country &amp; Service Codes'!B:B,1,FALSE)),1,0))</f>
        <v/>
      </c>
      <c r="N206" s="330"/>
      <c r="O206" s="330"/>
      <c r="P206" s="330"/>
      <c r="Q206" s="330"/>
      <c r="R206" s="330"/>
      <c r="S206" s="330"/>
    </row>
    <row r="207" spans="1:19" s="127" customFormat="1" ht="15.5">
      <c r="A207" s="314"/>
      <c r="B207" s="90"/>
      <c r="C207" s="90"/>
      <c r="D207" s="309">
        <v>191</v>
      </c>
      <c r="E207" s="346"/>
      <c r="F207" s="383"/>
      <c r="G207" s="384"/>
      <c r="H207" s="344"/>
      <c r="I207" s="344"/>
      <c r="J207" s="333" t="str">
        <f>IF(AND(L207=1,M207=1),Messages!$A$2,IF(L207=1,Messages!$A$3,IF(M207=1,Messages!$A$4,"OK")))</f>
        <v>OK</v>
      </c>
      <c r="K207" s="330" t="str">
        <f t="shared" si="3"/>
        <v/>
      </c>
      <c r="L207" s="330" t="str">
        <f>IF(ISBLANK(E207),"",IF(AND(ISNA(VLOOKUP(E207,'Country &amp; Service Codes'!E:E,1,FALSE)),ISNA(VLOOKUP(K207,'Country &amp; Service Codes'!E:E,1,FALSE))),1,0))</f>
        <v/>
      </c>
      <c r="M207" s="330" t="str">
        <f>IF(ISBLANK(F207),"",IF(ISNA(VLOOKUP(UPPER(F207),'Country &amp; Service Codes'!B:B,1,FALSE)),1,0))</f>
        <v/>
      </c>
      <c r="N207" s="330"/>
      <c r="O207" s="330"/>
      <c r="P207" s="330"/>
      <c r="Q207" s="330"/>
      <c r="R207" s="330"/>
      <c r="S207" s="330"/>
    </row>
    <row r="208" spans="1:19" s="127" customFormat="1" ht="15.5">
      <c r="A208" s="314"/>
      <c r="B208" s="90"/>
      <c r="C208" s="90"/>
      <c r="D208" s="309">
        <v>192</v>
      </c>
      <c r="E208" s="346"/>
      <c r="F208" s="383"/>
      <c r="G208" s="384"/>
      <c r="H208" s="344"/>
      <c r="I208" s="344"/>
      <c r="J208" s="333" t="str">
        <f>IF(AND(L208=1,M208=1),Messages!$A$2,IF(L208=1,Messages!$A$3,IF(M208=1,Messages!$A$4,"OK")))</f>
        <v>OK</v>
      </c>
      <c r="K208" s="330" t="str">
        <f t="shared" si="3"/>
        <v/>
      </c>
      <c r="L208" s="330" t="str">
        <f>IF(ISBLANK(E208),"",IF(AND(ISNA(VLOOKUP(E208,'Country &amp; Service Codes'!E:E,1,FALSE)),ISNA(VLOOKUP(K208,'Country &amp; Service Codes'!E:E,1,FALSE))),1,0))</f>
        <v/>
      </c>
      <c r="M208" s="330" t="str">
        <f>IF(ISBLANK(F208),"",IF(ISNA(VLOOKUP(UPPER(F208),'Country &amp; Service Codes'!B:B,1,FALSE)),1,0))</f>
        <v/>
      </c>
      <c r="N208" s="330"/>
      <c r="O208" s="330"/>
      <c r="P208" s="330"/>
      <c r="Q208" s="330"/>
      <c r="R208" s="330"/>
      <c r="S208" s="330"/>
    </row>
    <row r="209" spans="1:19" s="127" customFormat="1" ht="15.5">
      <c r="A209" s="314"/>
      <c r="B209" s="90"/>
      <c r="C209" s="90"/>
      <c r="D209" s="309">
        <v>193</v>
      </c>
      <c r="E209" s="346"/>
      <c r="F209" s="383"/>
      <c r="G209" s="384"/>
      <c r="H209" s="344"/>
      <c r="I209" s="344"/>
      <c r="J209" s="333" t="str">
        <f>IF(AND(L209=1,M209=1),Messages!$A$2,IF(L209=1,Messages!$A$3,IF(M209=1,Messages!$A$4,"OK")))</f>
        <v>OK</v>
      </c>
      <c r="K209" s="330" t="str">
        <f t="shared" si="3"/>
        <v/>
      </c>
      <c r="L209" s="330" t="str">
        <f>IF(ISBLANK(E209),"",IF(AND(ISNA(VLOOKUP(E209,'Country &amp; Service Codes'!E:E,1,FALSE)),ISNA(VLOOKUP(K209,'Country &amp; Service Codes'!E:E,1,FALSE))),1,0))</f>
        <v/>
      </c>
      <c r="M209" s="330" t="str">
        <f>IF(ISBLANK(F209),"",IF(ISNA(VLOOKUP(UPPER(F209),'Country &amp; Service Codes'!B:B,1,FALSE)),1,0))</f>
        <v/>
      </c>
      <c r="N209" s="330"/>
      <c r="O209" s="330"/>
      <c r="P209" s="330"/>
      <c r="Q209" s="330"/>
      <c r="R209" s="330"/>
      <c r="S209" s="330"/>
    </row>
    <row r="210" spans="1:19" s="127" customFormat="1" ht="15.5">
      <c r="A210" s="314"/>
      <c r="B210" s="90"/>
      <c r="C210" s="90"/>
      <c r="D210" s="309">
        <v>194</v>
      </c>
      <c r="E210" s="346"/>
      <c r="F210" s="383"/>
      <c r="G210" s="384"/>
      <c r="H210" s="344"/>
      <c r="I210" s="344"/>
      <c r="J210" s="333" t="str">
        <f>IF(AND(L210=1,M210=1),Messages!$A$2,IF(L210=1,Messages!$A$3,IF(M210=1,Messages!$A$4,"OK")))</f>
        <v>OK</v>
      </c>
      <c r="K210" s="330" t="str">
        <f t="shared" ref="K210:K273" si="4">TEXT(E210,E210)</f>
        <v/>
      </c>
      <c r="L210" s="330" t="str">
        <f>IF(ISBLANK(E210),"",IF(AND(ISNA(VLOOKUP(E210,'Country &amp; Service Codes'!E:E,1,FALSE)),ISNA(VLOOKUP(K210,'Country &amp; Service Codes'!E:E,1,FALSE))),1,0))</f>
        <v/>
      </c>
      <c r="M210" s="330" t="str">
        <f>IF(ISBLANK(F210),"",IF(ISNA(VLOOKUP(UPPER(F210),'Country &amp; Service Codes'!B:B,1,FALSE)),1,0))</f>
        <v/>
      </c>
      <c r="N210" s="330"/>
      <c r="O210" s="330"/>
      <c r="P210" s="330"/>
      <c r="Q210" s="330"/>
      <c r="R210" s="330"/>
      <c r="S210" s="330"/>
    </row>
    <row r="211" spans="1:19" s="127" customFormat="1" ht="15.5">
      <c r="A211" s="314"/>
      <c r="B211" s="90"/>
      <c r="C211" s="90"/>
      <c r="D211" s="309">
        <v>195</v>
      </c>
      <c r="E211" s="346"/>
      <c r="F211" s="383"/>
      <c r="G211" s="384"/>
      <c r="H211" s="344"/>
      <c r="I211" s="344"/>
      <c r="J211" s="333" t="str">
        <f>IF(AND(L211=1,M211=1),Messages!$A$2,IF(L211=1,Messages!$A$3,IF(M211=1,Messages!$A$4,"OK")))</f>
        <v>OK</v>
      </c>
      <c r="K211" s="330" t="str">
        <f t="shared" si="4"/>
        <v/>
      </c>
      <c r="L211" s="330" t="str">
        <f>IF(ISBLANK(E211),"",IF(AND(ISNA(VLOOKUP(E211,'Country &amp; Service Codes'!E:E,1,FALSE)),ISNA(VLOOKUP(K211,'Country &amp; Service Codes'!E:E,1,FALSE))),1,0))</f>
        <v/>
      </c>
      <c r="M211" s="330" t="str">
        <f>IF(ISBLANK(F211),"",IF(ISNA(VLOOKUP(UPPER(F211),'Country &amp; Service Codes'!B:B,1,FALSE)),1,0))</f>
        <v/>
      </c>
      <c r="N211" s="330"/>
      <c r="O211" s="330"/>
      <c r="P211" s="330"/>
      <c r="Q211" s="330"/>
      <c r="R211" s="330"/>
      <c r="S211" s="330"/>
    </row>
    <row r="212" spans="1:19" s="127" customFormat="1" ht="15.5">
      <c r="A212" s="314"/>
      <c r="B212" s="90"/>
      <c r="C212" s="90"/>
      <c r="D212" s="309">
        <v>196</v>
      </c>
      <c r="E212" s="346"/>
      <c r="F212" s="383"/>
      <c r="G212" s="384"/>
      <c r="H212" s="344"/>
      <c r="I212" s="344"/>
      <c r="J212" s="333" t="str">
        <f>IF(AND(L212=1,M212=1),Messages!$A$2,IF(L212=1,Messages!$A$3,IF(M212=1,Messages!$A$4,"OK")))</f>
        <v>OK</v>
      </c>
      <c r="K212" s="330" t="str">
        <f t="shared" si="4"/>
        <v/>
      </c>
      <c r="L212" s="330" t="str">
        <f>IF(ISBLANK(E212),"",IF(AND(ISNA(VLOOKUP(E212,'Country &amp; Service Codes'!E:E,1,FALSE)),ISNA(VLOOKUP(K212,'Country &amp; Service Codes'!E:E,1,FALSE))),1,0))</f>
        <v/>
      </c>
      <c r="M212" s="330" t="str">
        <f>IF(ISBLANK(F212),"",IF(ISNA(VLOOKUP(UPPER(F212),'Country &amp; Service Codes'!B:B,1,FALSE)),1,0))</f>
        <v/>
      </c>
      <c r="N212" s="330"/>
      <c r="O212" s="330"/>
      <c r="P212" s="330"/>
      <c r="Q212" s="330"/>
      <c r="R212" s="330"/>
      <c r="S212" s="330"/>
    </row>
    <row r="213" spans="1:19" s="127" customFormat="1" ht="15.5">
      <c r="A213" s="314"/>
      <c r="B213" s="90"/>
      <c r="C213" s="90"/>
      <c r="D213" s="309">
        <v>197</v>
      </c>
      <c r="E213" s="346"/>
      <c r="F213" s="383"/>
      <c r="G213" s="384"/>
      <c r="H213" s="344"/>
      <c r="I213" s="344"/>
      <c r="J213" s="333" t="str">
        <f>IF(AND(L213=1,M213=1),Messages!$A$2,IF(L213=1,Messages!$A$3,IF(M213=1,Messages!$A$4,"OK")))</f>
        <v>OK</v>
      </c>
      <c r="K213" s="330" t="str">
        <f t="shared" si="4"/>
        <v/>
      </c>
      <c r="L213" s="330" t="str">
        <f>IF(ISBLANK(E213),"",IF(AND(ISNA(VLOOKUP(E213,'Country &amp; Service Codes'!E:E,1,FALSE)),ISNA(VLOOKUP(K213,'Country &amp; Service Codes'!E:E,1,FALSE))),1,0))</f>
        <v/>
      </c>
      <c r="M213" s="330" t="str">
        <f>IF(ISBLANK(F213),"",IF(ISNA(VLOOKUP(UPPER(F213),'Country &amp; Service Codes'!B:B,1,FALSE)),1,0))</f>
        <v/>
      </c>
      <c r="N213" s="330"/>
      <c r="O213" s="330"/>
      <c r="P213" s="330"/>
      <c r="Q213" s="330"/>
      <c r="R213" s="330"/>
      <c r="S213" s="330"/>
    </row>
    <row r="214" spans="1:19" s="127" customFormat="1" ht="15.5">
      <c r="A214" s="314"/>
      <c r="B214" s="90"/>
      <c r="C214" s="90"/>
      <c r="D214" s="309">
        <v>198</v>
      </c>
      <c r="E214" s="346"/>
      <c r="F214" s="383"/>
      <c r="G214" s="384"/>
      <c r="H214" s="344"/>
      <c r="I214" s="344"/>
      <c r="J214" s="333" t="str">
        <f>IF(AND(L214=1,M214=1),Messages!$A$2,IF(L214=1,Messages!$A$3,IF(M214=1,Messages!$A$4,"OK")))</f>
        <v>OK</v>
      </c>
      <c r="K214" s="330" t="str">
        <f t="shared" si="4"/>
        <v/>
      </c>
      <c r="L214" s="330" t="str">
        <f>IF(ISBLANK(E214),"",IF(AND(ISNA(VLOOKUP(E214,'Country &amp; Service Codes'!E:E,1,FALSE)),ISNA(VLOOKUP(K214,'Country &amp; Service Codes'!E:E,1,FALSE))),1,0))</f>
        <v/>
      </c>
      <c r="M214" s="330" t="str">
        <f>IF(ISBLANK(F214),"",IF(ISNA(VLOOKUP(UPPER(F214),'Country &amp; Service Codes'!B:B,1,FALSE)),1,0))</f>
        <v/>
      </c>
      <c r="N214" s="330"/>
      <c r="O214" s="330"/>
      <c r="P214" s="330"/>
      <c r="Q214" s="330"/>
      <c r="R214" s="330"/>
      <c r="S214" s="330"/>
    </row>
    <row r="215" spans="1:19" s="127" customFormat="1" ht="15.5">
      <c r="A215" s="314"/>
      <c r="B215" s="90"/>
      <c r="C215" s="90"/>
      <c r="D215" s="309">
        <v>199</v>
      </c>
      <c r="E215" s="346"/>
      <c r="F215" s="383"/>
      <c r="G215" s="384"/>
      <c r="H215" s="344"/>
      <c r="I215" s="344"/>
      <c r="J215" s="333" t="str">
        <f>IF(AND(L215=1,M215=1),Messages!$A$2,IF(L215=1,Messages!$A$3,IF(M215=1,Messages!$A$4,"OK")))</f>
        <v>OK</v>
      </c>
      <c r="K215" s="330" t="str">
        <f t="shared" si="4"/>
        <v/>
      </c>
      <c r="L215" s="330" t="str">
        <f>IF(ISBLANK(E215),"",IF(AND(ISNA(VLOOKUP(E215,'Country &amp; Service Codes'!E:E,1,FALSE)),ISNA(VLOOKUP(K215,'Country &amp; Service Codes'!E:E,1,FALSE))),1,0))</f>
        <v/>
      </c>
      <c r="M215" s="330" t="str">
        <f>IF(ISBLANK(F215),"",IF(ISNA(VLOOKUP(UPPER(F215),'Country &amp; Service Codes'!B:B,1,FALSE)),1,0))</f>
        <v/>
      </c>
      <c r="N215" s="330"/>
      <c r="O215" s="330"/>
      <c r="P215" s="330"/>
      <c r="Q215" s="330"/>
      <c r="R215" s="330"/>
      <c r="S215" s="330"/>
    </row>
    <row r="216" spans="1:19" s="127" customFormat="1" ht="15.5">
      <c r="A216" s="314"/>
      <c r="B216" s="90"/>
      <c r="C216" s="90"/>
      <c r="D216" s="309">
        <v>200</v>
      </c>
      <c r="E216" s="346"/>
      <c r="F216" s="383"/>
      <c r="G216" s="384"/>
      <c r="H216" s="344"/>
      <c r="I216" s="344"/>
      <c r="J216" s="333" t="str">
        <f>IF(AND(L216=1,M216=1),Messages!$A$2,IF(L216=1,Messages!$A$3,IF(M216=1,Messages!$A$4,"OK")))</f>
        <v>OK</v>
      </c>
      <c r="K216" s="330" t="str">
        <f t="shared" si="4"/>
        <v/>
      </c>
      <c r="L216" s="330" t="str">
        <f>IF(ISBLANK(E216),"",IF(AND(ISNA(VLOOKUP(E216,'Country &amp; Service Codes'!E:E,1,FALSE)),ISNA(VLOOKUP(K216,'Country &amp; Service Codes'!E:E,1,FALSE))),1,0))</f>
        <v/>
      </c>
      <c r="M216" s="330" t="str">
        <f>IF(ISBLANK(F216),"",IF(ISNA(VLOOKUP(UPPER(F216),'Country &amp; Service Codes'!B:B,1,FALSE)),1,0))</f>
        <v/>
      </c>
      <c r="N216" s="330"/>
      <c r="O216" s="330"/>
      <c r="P216" s="330"/>
      <c r="Q216" s="330"/>
      <c r="R216" s="330"/>
      <c r="S216" s="330"/>
    </row>
    <row r="217" spans="1:19" s="127" customFormat="1" ht="15.5">
      <c r="A217" s="314"/>
      <c r="B217" s="90"/>
      <c r="C217" s="90"/>
      <c r="D217" s="309">
        <v>201</v>
      </c>
      <c r="E217" s="346"/>
      <c r="F217" s="383"/>
      <c r="G217" s="384"/>
      <c r="H217" s="344"/>
      <c r="I217" s="344"/>
      <c r="J217" s="333" t="str">
        <f>IF(AND(L217=1,M217=1),Messages!$A$2,IF(L217=1,Messages!$A$3,IF(M217=1,Messages!$A$4,"OK")))</f>
        <v>OK</v>
      </c>
      <c r="K217" s="330" t="str">
        <f t="shared" si="4"/>
        <v/>
      </c>
      <c r="L217" s="330" t="str">
        <f>IF(ISBLANK(E217),"",IF(AND(ISNA(VLOOKUP(E217,'Country &amp; Service Codes'!E:E,1,FALSE)),ISNA(VLOOKUP(K217,'Country &amp; Service Codes'!E:E,1,FALSE))),1,0))</f>
        <v/>
      </c>
      <c r="M217" s="330" t="str">
        <f>IF(ISBLANK(F217),"",IF(ISNA(VLOOKUP(UPPER(F217),'Country &amp; Service Codes'!B:B,1,FALSE)),1,0))</f>
        <v/>
      </c>
      <c r="N217" s="330"/>
      <c r="O217" s="330"/>
      <c r="P217" s="330"/>
      <c r="Q217" s="330"/>
      <c r="R217" s="330"/>
      <c r="S217" s="330"/>
    </row>
    <row r="218" spans="1:19" s="127" customFormat="1" ht="15.5">
      <c r="A218" s="314"/>
      <c r="B218" s="90"/>
      <c r="C218" s="90"/>
      <c r="D218" s="309">
        <v>202</v>
      </c>
      <c r="E218" s="346"/>
      <c r="F218" s="383"/>
      <c r="G218" s="384"/>
      <c r="H218" s="344"/>
      <c r="I218" s="344"/>
      <c r="J218" s="333" t="str">
        <f>IF(AND(L218=1,M218=1),Messages!$A$2,IF(L218=1,Messages!$A$3,IF(M218=1,Messages!$A$4,"OK")))</f>
        <v>OK</v>
      </c>
      <c r="K218" s="330" t="str">
        <f t="shared" si="4"/>
        <v/>
      </c>
      <c r="L218" s="330" t="str">
        <f>IF(ISBLANK(E218),"",IF(AND(ISNA(VLOOKUP(E218,'Country &amp; Service Codes'!E:E,1,FALSE)),ISNA(VLOOKUP(K218,'Country &amp; Service Codes'!E:E,1,FALSE))),1,0))</f>
        <v/>
      </c>
      <c r="M218" s="330" t="str">
        <f>IF(ISBLANK(F218),"",IF(ISNA(VLOOKUP(UPPER(F218),'Country &amp; Service Codes'!B:B,1,FALSE)),1,0))</f>
        <v/>
      </c>
      <c r="N218" s="330"/>
      <c r="O218" s="330"/>
      <c r="P218" s="330"/>
      <c r="Q218" s="330"/>
      <c r="R218" s="330"/>
      <c r="S218" s="330"/>
    </row>
    <row r="219" spans="1:19" s="127" customFormat="1" ht="15.5">
      <c r="A219" s="314"/>
      <c r="B219" s="90"/>
      <c r="C219" s="90"/>
      <c r="D219" s="309">
        <v>203</v>
      </c>
      <c r="E219" s="346"/>
      <c r="F219" s="383"/>
      <c r="G219" s="384"/>
      <c r="H219" s="344"/>
      <c r="I219" s="344"/>
      <c r="J219" s="333" t="str">
        <f>IF(AND(L219=1,M219=1),Messages!$A$2,IF(L219=1,Messages!$A$3,IF(M219=1,Messages!$A$4,"OK")))</f>
        <v>OK</v>
      </c>
      <c r="K219" s="330" t="str">
        <f t="shared" si="4"/>
        <v/>
      </c>
      <c r="L219" s="330" t="str">
        <f>IF(ISBLANK(E219),"",IF(AND(ISNA(VLOOKUP(E219,'Country &amp; Service Codes'!E:E,1,FALSE)),ISNA(VLOOKUP(K219,'Country &amp; Service Codes'!E:E,1,FALSE))),1,0))</f>
        <v/>
      </c>
      <c r="M219" s="330" t="str">
        <f>IF(ISBLANK(F219),"",IF(ISNA(VLOOKUP(UPPER(F219),'Country &amp; Service Codes'!B:B,1,FALSE)),1,0))</f>
        <v/>
      </c>
      <c r="N219" s="330"/>
      <c r="O219" s="330"/>
      <c r="P219" s="330"/>
      <c r="Q219" s="330"/>
      <c r="R219" s="330"/>
      <c r="S219" s="330"/>
    </row>
    <row r="220" spans="1:19" s="127" customFormat="1" ht="15.5">
      <c r="A220" s="314"/>
      <c r="B220" s="90"/>
      <c r="C220" s="90"/>
      <c r="D220" s="309">
        <v>204</v>
      </c>
      <c r="E220" s="346"/>
      <c r="F220" s="383"/>
      <c r="G220" s="384"/>
      <c r="H220" s="344"/>
      <c r="I220" s="344"/>
      <c r="J220" s="333" t="str">
        <f>IF(AND(L220=1,M220=1),Messages!$A$2,IF(L220=1,Messages!$A$3,IF(M220=1,Messages!$A$4,"OK")))</f>
        <v>OK</v>
      </c>
      <c r="K220" s="330" t="str">
        <f t="shared" si="4"/>
        <v/>
      </c>
      <c r="L220" s="330" t="str">
        <f>IF(ISBLANK(E220),"",IF(AND(ISNA(VLOOKUP(E220,'Country &amp; Service Codes'!E:E,1,FALSE)),ISNA(VLOOKUP(K220,'Country &amp; Service Codes'!E:E,1,FALSE))),1,0))</f>
        <v/>
      </c>
      <c r="M220" s="330" t="str">
        <f>IF(ISBLANK(F220),"",IF(ISNA(VLOOKUP(UPPER(F220),'Country &amp; Service Codes'!B:B,1,FALSE)),1,0))</f>
        <v/>
      </c>
      <c r="N220" s="330"/>
      <c r="O220" s="330"/>
      <c r="P220" s="330"/>
      <c r="Q220" s="330"/>
      <c r="R220" s="330"/>
      <c r="S220" s="330"/>
    </row>
    <row r="221" spans="1:19" s="127" customFormat="1" ht="15.5">
      <c r="A221" s="314"/>
      <c r="B221" s="90"/>
      <c r="C221" s="90"/>
      <c r="D221" s="309">
        <v>205</v>
      </c>
      <c r="E221" s="346"/>
      <c r="F221" s="383"/>
      <c r="G221" s="384"/>
      <c r="H221" s="344"/>
      <c r="I221" s="344"/>
      <c r="J221" s="333" t="str">
        <f>IF(AND(L221=1,M221=1),Messages!$A$2,IF(L221=1,Messages!$A$3,IF(M221=1,Messages!$A$4,"OK")))</f>
        <v>OK</v>
      </c>
      <c r="K221" s="330" t="str">
        <f t="shared" si="4"/>
        <v/>
      </c>
      <c r="L221" s="330" t="str">
        <f>IF(ISBLANK(E221),"",IF(AND(ISNA(VLOOKUP(E221,'Country &amp; Service Codes'!E:E,1,FALSE)),ISNA(VLOOKUP(K221,'Country &amp; Service Codes'!E:E,1,FALSE))),1,0))</f>
        <v/>
      </c>
      <c r="M221" s="330" t="str">
        <f>IF(ISBLANK(F221),"",IF(ISNA(VLOOKUP(UPPER(F221),'Country &amp; Service Codes'!B:B,1,FALSE)),1,0))</f>
        <v/>
      </c>
      <c r="N221" s="330"/>
      <c r="O221" s="330"/>
      <c r="P221" s="330"/>
      <c r="Q221" s="330"/>
      <c r="R221" s="330"/>
      <c r="S221" s="330"/>
    </row>
    <row r="222" spans="1:19" s="127" customFormat="1" ht="15.5">
      <c r="A222" s="314"/>
      <c r="B222" s="90"/>
      <c r="C222" s="90"/>
      <c r="D222" s="309">
        <v>206</v>
      </c>
      <c r="E222" s="346"/>
      <c r="F222" s="383"/>
      <c r="G222" s="384"/>
      <c r="H222" s="344"/>
      <c r="I222" s="344"/>
      <c r="J222" s="333" t="str">
        <f>IF(AND(L222=1,M222=1),Messages!$A$2,IF(L222=1,Messages!$A$3,IF(M222=1,Messages!$A$4,"OK")))</f>
        <v>OK</v>
      </c>
      <c r="K222" s="330" t="str">
        <f t="shared" si="4"/>
        <v/>
      </c>
      <c r="L222" s="330" t="str">
        <f>IF(ISBLANK(E222),"",IF(AND(ISNA(VLOOKUP(E222,'Country &amp; Service Codes'!E:E,1,FALSE)),ISNA(VLOOKUP(K222,'Country &amp; Service Codes'!E:E,1,FALSE))),1,0))</f>
        <v/>
      </c>
      <c r="M222" s="330" t="str">
        <f>IF(ISBLANK(F222),"",IF(ISNA(VLOOKUP(UPPER(F222),'Country &amp; Service Codes'!B:B,1,FALSE)),1,0))</f>
        <v/>
      </c>
      <c r="N222" s="330"/>
      <c r="O222" s="330"/>
      <c r="P222" s="330"/>
      <c r="Q222" s="330"/>
      <c r="R222" s="330"/>
      <c r="S222" s="330"/>
    </row>
    <row r="223" spans="1:19" s="127" customFormat="1" ht="15.5">
      <c r="A223" s="314"/>
      <c r="B223" s="90"/>
      <c r="C223" s="90"/>
      <c r="D223" s="309">
        <v>207</v>
      </c>
      <c r="E223" s="346"/>
      <c r="F223" s="383"/>
      <c r="G223" s="384"/>
      <c r="H223" s="344"/>
      <c r="I223" s="344"/>
      <c r="J223" s="333" t="str">
        <f>IF(AND(L223=1,M223=1),Messages!$A$2,IF(L223=1,Messages!$A$3,IF(M223=1,Messages!$A$4,"OK")))</f>
        <v>OK</v>
      </c>
      <c r="K223" s="330" t="str">
        <f t="shared" si="4"/>
        <v/>
      </c>
      <c r="L223" s="330" t="str">
        <f>IF(ISBLANK(E223),"",IF(AND(ISNA(VLOOKUP(E223,'Country &amp; Service Codes'!E:E,1,FALSE)),ISNA(VLOOKUP(K223,'Country &amp; Service Codes'!E:E,1,FALSE))),1,0))</f>
        <v/>
      </c>
      <c r="M223" s="330" t="str">
        <f>IF(ISBLANK(F223),"",IF(ISNA(VLOOKUP(UPPER(F223),'Country &amp; Service Codes'!B:B,1,FALSE)),1,0))</f>
        <v/>
      </c>
      <c r="N223" s="330"/>
      <c r="O223" s="330"/>
      <c r="P223" s="330"/>
      <c r="Q223" s="330"/>
      <c r="R223" s="330"/>
      <c r="S223" s="330"/>
    </row>
    <row r="224" spans="1:19" s="127" customFormat="1" ht="15.5">
      <c r="A224" s="314"/>
      <c r="B224" s="90"/>
      <c r="C224" s="90"/>
      <c r="D224" s="309">
        <v>208</v>
      </c>
      <c r="E224" s="346"/>
      <c r="F224" s="383"/>
      <c r="G224" s="384"/>
      <c r="H224" s="344"/>
      <c r="I224" s="344"/>
      <c r="J224" s="333" t="str">
        <f>IF(AND(L224=1,M224=1),Messages!$A$2,IF(L224=1,Messages!$A$3,IF(M224=1,Messages!$A$4,"OK")))</f>
        <v>OK</v>
      </c>
      <c r="K224" s="330" t="str">
        <f t="shared" si="4"/>
        <v/>
      </c>
      <c r="L224" s="330" t="str">
        <f>IF(ISBLANK(E224),"",IF(AND(ISNA(VLOOKUP(E224,'Country &amp; Service Codes'!E:E,1,FALSE)),ISNA(VLOOKUP(K224,'Country &amp; Service Codes'!E:E,1,FALSE))),1,0))</f>
        <v/>
      </c>
      <c r="M224" s="330" t="str">
        <f>IF(ISBLANK(F224),"",IF(ISNA(VLOOKUP(UPPER(F224),'Country &amp; Service Codes'!B:B,1,FALSE)),1,0))</f>
        <v/>
      </c>
      <c r="N224" s="330"/>
      <c r="O224" s="330"/>
      <c r="P224" s="330"/>
      <c r="Q224" s="330"/>
      <c r="R224" s="330"/>
      <c r="S224" s="330"/>
    </row>
    <row r="225" spans="1:19" s="127" customFormat="1" ht="15.5">
      <c r="A225" s="314"/>
      <c r="B225" s="90"/>
      <c r="C225" s="90"/>
      <c r="D225" s="309">
        <v>209</v>
      </c>
      <c r="E225" s="346"/>
      <c r="F225" s="383"/>
      <c r="G225" s="384"/>
      <c r="H225" s="344"/>
      <c r="I225" s="344"/>
      <c r="J225" s="333" t="str">
        <f>IF(AND(L225=1,M225=1),Messages!$A$2,IF(L225=1,Messages!$A$3,IF(M225=1,Messages!$A$4,"OK")))</f>
        <v>OK</v>
      </c>
      <c r="K225" s="330" t="str">
        <f t="shared" si="4"/>
        <v/>
      </c>
      <c r="L225" s="330" t="str">
        <f>IF(ISBLANK(E225),"",IF(AND(ISNA(VLOOKUP(E225,'Country &amp; Service Codes'!E:E,1,FALSE)),ISNA(VLOOKUP(K225,'Country &amp; Service Codes'!E:E,1,FALSE))),1,0))</f>
        <v/>
      </c>
      <c r="M225" s="330" t="str">
        <f>IF(ISBLANK(F225),"",IF(ISNA(VLOOKUP(UPPER(F225),'Country &amp; Service Codes'!B:B,1,FALSE)),1,0))</f>
        <v/>
      </c>
      <c r="N225" s="330"/>
      <c r="O225" s="330"/>
      <c r="P225" s="330"/>
      <c r="Q225" s="330"/>
      <c r="R225" s="330"/>
      <c r="S225" s="330"/>
    </row>
    <row r="226" spans="1:19" s="127" customFormat="1" ht="15.5">
      <c r="A226" s="314"/>
      <c r="B226" s="90"/>
      <c r="C226" s="90"/>
      <c r="D226" s="309">
        <v>210</v>
      </c>
      <c r="E226" s="346"/>
      <c r="F226" s="383"/>
      <c r="G226" s="384"/>
      <c r="H226" s="344"/>
      <c r="I226" s="344"/>
      <c r="J226" s="333" t="str">
        <f>IF(AND(L226=1,M226=1),Messages!$A$2,IF(L226=1,Messages!$A$3,IF(M226=1,Messages!$A$4,"OK")))</f>
        <v>OK</v>
      </c>
      <c r="K226" s="330" t="str">
        <f t="shared" si="4"/>
        <v/>
      </c>
      <c r="L226" s="330" t="str">
        <f>IF(ISBLANK(E226),"",IF(AND(ISNA(VLOOKUP(E226,'Country &amp; Service Codes'!E:E,1,FALSE)),ISNA(VLOOKUP(K226,'Country &amp; Service Codes'!E:E,1,FALSE))),1,0))</f>
        <v/>
      </c>
      <c r="M226" s="330" t="str">
        <f>IF(ISBLANK(F226),"",IF(ISNA(VLOOKUP(UPPER(F226),'Country &amp; Service Codes'!B:B,1,FALSE)),1,0))</f>
        <v/>
      </c>
      <c r="N226" s="330"/>
      <c r="O226" s="330"/>
      <c r="P226" s="330"/>
      <c r="Q226" s="330"/>
      <c r="R226" s="330"/>
      <c r="S226" s="330"/>
    </row>
    <row r="227" spans="1:19" s="127" customFormat="1" ht="15.5">
      <c r="A227" s="314"/>
      <c r="B227" s="90"/>
      <c r="C227" s="90"/>
      <c r="D227" s="309">
        <v>211</v>
      </c>
      <c r="E227" s="346"/>
      <c r="F227" s="383"/>
      <c r="G227" s="384"/>
      <c r="H227" s="344"/>
      <c r="I227" s="344"/>
      <c r="J227" s="333" t="str">
        <f>IF(AND(L227=1,M227=1),Messages!$A$2,IF(L227=1,Messages!$A$3,IF(M227=1,Messages!$A$4,"OK")))</f>
        <v>OK</v>
      </c>
      <c r="K227" s="330" t="str">
        <f t="shared" si="4"/>
        <v/>
      </c>
      <c r="L227" s="330" t="str">
        <f>IF(ISBLANK(E227),"",IF(AND(ISNA(VLOOKUP(E227,'Country &amp; Service Codes'!E:E,1,FALSE)),ISNA(VLOOKUP(K227,'Country &amp; Service Codes'!E:E,1,FALSE))),1,0))</f>
        <v/>
      </c>
      <c r="M227" s="330" t="str">
        <f>IF(ISBLANK(F227),"",IF(ISNA(VLOOKUP(UPPER(F227),'Country &amp; Service Codes'!B:B,1,FALSE)),1,0))</f>
        <v/>
      </c>
      <c r="N227" s="330"/>
      <c r="O227" s="330"/>
      <c r="P227" s="330"/>
      <c r="Q227" s="330"/>
      <c r="R227" s="330"/>
      <c r="S227" s="330"/>
    </row>
    <row r="228" spans="1:19" s="127" customFormat="1" ht="15.5">
      <c r="A228" s="314"/>
      <c r="B228" s="90"/>
      <c r="C228" s="90"/>
      <c r="D228" s="309">
        <v>212</v>
      </c>
      <c r="E228" s="346"/>
      <c r="F228" s="383"/>
      <c r="G228" s="384"/>
      <c r="H228" s="344"/>
      <c r="I228" s="344"/>
      <c r="J228" s="333" t="str">
        <f>IF(AND(L228=1,M228=1),Messages!$A$2,IF(L228=1,Messages!$A$3,IF(M228=1,Messages!$A$4,"OK")))</f>
        <v>OK</v>
      </c>
      <c r="K228" s="330" t="str">
        <f t="shared" si="4"/>
        <v/>
      </c>
      <c r="L228" s="330" t="str">
        <f>IF(ISBLANK(E228),"",IF(AND(ISNA(VLOOKUP(E228,'Country &amp; Service Codes'!E:E,1,FALSE)),ISNA(VLOOKUP(K228,'Country &amp; Service Codes'!E:E,1,FALSE))),1,0))</f>
        <v/>
      </c>
      <c r="M228" s="330" t="str">
        <f>IF(ISBLANK(F228),"",IF(ISNA(VLOOKUP(UPPER(F228),'Country &amp; Service Codes'!B:B,1,FALSE)),1,0))</f>
        <v/>
      </c>
      <c r="N228" s="330"/>
      <c r="O228" s="330"/>
      <c r="P228" s="330"/>
      <c r="Q228" s="330"/>
      <c r="R228" s="330"/>
      <c r="S228" s="330"/>
    </row>
    <row r="229" spans="1:19" s="127" customFormat="1" ht="15.5">
      <c r="A229" s="314"/>
      <c r="B229" s="90"/>
      <c r="C229" s="90"/>
      <c r="D229" s="309">
        <v>213</v>
      </c>
      <c r="E229" s="346"/>
      <c r="F229" s="383"/>
      <c r="G229" s="384"/>
      <c r="H229" s="344"/>
      <c r="I229" s="344"/>
      <c r="J229" s="333" t="str">
        <f>IF(AND(L229=1,M229=1),Messages!$A$2,IF(L229=1,Messages!$A$3,IF(M229=1,Messages!$A$4,"OK")))</f>
        <v>OK</v>
      </c>
      <c r="K229" s="330" t="str">
        <f t="shared" si="4"/>
        <v/>
      </c>
      <c r="L229" s="330" t="str">
        <f>IF(ISBLANK(E229),"",IF(AND(ISNA(VLOOKUP(E229,'Country &amp; Service Codes'!E:E,1,FALSE)),ISNA(VLOOKUP(K229,'Country &amp; Service Codes'!E:E,1,FALSE))),1,0))</f>
        <v/>
      </c>
      <c r="M229" s="330" t="str">
        <f>IF(ISBLANK(F229),"",IF(ISNA(VLOOKUP(UPPER(F229),'Country &amp; Service Codes'!B:B,1,FALSE)),1,0))</f>
        <v/>
      </c>
      <c r="N229" s="330"/>
      <c r="O229" s="330"/>
      <c r="P229" s="330"/>
      <c r="Q229" s="330"/>
      <c r="R229" s="330"/>
      <c r="S229" s="330"/>
    </row>
    <row r="230" spans="1:19" s="127" customFormat="1" ht="15.5">
      <c r="A230" s="314"/>
      <c r="B230" s="90"/>
      <c r="C230" s="90"/>
      <c r="D230" s="309">
        <v>214</v>
      </c>
      <c r="E230" s="346"/>
      <c r="F230" s="383"/>
      <c r="G230" s="384"/>
      <c r="H230" s="344"/>
      <c r="I230" s="344"/>
      <c r="J230" s="333" t="str">
        <f>IF(AND(L230=1,M230=1),Messages!$A$2,IF(L230=1,Messages!$A$3,IF(M230=1,Messages!$A$4,"OK")))</f>
        <v>OK</v>
      </c>
      <c r="K230" s="330" t="str">
        <f t="shared" si="4"/>
        <v/>
      </c>
      <c r="L230" s="330" t="str">
        <f>IF(ISBLANK(E230),"",IF(AND(ISNA(VLOOKUP(E230,'Country &amp; Service Codes'!E:E,1,FALSE)),ISNA(VLOOKUP(K230,'Country &amp; Service Codes'!E:E,1,FALSE))),1,0))</f>
        <v/>
      </c>
      <c r="M230" s="330" t="str">
        <f>IF(ISBLANK(F230),"",IF(ISNA(VLOOKUP(UPPER(F230),'Country &amp; Service Codes'!B:B,1,FALSE)),1,0))</f>
        <v/>
      </c>
      <c r="N230" s="330"/>
      <c r="O230" s="330"/>
      <c r="P230" s="330"/>
      <c r="Q230" s="330"/>
      <c r="R230" s="330"/>
      <c r="S230" s="330"/>
    </row>
    <row r="231" spans="1:19" s="127" customFormat="1" ht="15.5">
      <c r="A231" s="314"/>
      <c r="B231" s="90"/>
      <c r="C231" s="90"/>
      <c r="D231" s="309">
        <v>215</v>
      </c>
      <c r="E231" s="346"/>
      <c r="F231" s="383"/>
      <c r="G231" s="384"/>
      <c r="H231" s="344"/>
      <c r="I231" s="344"/>
      <c r="J231" s="333" t="str">
        <f>IF(AND(L231=1,M231=1),Messages!$A$2,IF(L231=1,Messages!$A$3,IF(M231=1,Messages!$A$4,"OK")))</f>
        <v>OK</v>
      </c>
      <c r="K231" s="330" t="str">
        <f t="shared" si="4"/>
        <v/>
      </c>
      <c r="L231" s="330" t="str">
        <f>IF(ISBLANK(E231),"",IF(AND(ISNA(VLOOKUP(E231,'Country &amp; Service Codes'!E:E,1,FALSE)),ISNA(VLOOKUP(K231,'Country &amp; Service Codes'!E:E,1,FALSE))),1,0))</f>
        <v/>
      </c>
      <c r="M231" s="330" t="str">
        <f>IF(ISBLANK(F231),"",IF(ISNA(VLOOKUP(UPPER(F231),'Country &amp; Service Codes'!B:B,1,FALSE)),1,0))</f>
        <v/>
      </c>
      <c r="N231" s="330"/>
      <c r="O231" s="330"/>
      <c r="P231" s="330"/>
      <c r="Q231" s="330"/>
      <c r="R231" s="330"/>
      <c r="S231" s="330"/>
    </row>
    <row r="232" spans="1:19" s="127" customFormat="1" ht="15.5">
      <c r="A232" s="314"/>
      <c r="B232" s="90"/>
      <c r="C232" s="90"/>
      <c r="D232" s="309">
        <v>216</v>
      </c>
      <c r="E232" s="346"/>
      <c r="F232" s="383"/>
      <c r="G232" s="384"/>
      <c r="H232" s="344"/>
      <c r="I232" s="344"/>
      <c r="J232" s="333" t="str">
        <f>IF(AND(L232=1,M232=1),Messages!$A$2,IF(L232=1,Messages!$A$3,IF(M232=1,Messages!$A$4,"OK")))</f>
        <v>OK</v>
      </c>
      <c r="K232" s="330" t="str">
        <f t="shared" si="4"/>
        <v/>
      </c>
      <c r="L232" s="330" t="str">
        <f>IF(ISBLANK(E232),"",IF(AND(ISNA(VLOOKUP(E232,'Country &amp; Service Codes'!E:E,1,FALSE)),ISNA(VLOOKUP(K232,'Country &amp; Service Codes'!E:E,1,FALSE))),1,0))</f>
        <v/>
      </c>
      <c r="M232" s="330" t="str">
        <f>IF(ISBLANK(F232),"",IF(ISNA(VLOOKUP(UPPER(F232),'Country &amp; Service Codes'!B:B,1,FALSE)),1,0))</f>
        <v/>
      </c>
      <c r="N232" s="330"/>
      <c r="O232" s="330"/>
      <c r="P232" s="330"/>
      <c r="Q232" s="330"/>
      <c r="R232" s="330"/>
      <c r="S232" s="330"/>
    </row>
    <row r="233" spans="1:19" s="127" customFormat="1" ht="15.5">
      <c r="A233" s="314"/>
      <c r="B233" s="90"/>
      <c r="C233" s="90"/>
      <c r="D233" s="309">
        <v>217</v>
      </c>
      <c r="E233" s="346"/>
      <c r="F233" s="383"/>
      <c r="G233" s="384"/>
      <c r="H233" s="344"/>
      <c r="I233" s="344"/>
      <c r="J233" s="333" t="str">
        <f>IF(AND(L233=1,M233=1),Messages!$A$2,IF(L233=1,Messages!$A$3,IF(M233=1,Messages!$A$4,"OK")))</f>
        <v>OK</v>
      </c>
      <c r="K233" s="330" t="str">
        <f t="shared" si="4"/>
        <v/>
      </c>
      <c r="L233" s="330" t="str">
        <f>IF(ISBLANK(E233),"",IF(AND(ISNA(VLOOKUP(E233,'Country &amp; Service Codes'!E:E,1,FALSE)),ISNA(VLOOKUP(K233,'Country &amp; Service Codes'!E:E,1,FALSE))),1,0))</f>
        <v/>
      </c>
      <c r="M233" s="330" t="str">
        <f>IF(ISBLANK(F233),"",IF(ISNA(VLOOKUP(UPPER(F233),'Country &amp; Service Codes'!B:B,1,FALSE)),1,0))</f>
        <v/>
      </c>
      <c r="N233" s="330"/>
      <c r="O233" s="330"/>
      <c r="P233" s="330"/>
      <c r="Q233" s="330"/>
      <c r="R233" s="330"/>
      <c r="S233" s="330"/>
    </row>
    <row r="234" spans="1:19" s="127" customFormat="1" ht="15.5">
      <c r="A234" s="314"/>
      <c r="B234" s="90"/>
      <c r="C234" s="90"/>
      <c r="D234" s="309">
        <v>218</v>
      </c>
      <c r="E234" s="346"/>
      <c r="F234" s="383"/>
      <c r="G234" s="384"/>
      <c r="H234" s="344"/>
      <c r="I234" s="344"/>
      <c r="J234" s="333" t="str">
        <f>IF(AND(L234=1,M234=1),Messages!$A$2,IF(L234=1,Messages!$A$3,IF(M234=1,Messages!$A$4,"OK")))</f>
        <v>OK</v>
      </c>
      <c r="K234" s="330" t="str">
        <f t="shared" si="4"/>
        <v/>
      </c>
      <c r="L234" s="330" t="str">
        <f>IF(ISBLANK(E234),"",IF(AND(ISNA(VLOOKUP(E234,'Country &amp; Service Codes'!E:E,1,FALSE)),ISNA(VLOOKUP(K234,'Country &amp; Service Codes'!E:E,1,FALSE))),1,0))</f>
        <v/>
      </c>
      <c r="M234" s="330" t="str">
        <f>IF(ISBLANK(F234),"",IF(ISNA(VLOOKUP(UPPER(F234),'Country &amp; Service Codes'!B:B,1,FALSE)),1,0))</f>
        <v/>
      </c>
      <c r="N234" s="330"/>
      <c r="O234" s="330"/>
      <c r="P234" s="330"/>
      <c r="Q234" s="330"/>
      <c r="R234" s="330"/>
      <c r="S234" s="330"/>
    </row>
    <row r="235" spans="1:19" s="127" customFormat="1" ht="15.5">
      <c r="A235" s="314"/>
      <c r="B235" s="90"/>
      <c r="C235" s="90"/>
      <c r="D235" s="309">
        <v>219</v>
      </c>
      <c r="E235" s="346"/>
      <c r="F235" s="383"/>
      <c r="G235" s="384"/>
      <c r="H235" s="344"/>
      <c r="I235" s="344"/>
      <c r="J235" s="333" t="str">
        <f>IF(AND(L235=1,M235=1),Messages!$A$2,IF(L235=1,Messages!$A$3,IF(M235=1,Messages!$A$4,"OK")))</f>
        <v>OK</v>
      </c>
      <c r="K235" s="330" t="str">
        <f t="shared" si="4"/>
        <v/>
      </c>
      <c r="L235" s="330" t="str">
        <f>IF(ISBLANK(E235),"",IF(AND(ISNA(VLOOKUP(E235,'Country &amp; Service Codes'!E:E,1,FALSE)),ISNA(VLOOKUP(K235,'Country &amp; Service Codes'!E:E,1,FALSE))),1,0))</f>
        <v/>
      </c>
      <c r="M235" s="330" t="str">
        <f>IF(ISBLANK(F235),"",IF(ISNA(VLOOKUP(UPPER(F235),'Country &amp; Service Codes'!B:B,1,FALSE)),1,0))</f>
        <v/>
      </c>
      <c r="N235" s="330"/>
      <c r="O235" s="330"/>
      <c r="P235" s="330"/>
      <c r="Q235" s="330"/>
      <c r="R235" s="330"/>
      <c r="S235" s="330"/>
    </row>
    <row r="236" spans="1:19" s="127" customFormat="1" ht="15.5">
      <c r="A236" s="314"/>
      <c r="B236" s="90"/>
      <c r="C236" s="90"/>
      <c r="D236" s="309">
        <v>220</v>
      </c>
      <c r="E236" s="346"/>
      <c r="F236" s="383"/>
      <c r="G236" s="384"/>
      <c r="H236" s="344"/>
      <c r="I236" s="344"/>
      <c r="J236" s="333" t="str">
        <f>IF(AND(L236=1,M236=1),Messages!$A$2,IF(L236=1,Messages!$A$3,IF(M236=1,Messages!$A$4,"OK")))</f>
        <v>OK</v>
      </c>
      <c r="K236" s="330" t="str">
        <f t="shared" si="4"/>
        <v/>
      </c>
      <c r="L236" s="330" t="str">
        <f>IF(ISBLANK(E236),"",IF(AND(ISNA(VLOOKUP(E236,'Country &amp; Service Codes'!E:E,1,FALSE)),ISNA(VLOOKUP(K236,'Country &amp; Service Codes'!E:E,1,FALSE))),1,0))</f>
        <v/>
      </c>
      <c r="M236" s="330" t="str">
        <f>IF(ISBLANK(F236),"",IF(ISNA(VLOOKUP(UPPER(F236),'Country &amp; Service Codes'!B:B,1,FALSE)),1,0))</f>
        <v/>
      </c>
      <c r="N236" s="330"/>
      <c r="O236" s="330"/>
      <c r="P236" s="330"/>
      <c r="Q236" s="330"/>
      <c r="R236" s="330"/>
      <c r="S236" s="330"/>
    </row>
    <row r="237" spans="1:19" s="127" customFormat="1" ht="15.5">
      <c r="A237" s="314"/>
      <c r="B237" s="90"/>
      <c r="C237" s="90"/>
      <c r="D237" s="309">
        <v>221</v>
      </c>
      <c r="E237" s="346"/>
      <c r="F237" s="383"/>
      <c r="G237" s="384"/>
      <c r="H237" s="344"/>
      <c r="I237" s="344"/>
      <c r="J237" s="333" t="str">
        <f>IF(AND(L237=1,M237=1),Messages!$A$2,IF(L237=1,Messages!$A$3,IF(M237=1,Messages!$A$4,"OK")))</f>
        <v>OK</v>
      </c>
      <c r="K237" s="330" t="str">
        <f t="shared" si="4"/>
        <v/>
      </c>
      <c r="L237" s="330" t="str">
        <f>IF(ISBLANK(E237),"",IF(AND(ISNA(VLOOKUP(E237,'Country &amp; Service Codes'!E:E,1,FALSE)),ISNA(VLOOKUP(K237,'Country &amp; Service Codes'!E:E,1,FALSE))),1,0))</f>
        <v/>
      </c>
      <c r="M237" s="330" t="str">
        <f>IF(ISBLANK(F237),"",IF(ISNA(VLOOKUP(UPPER(F237),'Country &amp; Service Codes'!B:B,1,FALSE)),1,0))</f>
        <v/>
      </c>
      <c r="N237" s="330"/>
      <c r="O237" s="330"/>
      <c r="P237" s="330"/>
      <c r="Q237" s="330"/>
      <c r="R237" s="330"/>
      <c r="S237" s="330"/>
    </row>
    <row r="238" spans="1:19" s="127" customFormat="1" ht="15.5">
      <c r="A238" s="314"/>
      <c r="B238" s="90"/>
      <c r="C238" s="90"/>
      <c r="D238" s="309">
        <v>222</v>
      </c>
      <c r="E238" s="346"/>
      <c r="F238" s="383"/>
      <c r="G238" s="384"/>
      <c r="H238" s="344"/>
      <c r="I238" s="344"/>
      <c r="J238" s="333" t="str">
        <f>IF(AND(L238=1,M238=1),Messages!$A$2,IF(L238=1,Messages!$A$3,IF(M238=1,Messages!$A$4,"OK")))</f>
        <v>OK</v>
      </c>
      <c r="K238" s="330" t="str">
        <f t="shared" si="4"/>
        <v/>
      </c>
      <c r="L238" s="330" t="str">
        <f>IF(ISBLANK(E238),"",IF(AND(ISNA(VLOOKUP(E238,'Country &amp; Service Codes'!E:E,1,FALSE)),ISNA(VLOOKUP(K238,'Country &amp; Service Codes'!E:E,1,FALSE))),1,0))</f>
        <v/>
      </c>
      <c r="M238" s="330" t="str">
        <f>IF(ISBLANK(F238),"",IF(ISNA(VLOOKUP(UPPER(F238),'Country &amp; Service Codes'!B:B,1,FALSE)),1,0))</f>
        <v/>
      </c>
      <c r="N238" s="330"/>
      <c r="O238" s="330"/>
      <c r="P238" s="330"/>
      <c r="Q238" s="330"/>
      <c r="R238" s="330"/>
      <c r="S238" s="330"/>
    </row>
    <row r="239" spans="1:19" s="127" customFormat="1" ht="15.5">
      <c r="A239" s="314"/>
      <c r="B239" s="90"/>
      <c r="C239" s="90"/>
      <c r="D239" s="309">
        <v>223</v>
      </c>
      <c r="E239" s="346"/>
      <c r="F239" s="383"/>
      <c r="G239" s="384"/>
      <c r="H239" s="344"/>
      <c r="I239" s="344"/>
      <c r="J239" s="333" t="str">
        <f>IF(AND(L239=1,M239=1),Messages!$A$2,IF(L239=1,Messages!$A$3,IF(M239=1,Messages!$A$4,"OK")))</f>
        <v>OK</v>
      </c>
      <c r="K239" s="330" t="str">
        <f t="shared" si="4"/>
        <v/>
      </c>
      <c r="L239" s="330" t="str">
        <f>IF(ISBLANK(E239),"",IF(AND(ISNA(VLOOKUP(E239,'Country &amp; Service Codes'!E:E,1,FALSE)),ISNA(VLOOKUP(K239,'Country &amp; Service Codes'!E:E,1,FALSE))),1,0))</f>
        <v/>
      </c>
      <c r="M239" s="330" t="str">
        <f>IF(ISBLANK(F239),"",IF(ISNA(VLOOKUP(UPPER(F239),'Country &amp; Service Codes'!B:B,1,FALSE)),1,0))</f>
        <v/>
      </c>
      <c r="N239" s="330"/>
      <c r="O239" s="330"/>
      <c r="P239" s="330"/>
      <c r="Q239" s="330"/>
      <c r="R239" s="330"/>
      <c r="S239" s="330"/>
    </row>
    <row r="240" spans="1:19" s="127" customFormat="1" ht="15.5">
      <c r="A240" s="314"/>
      <c r="B240" s="90"/>
      <c r="C240" s="90"/>
      <c r="D240" s="309">
        <v>224</v>
      </c>
      <c r="E240" s="346"/>
      <c r="F240" s="383"/>
      <c r="G240" s="384"/>
      <c r="H240" s="344"/>
      <c r="I240" s="344"/>
      <c r="J240" s="333" t="str">
        <f>IF(AND(L240=1,M240=1),Messages!$A$2,IF(L240=1,Messages!$A$3,IF(M240=1,Messages!$A$4,"OK")))</f>
        <v>OK</v>
      </c>
      <c r="K240" s="330" t="str">
        <f t="shared" si="4"/>
        <v/>
      </c>
      <c r="L240" s="330" t="str">
        <f>IF(ISBLANK(E240),"",IF(AND(ISNA(VLOOKUP(E240,'Country &amp; Service Codes'!E:E,1,FALSE)),ISNA(VLOOKUP(K240,'Country &amp; Service Codes'!E:E,1,FALSE))),1,0))</f>
        <v/>
      </c>
      <c r="M240" s="330" t="str">
        <f>IF(ISBLANK(F240),"",IF(ISNA(VLOOKUP(UPPER(F240),'Country &amp; Service Codes'!B:B,1,FALSE)),1,0))</f>
        <v/>
      </c>
      <c r="N240" s="330"/>
      <c r="O240" s="330"/>
      <c r="P240" s="330"/>
      <c r="Q240" s="330"/>
      <c r="R240" s="330"/>
      <c r="S240" s="330"/>
    </row>
    <row r="241" spans="1:19" s="127" customFormat="1" ht="15.5">
      <c r="A241" s="314"/>
      <c r="B241" s="90"/>
      <c r="C241" s="90"/>
      <c r="D241" s="309">
        <v>225</v>
      </c>
      <c r="E241" s="346"/>
      <c r="F241" s="383"/>
      <c r="G241" s="384"/>
      <c r="H241" s="344"/>
      <c r="I241" s="344"/>
      <c r="J241" s="333" t="str">
        <f>IF(AND(L241=1,M241=1),Messages!$A$2,IF(L241=1,Messages!$A$3,IF(M241=1,Messages!$A$4,"OK")))</f>
        <v>OK</v>
      </c>
      <c r="K241" s="330" t="str">
        <f t="shared" si="4"/>
        <v/>
      </c>
      <c r="L241" s="330" t="str">
        <f>IF(ISBLANK(E241),"",IF(AND(ISNA(VLOOKUP(E241,'Country &amp; Service Codes'!E:E,1,FALSE)),ISNA(VLOOKUP(K241,'Country &amp; Service Codes'!E:E,1,FALSE))),1,0))</f>
        <v/>
      </c>
      <c r="M241" s="330" t="str">
        <f>IF(ISBLANK(F241),"",IF(ISNA(VLOOKUP(UPPER(F241),'Country &amp; Service Codes'!B:B,1,FALSE)),1,0))</f>
        <v/>
      </c>
      <c r="N241" s="330"/>
      <c r="O241" s="330"/>
      <c r="P241" s="330"/>
      <c r="Q241" s="330"/>
      <c r="R241" s="330"/>
      <c r="S241" s="330"/>
    </row>
    <row r="242" spans="1:19" s="127" customFormat="1" ht="15.5">
      <c r="A242" s="314"/>
      <c r="B242" s="90"/>
      <c r="C242" s="90"/>
      <c r="D242" s="309">
        <v>226</v>
      </c>
      <c r="E242" s="346"/>
      <c r="F242" s="383"/>
      <c r="G242" s="384"/>
      <c r="H242" s="344"/>
      <c r="I242" s="344"/>
      <c r="J242" s="333" t="str">
        <f>IF(AND(L242=1,M242=1),Messages!$A$2,IF(L242=1,Messages!$A$3,IF(M242=1,Messages!$A$4,"OK")))</f>
        <v>OK</v>
      </c>
      <c r="K242" s="330" t="str">
        <f t="shared" si="4"/>
        <v/>
      </c>
      <c r="L242" s="330" t="str">
        <f>IF(ISBLANK(E242),"",IF(AND(ISNA(VLOOKUP(E242,'Country &amp; Service Codes'!E:E,1,FALSE)),ISNA(VLOOKUP(K242,'Country &amp; Service Codes'!E:E,1,FALSE))),1,0))</f>
        <v/>
      </c>
      <c r="M242" s="330" t="str">
        <f>IF(ISBLANK(F242),"",IF(ISNA(VLOOKUP(UPPER(F242),'Country &amp; Service Codes'!B:B,1,FALSE)),1,0))</f>
        <v/>
      </c>
      <c r="N242" s="330"/>
      <c r="O242" s="330"/>
      <c r="P242" s="330"/>
      <c r="Q242" s="330"/>
      <c r="R242" s="330"/>
      <c r="S242" s="330"/>
    </row>
    <row r="243" spans="1:19" s="127" customFormat="1" ht="15.5">
      <c r="A243" s="314"/>
      <c r="B243" s="90"/>
      <c r="C243" s="90"/>
      <c r="D243" s="309">
        <v>227</v>
      </c>
      <c r="E243" s="346"/>
      <c r="F243" s="383"/>
      <c r="G243" s="384"/>
      <c r="H243" s="344"/>
      <c r="I243" s="344"/>
      <c r="J243" s="333" t="str">
        <f>IF(AND(L243=1,M243=1),Messages!$A$2,IF(L243=1,Messages!$A$3,IF(M243=1,Messages!$A$4,"OK")))</f>
        <v>OK</v>
      </c>
      <c r="K243" s="330" t="str">
        <f t="shared" si="4"/>
        <v/>
      </c>
      <c r="L243" s="330" t="str">
        <f>IF(ISBLANK(E243),"",IF(AND(ISNA(VLOOKUP(E243,'Country &amp; Service Codes'!E:E,1,FALSE)),ISNA(VLOOKUP(K243,'Country &amp; Service Codes'!E:E,1,FALSE))),1,0))</f>
        <v/>
      </c>
      <c r="M243" s="330" t="str">
        <f>IF(ISBLANK(F243),"",IF(ISNA(VLOOKUP(UPPER(F243),'Country &amp; Service Codes'!B:B,1,FALSE)),1,0))</f>
        <v/>
      </c>
      <c r="N243" s="330"/>
      <c r="O243" s="330"/>
      <c r="P243" s="330"/>
      <c r="Q243" s="330"/>
      <c r="R243" s="330"/>
      <c r="S243" s="330"/>
    </row>
    <row r="244" spans="1:19" s="127" customFormat="1" ht="15.5">
      <c r="A244" s="314"/>
      <c r="B244" s="90"/>
      <c r="C244" s="90"/>
      <c r="D244" s="309">
        <v>228</v>
      </c>
      <c r="E244" s="346"/>
      <c r="F244" s="383"/>
      <c r="G244" s="384"/>
      <c r="H244" s="344"/>
      <c r="I244" s="344"/>
      <c r="J244" s="333" t="str">
        <f>IF(AND(L244=1,M244=1),Messages!$A$2,IF(L244=1,Messages!$A$3,IF(M244=1,Messages!$A$4,"OK")))</f>
        <v>OK</v>
      </c>
      <c r="K244" s="330" t="str">
        <f t="shared" si="4"/>
        <v/>
      </c>
      <c r="L244" s="330" t="str">
        <f>IF(ISBLANK(E244),"",IF(AND(ISNA(VLOOKUP(E244,'Country &amp; Service Codes'!E:E,1,FALSE)),ISNA(VLOOKUP(K244,'Country &amp; Service Codes'!E:E,1,FALSE))),1,0))</f>
        <v/>
      </c>
      <c r="M244" s="330" t="str">
        <f>IF(ISBLANK(F244),"",IF(ISNA(VLOOKUP(UPPER(F244),'Country &amp; Service Codes'!B:B,1,FALSE)),1,0))</f>
        <v/>
      </c>
      <c r="N244" s="330"/>
      <c r="O244" s="330"/>
      <c r="P244" s="330"/>
      <c r="Q244" s="330"/>
      <c r="R244" s="330"/>
      <c r="S244" s="330"/>
    </row>
    <row r="245" spans="1:19" s="127" customFormat="1" ht="15.5">
      <c r="A245" s="314"/>
      <c r="B245" s="90"/>
      <c r="C245" s="90"/>
      <c r="D245" s="309">
        <v>229</v>
      </c>
      <c r="E245" s="346"/>
      <c r="F245" s="383"/>
      <c r="G245" s="384"/>
      <c r="H245" s="344"/>
      <c r="I245" s="344"/>
      <c r="J245" s="333" t="str">
        <f>IF(AND(L245=1,M245=1),Messages!$A$2,IF(L245=1,Messages!$A$3,IF(M245=1,Messages!$A$4,"OK")))</f>
        <v>OK</v>
      </c>
      <c r="K245" s="330" t="str">
        <f t="shared" si="4"/>
        <v/>
      </c>
      <c r="L245" s="330" t="str">
        <f>IF(ISBLANK(E245),"",IF(AND(ISNA(VLOOKUP(E245,'Country &amp; Service Codes'!E:E,1,FALSE)),ISNA(VLOOKUP(K245,'Country &amp; Service Codes'!E:E,1,FALSE))),1,0))</f>
        <v/>
      </c>
      <c r="M245" s="330" t="str">
        <f>IF(ISBLANK(F245),"",IF(ISNA(VLOOKUP(UPPER(F245),'Country &amp; Service Codes'!B:B,1,FALSE)),1,0))</f>
        <v/>
      </c>
      <c r="N245" s="330"/>
      <c r="O245" s="330"/>
      <c r="P245" s="330"/>
      <c r="Q245" s="330"/>
      <c r="R245" s="330"/>
      <c r="S245" s="330"/>
    </row>
    <row r="246" spans="1:19" s="127" customFormat="1" ht="15.5">
      <c r="A246" s="314"/>
      <c r="B246" s="90"/>
      <c r="C246" s="90"/>
      <c r="D246" s="309">
        <v>230</v>
      </c>
      <c r="E246" s="346"/>
      <c r="F246" s="383"/>
      <c r="G246" s="384"/>
      <c r="H246" s="344"/>
      <c r="I246" s="344"/>
      <c r="J246" s="333" t="str">
        <f>IF(AND(L246=1,M246=1),Messages!$A$2,IF(L246=1,Messages!$A$3,IF(M246=1,Messages!$A$4,"OK")))</f>
        <v>OK</v>
      </c>
      <c r="K246" s="330" t="str">
        <f t="shared" si="4"/>
        <v/>
      </c>
      <c r="L246" s="330" t="str">
        <f>IF(ISBLANK(E246),"",IF(AND(ISNA(VLOOKUP(E246,'Country &amp; Service Codes'!E:E,1,FALSE)),ISNA(VLOOKUP(K246,'Country &amp; Service Codes'!E:E,1,FALSE))),1,0))</f>
        <v/>
      </c>
      <c r="M246" s="330" t="str">
        <f>IF(ISBLANK(F246),"",IF(ISNA(VLOOKUP(UPPER(F246),'Country &amp; Service Codes'!B:B,1,FALSE)),1,0))</f>
        <v/>
      </c>
      <c r="N246" s="330"/>
      <c r="O246" s="330"/>
      <c r="P246" s="330"/>
      <c r="Q246" s="330"/>
      <c r="R246" s="330"/>
      <c r="S246" s="330"/>
    </row>
    <row r="247" spans="1:19" s="127" customFormat="1" ht="15.5">
      <c r="A247" s="314"/>
      <c r="B247" s="90"/>
      <c r="C247" s="90"/>
      <c r="D247" s="309">
        <v>231</v>
      </c>
      <c r="E247" s="346"/>
      <c r="F247" s="383"/>
      <c r="G247" s="384"/>
      <c r="H247" s="344"/>
      <c r="I247" s="344"/>
      <c r="J247" s="333" t="str">
        <f>IF(AND(L247=1,M247=1),Messages!$A$2,IF(L247=1,Messages!$A$3,IF(M247=1,Messages!$A$4,"OK")))</f>
        <v>OK</v>
      </c>
      <c r="K247" s="330" t="str">
        <f t="shared" si="4"/>
        <v/>
      </c>
      <c r="L247" s="330" t="str">
        <f>IF(ISBLANK(E247),"",IF(AND(ISNA(VLOOKUP(E247,'Country &amp; Service Codes'!E:E,1,FALSE)),ISNA(VLOOKUP(K247,'Country &amp; Service Codes'!E:E,1,FALSE))),1,0))</f>
        <v/>
      </c>
      <c r="M247" s="330" t="str">
        <f>IF(ISBLANK(F247),"",IF(ISNA(VLOOKUP(UPPER(F247),'Country &amp; Service Codes'!B:B,1,FALSE)),1,0))</f>
        <v/>
      </c>
      <c r="N247" s="330"/>
      <c r="O247" s="330"/>
      <c r="P247" s="330"/>
      <c r="Q247" s="330"/>
      <c r="R247" s="330"/>
      <c r="S247" s="330"/>
    </row>
    <row r="248" spans="1:19" s="127" customFormat="1" ht="15.5">
      <c r="A248" s="314"/>
      <c r="B248" s="90"/>
      <c r="C248" s="90"/>
      <c r="D248" s="309">
        <v>232</v>
      </c>
      <c r="E248" s="346"/>
      <c r="F248" s="383"/>
      <c r="G248" s="384"/>
      <c r="H248" s="344"/>
      <c r="I248" s="344"/>
      <c r="J248" s="333" t="str">
        <f>IF(AND(L248=1,M248=1),Messages!$A$2,IF(L248=1,Messages!$A$3,IF(M248=1,Messages!$A$4,"OK")))</f>
        <v>OK</v>
      </c>
      <c r="K248" s="330" t="str">
        <f t="shared" si="4"/>
        <v/>
      </c>
      <c r="L248" s="330" t="str">
        <f>IF(ISBLANK(E248),"",IF(AND(ISNA(VLOOKUP(E248,'Country &amp; Service Codes'!E:E,1,FALSE)),ISNA(VLOOKUP(K248,'Country &amp; Service Codes'!E:E,1,FALSE))),1,0))</f>
        <v/>
      </c>
      <c r="M248" s="330" t="str">
        <f>IF(ISBLANK(F248),"",IF(ISNA(VLOOKUP(UPPER(F248),'Country &amp; Service Codes'!B:B,1,FALSE)),1,0))</f>
        <v/>
      </c>
      <c r="N248" s="330"/>
      <c r="O248" s="330"/>
      <c r="P248" s="330"/>
      <c r="Q248" s="330"/>
      <c r="R248" s="330"/>
      <c r="S248" s="330"/>
    </row>
    <row r="249" spans="1:19" s="127" customFormat="1" ht="15.5">
      <c r="A249" s="314"/>
      <c r="B249" s="90"/>
      <c r="C249" s="90"/>
      <c r="D249" s="309">
        <v>233</v>
      </c>
      <c r="E249" s="346"/>
      <c r="F249" s="383"/>
      <c r="G249" s="384"/>
      <c r="H249" s="344"/>
      <c r="I249" s="344"/>
      <c r="J249" s="333" t="str">
        <f>IF(AND(L249=1,M249=1),Messages!$A$2,IF(L249=1,Messages!$A$3,IF(M249=1,Messages!$A$4,"OK")))</f>
        <v>OK</v>
      </c>
      <c r="K249" s="330" t="str">
        <f t="shared" si="4"/>
        <v/>
      </c>
      <c r="L249" s="330" t="str">
        <f>IF(ISBLANK(E249),"",IF(AND(ISNA(VLOOKUP(E249,'Country &amp; Service Codes'!E:E,1,FALSE)),ISNA(VLOOKUP(K249,'Country &amp; Service Codes'!E:E,1,FALSE))),1,0))</f>
        <v/>
      </c>
      <c r="M249" s="330" t="str">
        <f>IF(ISBLANK(F249),"",IF(ISNA(VLOOKUP(UPPER(F249),'Country &amp; Service Codes'!B:B,1,FALSE)),1,0))</f>
        <v/>
      </c>
      <c r="N249" s="330"/>
      <c r="O249" s="330"/>
      <c r="P249" s="330"/>
      <c r="Q249" s="330"/>
      <c r="R249" s="330"/>
      <c r="S249" s="330"/>
    </row>
    <row r="250" spans="1:19" s="127" customFormat="1" ht="15.5">
      <c r="A250" s="314"/>
      <c r="B250" s="90"/>
      <c r="C250" s="90"/>
      <c r="D250" s="309">
        <v>234</v>
      </c>
      <c r="E250" s="346"/>
      <c r="F250" s="383"/>
      <c r="G250" s="384"/>
      <c r="H250" s="344"/>
      <c r="I250" s="344"/>
      <c r="J250" s="333" t="str">
        <f>IF(AND(L250=1,M250=1),Messages!$A$2,IF(L250=1,Messages!$A$3,IF(M250=1,Messages!$A$4,"OK")))</f>
        <v>OK</v>
      </c>
      <c r="K250" s="330" t="str">
        <f t="shared" si="4"/>
        <v/>
      </c>
      <c r="L250" s="330" t="str">
        <f>IF(ISBLANK(E250),"",IF(AND(ISNA(VLOOKUP(E250,'Country &amp; Service Codes'!E:E,1,FALSE)),ISNA(VLOOKUP(K250,'Country &amp; Service Codes'!E:E,1,FALSE))),1,0))</f>
        <v/>
      </c>
      <c r="M250" s="330" t="str">
        <f>IF(ISBLANK(F250),"",IF(ISNA(VLOOKUP(UPPER(F250),'Country &amp; Service Codes'!B:B,1,FALSE)),1,0))</f>
        <v/>
      </c>
      <c r="N250" s="330"/>
      <c r="O250" s="330"/>
      <c r="P250" s="330"/>
      <c r="Q250" s="330"/>
      <c r="R250" s="330"/>
      <c r="S250" s="330"/>
    </row>
    <row r="251" spans="1:19" s="127" customFormat="1" ht="15.5">
      <c r="A251" s="314"/>
      <c r="B251" s="90"/>
      <c r="C251" s="90"/>
      <c r="D251" s="309">
        <v>235</v>
      </c>
      <c r="E251" s="346"/>
      <c r="F251" s="383"/>
      <c r="G251" s="384"/>
      <c r="H251" s="344"/>
      <c r="I251" s="344"/>
      <c r="J251" s="333" t="str">
        <f>IF(AND(L251=1,M251=1),Messages!$A$2,IF(L251=1,Messages!$A$3,IF(M251=1,Messages!$A$4,"OK")))</f>
        <v>OK</v>
      </c>
      <c r="K251" s="330" t="str">
        <f t="shared" si="4"/>
        <v/>
      </c>
      <c r="L251" s="330" t="str">
        <f>IF(ISBLANK(E251),"",IF(AND(ISNA(VLOOKUP(E251,'Country &amp; Service Codes'!E:E,1,FALSE)),ISNA(VLOOKUP(K251,'Country &amp; Service Codes'!E:E,1,FALSE))),1,0))</f>
        <v/>
      </c>
      <c r="M251" s="330" t="str">
        <f>IF(ISBLANK(F251),"",IF(ISNA(VLOOKUP(UPPER(F251),'Country &amp; Service Codes'!B:B,1,FALSE)),1,0))</f>
        <v/>
      </c>
      <c r="N251" s="330"/>
      <c r="O251" s="330"/>
      <c r="P251" s="330"/>
      <c r="Q251" s="330"/>
      <c r="R251" s="330"/>
      <c r="S251" s="330"/>
    </row>
    <row r="252" spans="1:19" s="127" customFormat="1" ht="15.5">
      <c r="A252" s="314"/>
      <c r="B252" s="90"/>
      <c r="C252" s="90"/>
      <c r="D252" s="309">
        <v>236</v>
      </c>
      <c r="E252" s="346"/>
      <c r="F252" s="383"/>
      <c r="G252" s="384"/>
      <c r="H252" s="344"/>
      <c r="I252" s="344"/>
      <c r="J252" s="333" t="str">
        <f>IF(AND(L252=1,M252=1),Messages!$A$2,IF(L252=1,Messages!$A$3,IF(M252=1,Messages!$A$4,"OK")))</f>
        <v>OK</v>
      </c>
      <c r="K252" s="330" t="str">
        <f t="shared" si="4"/>
        <v/>
      </c>
      <c r="L252" s="330" t="str">
        <f>IF(ISBLANK(E252),"",IF(AND(ISNA(VLOOKUP(E252,'Country &amp; Service Codes'!E:E,1,FALSE)),ISNA(VLOOKUP(K252,'Country &amp; Service Codes'!E:E,1,FALSE))),1,0))</f>
        <v/>
      </c>
      <c r="M252" s="330" t="str">
        <f>IF(ISBLANK(F252),"",IF(ISNA(VLOOKUP(UPPER(F252),'Country &amp; Service Codes'!B:B,1,FALSE)),1,0))</f>
        <v/>
      </c>
      <c r="N252" s="330"/>
      <c r="O252" s="330"/>
      <c r="P252" s="330"/>
      <c r="Q252" s="330"/>
      <c r="R252" s="330"/>
      <c r="S252" s="330"/>
    </row>
    <row r="253" spans="1:19" s="127" customFormat="1" ht="15.5">
      <c r="A253" s="314"/>
      <c r="B253" s="90"/>
      <c r="C253" s="90"/>
      <c r="D253" s="309">
        <v>237</v>
      </c>
      <c r="E253" s="346"/>
      <c r="F253" s="383"/>
      <c r="G253" s="384"/>
      <c r="H253" s="344"/>
      <c r="I253" s="344"/>
      <c r="J253" s="333" t="str">
        <f>IF(AND(L253=1,M253=1),Messages!$A$2,IF(L253=1,Messages!$A$3,IF(M253=1,Messages!$A$4,"OK")))</f>
        <v>OK</v>
      </c>
      <c r="K253" s="330" t="str">
        <f t="shared" si="4"/>
        <v/>
      </c>
      <c r="L253" s="330" t="str">
        <f>IF(ISBLANK(E253),"",IF(AND(ISNA(VLOOKUP(E253,'Country &amp; Service Codes'!E:E,1,FALSE)),ISNA(VLOOKUP(K253,'Country &amp; Service Codes'!E:E,1,FALSE))),1,0))</f>
        <v/>
      </c>
      <c r="M253" s="330" t="str">
        <f>IF(ISBLANK(F253),"",IF(ISNA(VLOOKUP(UPPER(F253),'Country &amp; Service Codes'!B:B,1,FALSE)),1,0))</f>
        <v/>
      </c>
      <c r="N253" s="330"/>
      <c r="O253" s="330"/>
      <c r="P253" s="330"/>
      <c r="Q253" s="330"/>
      <c r="R253" s="330"/>
      <c r="S253" s="330"/>
    </row>
    <row r="254" spans="1:19" s="127" customFormat="1" ht="15.5">
      <c r="A254" s="314"/>
      <c r="B254" s="90"/>
      <c r="C254" s="90"/>
      <c r="D254" s="309">
        <v>238</v>
      </c>
      <c r="E254" s="346"/>
      <c r="F254" s="383"/>
      <c r="G254" s="384"/>
      <c r="H254" s="344"/>
      <c r="I254" s="344"/>
      <c r="J254" s="333" t="str">
        <f>IF(AND(L254=1,M254=1),Messages!$A$2,IF(L254=1,Messages!$A$3,IF(M254=1,Messages!$A$4,"OK")))</f>
        <v>OK</v>
      </c>
      <c r="K254" s="330" t="str">
        <f t="shared" si="4"/>
        <v/>
      </c>
      <c r="L254" s="330" t="str">
        <f>IF(ISBLANK(E254),"",IF(AND(ISNA(VLOOKUP(E254,'Country &amp; Service Codes'!E:E,1,FALSE)),ISNA(VLOOKUP(K254,'Country &amp; Service Codes'!E:E,1,FALSE))),1,0))</f>
        <v/>
      </c>
      <c r="M254" s="330" t="str">
        <f>IF(ISBLANK(F254),"",IF(ISNA(VLOOKUP(UPPER(F254),'Country &amp; Service Codes'!B:B,1,FALSE)),1,0))</f>
        <v/>
      </c>
      <c r="N254" s="330"/>
      <c r="O254" s="330"/>
      <c r="P254" s="330"/>
      <c r="Q254" s="330"/>
      <c r="R254" s="330"/>
      <c r="S254" s="330"/>
    </row>
    <row r="255" spans="1:19" s="127" customFormat="1" ht="15.5">
      <c r="A255" s="314"/>
      <c r="B255" s="90"/>
      <c r="C255" s="90"/>
      <c r="D255" s="309">
        <v>239</v>
      </c>
      <c r="E255" s="346"/>
      <c r="F255" s="383"/>
      <c r="G255" s="384"/>
      <c r="H255" s="344"/>
      <c r="I255" s="344"/>
      <c r="J255" s="333" t="str">
        <f>IF(AND(L255=1,M255=1),Messages!$A$2,IF(L255=1,Messages!$A$3,IF(M255=1,Messages!$A$4,"OK")))</f>
        <v>OK</v>
      </c>
      <c r="K255" s="330" t="str">
        <f t="shared" si="4"/>
        <v/>
      </c>
      <c r="L255" s="330" t="str">
        <f>IF(ISBLANK(E255),"",IF(AND(ISNA(VLOOKUP(E255,'Country &amp; Service Codes'!E:E,1,FALSE)),ISNA(VLOOKUP(K255,'Country &amp; Service Codes'!E:E,1,FALSE))),1,0))</f>
        <v/>
      </c>
      <c r="M255" s="330" t="str">
        <f>IF(ISBLANK(F255),"",IF(ISNA(VLOOKUP(UPPER(F255),'Country &amp; Service Codes'!B:B,1,FALSE)),1,0))</f>
        <v/>
      </c>
      <c r="N255" s="330"/>
      <c r="O255" s="330"/>
      <c r="P255" s="330"/>
      <c r="Q255" s="330"/>
      <c r="R255" s="330"/>
      <c r="S255" s="330"/>
    </row>
    <row r="256" spans="1:19" s="127" customFormat="1" ht="15.5">
      <c r="A256" s="314"/>
      <c r="B256" s="90"/>
      <c r="C256" s="90"/>
      <c r="D256" s="309">
        <v>240</v>
      </c>
      <c r="E256" s="346"/>
      <c r="F256" s="383"/>
      <c r="G256" s="384"/>
      <c r="H256" s="344"/>
      <c r="I256" s="344"/>
      <c r="J256" s="333" t="str">
        <f>IF(AND(L256=1,M256=1),Messages!$A$2,IF(L256=1,Messages!$A$3,IF(M256=1,Messages!$A$4,"OK")))</f>
        <v>OK</v>
      </c>
      <c r="K256" s="330" t="str">
        <f t="shared" si="4"/>
        <v/>
      </c>
      <c r="L256" s="330" t="str">
        <f>IF(ISBLANK(E256),"",IF(AND(ISNA(VLOOKUP(E256,'Country &amp; Service Codes'!E:E,1,FALSE)),ISNA(VLOOKUP(K256,'Country &amp; Service Codes'!E:E,1,FALSE))),1,0))</f>
        <v/>
      </c>
      <c r="M256" s="330" t="str">
        <f>IF(ISBLANK(F256),"",IF(ISNA(VLOOKUP(UPPER(F256),'Country &amp; Service Codes'!B:B,1,FALSE)),1,0))</f>
        <v/>
      </c>
      <c r="N256" s="330"/>
      <c r="O256" s="330"/>
      <c r="P256" s="330"/>
      <c r="Q256" s="330"/>
      <c r="R256" s="330"/>
      <c r="S256" s="330"/>
    </row>
    <row r="257" spans="1:19" s="127" customFormat="1" ht="15.5">
      <c r="A257" s="314"/>
      <c r="B257" s="90"/>
      <c r="C257" s="90"/>
      <c r="D257" s="309">
        <v>241</v>
      </c>
      <c r="E257" s="346"/>
      <c r="F257" s="383"/>
      <c r="G257" s="384"/>
      <c r="H257" s="344"/>
      <c r="I257" s="344"/>
      <c r="J257" s="333" t="str">
        <f>IF(AND(L257=1,M257=1),Messages!$A$2,IF(L257=1,Messages!$A$3,IF(M257=1,Messages!$A$4,"OK")))</f>
        <v>OK</v>
      </c>
      <c r="K257" s="330" t="str">
        <f t="shared" si="4"/>
        <v/>
      </c>
      <c r="L257" s="330" t="str">
        <f>IF(ISBLANK(E257),"",IF(AND(ISNA(VLOOKUP(E257,'Country &amp; Service Codes'!E:E,1,FALSE)),ISNA(VLOOKUP(K257,'Country &amp; Service Codes'!E:E,1,FALSE))),1,0))</f>
        <v/>
      </c>
      <c r="M257" s="330" t="str">
        <f>IF(ISBLANK(F257),"",IF(ISNA(VLOOKUP(UPPER(F257),'Country &amp; Service Codes'!B:B,1,FALSE)),1,0))</f>
        <v/>
      </c>
      <c r="N257" s="330"/>
      <c r="O257" s="330"/>
      <c r="P257" s="330"/>
      <c r="Q257" s="330"/>
      <c r="R257" s="330"/>
      <c r="S257" s="330"/>
    </row>
    <row r="258" spans="1:19" s="127" customFormat="1" ht="15.5">
      <c r="A258" s="314"/>
      <c r="B258" s="90"/>
      <c r="C258" s="90"/>
      <c r="D258" s="309">
        <v>242</v>
      </c>
      <c r="E258" s="346"/>
      <c r="F258" s="383"/>
      <c r="G258" s="384"/>
      <c r="H258" s="344"/>
      <c r="I258" s="344"/>
      <c r="J258" s="333" t="str">
        <f>IF(AND(L258=1,M258=1),Messages!$A$2,IF(L258=1,Messages!$A$3,IF(M258=1,Messages!$A$4,"OK")))</f>
        <v>OK</v>
      </c>
      <c r="K258" s="330" t="str">
        <f t="shared" si="4"/>
        <v/>
      </c>
      <c r="L258" s="330" t="str">
        <f>IF(ISBLANK(E258),"",IF(AND(ISNA(VLOOKUP(E258,'Country &amp; Service Codes'!E:E,1,FALSE)),ISNA(VLOOKUP(K258,'Country &amp; Service Codes'!E:E,1,FALSE))),1,0))</f>
        <v/>
      </c>
      <c r="M258" s="330" t="str">
        <f>IF(ISBLANK(F258),"",IF(ISNA(VLOOKUP(UPPER(F258),'Country &amp; Service Codes'!B:B,1,FALSE)),1,0))</f>
        <v/>
      </c>
      <c r="N258" s="330"/>
      <c r="O258" s="330"/>
      <c r="P258" s="330"/>
      <c r="Q258" s="330"/>
      <c r="R258" s="330"/>
      <c r="S258" s="330"/>
    </row>
    <row r="259" spans="1:19" s="127" customFormat="1" ht="15.5">
      <c r="A259" s="314"/>
      <c r="B259" s="90"/>
      <c r="C259" s="90"/>
      <c r="D259" s="309">
        <v>243</v>
      </c>
      <c r="E259" s="346"/>
      <c r="F259" s="383"/>
      <c r="G259" s="384"/>
      <c r="H259" s="344"/>
      <c r="I259" s="344"/>
      <c r="J259" s="333" t="str">
        <f>IF(AND(L259=1,M259=1),Messages!$A$2,IF(L259=1,Messages!$A$3,IF(M259=1,Messages!$A$4,"OK")))</f>
        <v>OK</v>
      </c>
      <c r="K259" s="330" t="str">
        <f t="shared" si="4"/>
        <v/>
      </c>
      <c r="L259" s="330" t="str">
        <f>IF(ISBLANK(E259),"",IF(AND(ISNA(VLOOKUP(E259,'Country &amp; Service Codes'!E:E,1,FALSE)),ISNA(VLOOKUP(K259,'Country &amp; Service Codes'!E:E,1,FALSE))),1,0))</f>
        <v/>
      </c>
      <c r="M259" s="330" t="str">
        <f>IF(ISBLANK(F259),"",IF(ISNA(VLOOKUP(UPPER(F259),'Country &amp; Service Codes'!B:B,1,FALSE)),1,0))</f>
        <v/>
      </c>
      <c r="N259" s="330"/>
      <c r="O259" s="330"/>
      <c r="P259" s="330"/>
      <c r="Q259" s="330"/>
      <c r="R259" s="330"/>
      <c r="S259" s="330"/>
    </row>
    <row r="260" spans="1:19" s="127" customFormat="1" ht="15.5">
      <c r="A260" s="314"/>
      <c r="B260" s="90"/>
      <c r="C260" s="90"/>
      <c r="D260" s="309">
        <v>244</v>
      </c>
      <c r="E260" s="346"/>
      <c r="F260" s="383"/>
      <c r="G260" s="384"/>
      <c r="H260" s="344"/>
      <c r="I260" s="344"/>
      <c r="J260" s="333" t="str">
        <f>IF(AND(L260=1,M260=1),Messages!$A$2,IF(L260=1,Messages!$A$3,IF(M260=1,Messages!$A$4,"OK")))</f>
        <v>OK</v>
      </c>
      <c r="K260" s="330" t="str">
        <f t="shared" si="4"/>
        <v/>
      </c>
      <c r="L260" s="330" t="str">
        <f>IF(ISBLANK(E260),"",IF(AND(ISNA(VLOOKUP(E260,'Country &amp; Service Codes'!E:E,1,FALSE)),ISNA(VLOOKUP(K260,'Country &amp; Service Codes'!E:E,1,FALSE))),1,0))</f>
        <v/>
      </c>
      <c r="M260" s="330" t="str">
        <f>IF(ISBLANK(F260),"",IF(ISNA(VLOOKUP(UPPER(F260),'Country &amp; Service Codes'!B:B,1,FALSE)),1,0))</f>
        <v/>
      </c>
      <c r="N260" s="330"/>
      <c r="O260" s="330"/>
      <c r="P260" s="330"/>
      <c r="Q260" s="330"/>
      <c r="R260" s="330"/>
      <c r="S260" s="330"/>
    </row>
    <row r="261" spans="1:19" s="127" customFormat="1" ht="15.5">
      <c r="A261" s="314"/>
      <c r="B261" s="90"/>
      <c r="C261" s="90"/>
      <c r="D261" s="309">
        <v>245</v>
      </c>
      <c r="E261" s="346"/>
      <c r="F261" s="383"/>
      <c r="G261" s="384"/>
      <c r="H261" s="344"/>
      <c r="I261" s="344"/>
      <c r="J261" s="333" t="str">
        <f>IF(AND(L261=1,M261=1),Messages!$A$2,IF(L261=1,Messages!$A$3,IF(M261=1,Messages!$A$4,"OK")))</f>
        <v>OK</v>
      </c>
      <c r="K261" s="330" t="str">
        <f t="shared" si="4"/>
        <v/>
      </c>
      <c r="L261" s="330" t="str">
        <f>IF(ISBLANK(E261),"",IF(AND(ISNA(VLOOKUP(E261,'Country &amp; Service Codes'!E:E,1,FALSE)),ISNA(VLOOKUP(K261,'Country &amp; Service Codes'!E:E,1,FALSE))),1,0))</f>
        <v/>
      </c>
      <c r="M261" s="330" t="str">
        <f>IF(ISBLANK(F261),"",IF(ISNA(VLOOKUP(UPPER(F261),'Country &amp; Service Codes'!B:B,1,FALSE)),1,0))</f>
        <v/>
      </c>
      <c r="N261" s="330"/>
      <c r="O261" s="330"/>
      <c r="P261" s="330"/>
      <c r="Q261" s="330"/>
      <c r="R261" s="330"/>
      <c r="S261" s="330"/>
    </row>
    <row r="262" spans="1:19" s="127" customFormat="1" ht="15.5">
      <c r="A262" s="314"/>
      <c r="B262" s="90"/>
      <c r="C262" s="90"/>
      <c r="D262" s="309">
        <v>246</v>
      </c>
      <c r="E262" s="346"/>
      <c r="F262" s="383"/>
      <c r="G262" s="384"/>
      <c r="H262" s="344"/>
      <c r="I262" s="344"/>
      <c r="J262" s="333" t="str">
        <f>IF(AND(L262=1,M262=1),Messages!$A$2,IF(L262=1,Messages!$A$3,IF(M262=1,Messages!$A$4,"OK")))</f>
        <v>OK</v>
      </c>
      <c r="K262" s="330" t="str">
        <f t="shared" si="4"/>
        <v/>
      </c>
      <c r="L262" s="330" t="str">
        <f>IF(ISBLANK(E262),"",IF(AND(ISNA(VLOOKUP(E262,'Country &amp; Service Codes'!E:E,1,FALSE)),ISNA(VLOOKUP(K262,'Country &amp; Service Codes'!E:E,1,FALSE))),1,0))</f>
        <v/>
      </c>
      <c r="M262" s="330" t="str">
        <f>IF(ISBLANK(F262),"",IF(ISNA(VLOOKUP(UPPER(F262),'Country &amp; Service Codes'!B:B,1,FALSE)),1,0))</f>
        <v/>
      </c>
      <c r="N262" s="330"/>
      <c r="O262" s="330"/>
      <c r="P262" s="330"/>
      <c r="Q262" s="330"/>
      <c r="R262" s="330"/>
      <c r="S262" s="330"/>
    </row>
    <row r="263" spans="1:19" s="127" customFormat="1" ht="15.5">
      <c r="A263" s="314"/>
      <c r="B263" s="90"/>
      <c r="C263" s="90"/>
      <c r="D263" s="309">
        <v>247</v>
      </c>
      <c r="E263" s="346"/>
      <c r="F263" s="383"/>
      <c r="G263" s="384"/>
      <c r="H263" s="344"/>
      <c r="I263" s="344"/>
      <c r="J263" s="333" t="str">
        <f>IF(AND(L263=1,M263=1),Messages!$A$2,IF(L263=1,Messages!$A$3,IF(M263=1,Messages!$A$4,"OK")))</f>
        <v>OK</v>
      </c>
      <c r="K263" s="330" t="str">
        <f t="shared" si="4"/>
        <v/>
      </c>
      <c r="L263" s="330" t="str">
        <f>IF(ISBLANK(E263),"",IF(AND(ISNA(VLOOKUP(E263,'Country &amp; Service Codes'!E:E,1,FALSE)),ISNA(VLOOKUP(K263,'Country &amp; Service Codes'!E:E,1,FALSE))),1,0))</f>
        <v/>
      </c>
      <c r="M263" s="330" t="str">
        <f>IF(ISBLANK(F263),"",IF(ISNA(VLOOKUP(UPPER(F263),'Country &amp; Service Codes'!B:B,1,FALSE)),1,0))</f>
        <v/>
      </c>
      <c r="N263" s="330"/>
      <c r="O263" s="330"/>
      <c r="P263" s="330"/>
      <c r="Q263" s="330"/>
      <c r="R263" s="330"/>
      <c r="S263" s="330"/>
    </row>
    <row r="264" spans="1:19" s="127" customFormat="1" ht="15.5">
      <c r="A264" s="314"/>
      <c r="B264" s="90"/>
      <c r="C264" s="90"/>
      <c r="D264" s="309">
        <v>248</v>
      </c>
      <c r="E264" s="346"/>
      <c r="F264" s="383"/>
      <c r="G264" s="384"/>
      <c r="H264" s="344"/>
      <c r="I264" s="344"/>
      <c r="J264" s="333" t="str">
        <f>IF(AND(L264=1,M264=1),Messages!$A$2,IF(L264=1,Messages!$A$3,IF(M264=1,Messages!$A$4,"OK")))</f>
        <v>OK</v>
      </c>
      <c r="K264" s="330" t="str">
        <f t="shared" si="4"/>
        <v/>
      </c>
      <c r="L264" s="330" t="str">
        <f>IF(ISBLANK(E264),"",IF(AND(ISNA(VLOOKUP(E264,'Country &amp; Service Codes'!E:E,1,FALSE)),ISNA(VLOOKUP(K264,'Country &amp; Service Codes'!E:E,1,FALSE))),1,0))</f>
        <v/>
      </c>
      <c r="M264" s="330" t="str">
        <f>IF(ISBLANK(F264),"",IF(ISNA(VLOOKUP(UPPER(F264),'Country &amp; Service Codes'!B:B,1,FALSE)),1,0))</f>
        <v/>
      </c>
      <c r="N264" s="330"/>
      <c r="O264" s="330"/>
      <c r="P264" s="330"/>
      <c r="Q264" s="330"/>
      <c r="R264" s="330"/>
      <c r="S264" s="330"/>
    </row>
    <row r="265" spans="1:19" s="127" customFormat="1" ht="15.5">
      <c r="A265" s="314"/>
      <c r="B265" s="90"/>
      <c r="C265" s="90"/>
      <c r="D265" s="309">
        <v>249</v>
      </c>
      <c r="E265" s="346"/>
      <c r="F265" s="383"/>
      <c r="G265" s="384"/>
      <c r="H265" s="344"/>
      <c r="I265" s="344"/>
      <c r="J265" s="333" t="str">
        <f>IF(AND(L265=1,M265=1),Messages!$A$2,IF(L265=1,Messages!$A$3,IF(M265=1,Messages!$A$4,"OK")))</f>
        <v>OK</v>
      </c>
      <c r="K265" s="330" t="str">
        <f t="shared" si="4"/>
        <v/>
      </c>
      <c r="L265" s="330" t="str">
        <f>IF(ISBLANK(E265),"",IF(AND(ISNA(VLOOKUP(E265,'Country &amp; Service Codes'!E:E,1,FALSE)),ISNA(VLOOKUP(K265,'Country &amp; Service Codes'!E:E,1,FALSE))),1,0))</f>
        <v/>
      </c>
      <c r="M265" s="330" t="str">
        <f>IF(ISBLANK(F265),"",IF(ISNA(VLOOKUP(UPPER(F265),'Country &amp; Service Codes'!B:B,1,FALSE)),1,0))</f>
        <v/>
      </c>
      <c r="N265" s="330"/>
      <c r="O265" s="330"/>
      <c r="P265" s="330"/>
      <c r="Q265" s="330"/>
      <c r="R265" s="330"/>
      <c r="S265" s="330"/>
    </row>
    <row r="266" spans="1:19" s="127" customFormat="1" ht="15.5">
      <c r="A266" s="314"/>
      <c r="B266" s="90"/>
      <c r="C266" s="90"/>
      <c r="D266" s="309">
        <v>250</v>
      </c>
      <c r="E266" s="346"/>
      <c r="F266" s="383"/>
      <c r="G266" s="384"/>
      <c r="H266" s="344"/>
      <c r="I266" s="344"/>
      <c r="J266" s="333" t="str">
        <f>IF(AND(L266=1,M266=1),Messages!$A$2,IF(L266=1,Messages!$A$3,IF(M266=1,Messages!$A$4,"OK")))</f>
        <v>OK</v>
      </c>
      <c r="K266" s="330" t="str">
        <f t="shared" si="4"/>
        <v/>
      </c>
      <c r="L266" s="330" t="str">
        <f>IF(ISBLANK(E266),"",IF(AND(ISNA(VLOOKUP(E266,'Country &amp; Service Codes'!E:E,1,FALSE)),ISNA(VLOOKUP(K266,'Country &amp; Service Codes'!E:E,1,FALSE))),1,0))</f>
        <v/>
      </c>
      <c r="M266" s="330" t="str">
        <f>IF(ISBLANK(F266),"",IF(ISNA(VLOOKUP(UPPER(F266),'Country &amp; Service Codes'!B:B,1,FALSE)),1,0))</f>
        <v/>
      </c>
      <c r="N266" s="330"/>
      <c r="O266" s="330"/>
      <c r="P266" s="330"/>
      <c r="Q266" s="330"/>
      <c r="R266" s="330"/>
      <c r="S266" s="330"/>
    </row>
    <row r="267" spans="1:19" s="127" customFormat="1" ht="15.5">
      <c r="A267" s="314"/>
      <c r="B267" s="90"/>
      <c r="C267" s="90"/>
      <c r="D267" s="309">
        <v>251</v>
      </c>
      <c r="E267" s="346"/>
      <c r="F267" s="383"/>
      <c r="G267" s="384"/>
      <c r="H267" s="344"/>
      <c r="I267" s="344"/>
      <c r="J267" s="333" t="str">
        <f>IF(AND(L267=1,M267=1),Messages!$A$2,IF(L267=1,Messages!$A$3,IF(M267=1,Messages!$A$4,"OK")))</f>
        <v>OK</v>
      </c>
      <c r="K267" s="330" t="str">
        <f t="shared" si="4"/>
        <v/>
      </c>
      <c r="L267" s="330" t="str">
        <f>IF(ISBLANK(E267),"",IF(AND(ISNA(VLOOKUP(E267,'Country &amp; Service Codes'!E:E,1,FALSE)),ISNA(VLOOKUP(K267,'Country &amp; Service Codes'!E:E,1,FALSE))),1,0))</f>
        <v/>
      </c>
      <c r="M267" s="330" t="str">
        <f>IF(ISBLANK(F267),"",IF(ISNA(VLOOKUP(UPPER(F267),'Country &amp; Service Codes'!B:B,1,FALSE)),1,0))</f>
        <v/>
      </c>
      <c r="N267" s="330"/>
      <c r="O267" s="330"/>
      <c r="P267" s="330"/>
      <c r="Q267" s="330"/>
      <c r="R267" s="330"/>
      <c r="S267" s="330"/>
    </row>
    <row r="268" spans="1:19" s="127" customFormat="1" ht="15.5">
      <c r="A268" s="314"/>
      <c r="B268" s="90"/>
      <c r="C268" s="90"/>
      <c r="D268" s="309">
        <v>252</v>
      </c>
      <c r="E268" s="346"/>
      <c r="F268" s="383"/>
      <c r="G268" s="384"/>
      <c r="H268" s="344"/>
      <c r="I268" s="344"/>
      <c r="J268" s="333" t="str">
        <f>IF(AND(L268=1,M268=1),Messages!$A$2,IF(L268=1,Messages!$A$3,IF(M268=1,Messages!$A$4,"OK")))</f>
        <v>OK</v>
      </c>
      <c r="K268" s="330" t="str">
        <f t="shared" si="4"/>
        <v/>
      </c>
      <c r="L268" s="330" t="str">
        <f>IF(ISBLANK(E268),"",IF(AND(ISNA(VLOOKUP(E268,'Country &amp; Service Codes'!E:E,1,FALSE)),ISNA(VLOOKUP(K268,'Country &amp; Service Codes'!E:E,1,FALSE))),1,0))</f>
        <v/>
      </c>
      <c r="M268" s="330" t="str">
        <f>IF(ISBLANK(F268),"",IF(ISNA(VLOOKUP(UPPER(F268),'Country &amp; Service Codes'!B:B,1,FALSE)),1,0))</f>
        <v/>
      </c>
      <c r="N268" s="330"/>
      <c r="O268" s="330"/>
      <c r="P268" s="330"/>
      <c r="Q268" s="330"/>
      <c r="R268" s="330"/>
      <c r="S268" s="330"/>
    </row>
    <row r="269" spans="1:19" s="127" customFormat="1" ht="15.5">
      <c r="A269" s="314"/>
      <c r="B269" s="90"/>
      <c r="C269" s="90"/>
      <c r="D269" s="309">
        <v>253</v>
      </c>
      <c r="E269" s="346"/>
      <c r="F269" s="383"/>
      <c r="G269" s="384"/>
      <c r="H269" s="344"/>
      <c r="I269" s="344"/>
      <c r="J269" s="333" t="str">
        <f>IF(AND(L269=1,M269=1),Messages!$A$2,IF(L269=1,Messages!$A$3,IF(M269=1,Messages!$A$4,"OK")))</f>
        <v>OK</v>
      </c>
      <c r="K269" s="330" t="str">
        <f t="shared" si="4"/>
        <v/>
      </c>
      <c r="L269" s="330" t="str">
        <f>IF(ISBLANK(E269),"",IF(AND(ISNA(VLOOKUP(E269,'Country &amp; Service Codes'!E:E,1,FALSE)),ISNA(VLOOKUP(K269,'Country &amp; Service Codes'!E:E,1,FALSE))),1,0))</f>
        <v/>
      </c>
      <c r="M269" s="330" t="str">
        <f>IF(ISBLANK(F269),"",IF(ISNA(VLOOKUP(UPPER(F269),'Country &amp; Service Codes'!B:B,1,FALSE)),1,0))</f>
        <v/>
      </c>
      <c r="N269" s="330"/>
      <c r="O269" s="330"/>
      <c r="P269" s="330"/>
      <c r="Q269" s="330"/>
      <c r="R269" s="330"/>
      <c r="S269" s="330"/>
    </row>
    <row r="270" spans="1:19" s="127" customFormat="1" ht="15.5">
      <c r="A270" s="314"/>
      <c r="B270" s="90"/>
      <c r="C270" s="90"/>
      <c r="D270" s="309">
        <v>254</v>
      </c>
      <c r="E270" s="346"/>
      <c r="F270" s="383"/>
      <c r="G270" s="384"/>
      <c r="H270" s="344"/>
      <c r="I270" s="344"/>
      <c r="J270" s="333" t="str">
        <f>IF(AND(L270=1,M270=1),Messages!$A$2,IF(L270=1,Messages!$A$3,IF(M270=1,Messages!$A$4,"OK")))</f>
        <v>OK</v>
      </c>
      <c r="K270" s="330" t="str">
        <f t="shared" si="4"/>
        <v/>
      </c>
      <c r="L270" s="330" t="str">
        <f>IF(ISBLANK(E270),"",IF(AND(ISNA(VLOOKUP(E270,'Country &amp; Service Codes'!E:E,1,FALSE)),ISNA(VLOOKUP(K270,'Country &amp; Service Codes'!E:E,1,FALSE))),1,0))</f>
        <v/>
      </c>
      <c r="M270" s="330" t="str">
        <f>IF(ISBLANK(F270),"",IF(ISNA(VLOOKUP(UPPER(F270),'Country &amp; Service Codes'!B:B,1,FALSE)),1,0))</f>
        <v/>
      </c>
      <c r="N270" s="330"/>
      <c r="O270" s="330"/>
      <c r="P270" s="330"/>
      <c r="Q270" s="330"/>
      <c r="R270" s="330"/>
      <c r="S270" s="330"/>
    </row>
    <row r="271" spans="1:19" s="127" customFormat="1" ht="15.5">
      <c r="A271" s="314"/>
      <c r="B271" s="90"/>
      <c r="C271" s="90"/>
      <c r="D271" s="309">
        <v>255</v>
      </c>
      <c r="E271" s="346"/>
      <c r="F271" s="383"/>
      <c r="G271" s="384"/>
      <c r="H271" s="344"/>
      <c r="I271" s="344"/>
      <c r="J271" s="333" t="str">
        <f>IF(AND(L271=1,M271=1),Messages!$A$2,IF(L271=1,Messages!$A$3,IF(M271=1,Messages!$A$4,"OK")))</f>
        <v>OK</v>
      </c>
      <c r="K271" s="330" t="str">
        <f t="shared" si="4"/>
        <v/>
      </c>
      <c r="L271" s="330" t="str">
        <f>IF(ISBLANK(E271),"",IF(AND(ISNA(VLOOKUP(E271,'Country &amp; Service Codes'!E:E,1,FALSE)),ISNA(VLOOKUP(K271,'Country &amp; Service Codes'!E:E,1,FALSE))),1,0))</f>
        <v/>
      </c>
      <c r="M271" s="330" t="str">
        <f>IF(ISBLANK(F271),"",IF(ISNA(VLOOKUP(UPPER(F271),'Country &amp; Service Codes'!B:B,1,FALSE)),1,0))</f>
        <v/>
      </c>
      <c r="N271" s="330"/>
      <c r="O271" s="330"/>
      <c r="P271" s="330"/>
      <c r="Q271" s="330"/>
      <c r="R271" s="330"/>
      <c r="S271" s="330"/>
    </row>
    <row r="272" spans="1:19" s="127" customFormat="1" ht="15.5">
      <c r="A272" s="314"/>
      <c r="B272" s="90"/>
      <c r="C272" s="90"/>
      <c r="D272" s="309">
        <v>256</v>
      </c>
      <c r="E272" s="346"/>
      <c r="F272" s="383"/>
      <c r="G272" s="384"/>
      <c r="H272" s="344"/>
      <c r="I272" s="344"/>
      <c r="J272" s="333" t="str">
        <f>IF(AND(L272=1,M272=1),Messages!$A$2,IF(L272=1,Messages!$A$3,IF(M272=1,Messages!$A$4,"OK")))</f>
        <v>OK</v>
      </c>
      <c r="K272" s="330" t="str">
        <f t="shared" si="4"/>
        <v/>
      </c>
      <c r="L272" s="330" t="str">
        <f>IF(ISBLANK(E272),"",IF(AND(ISNA(VLOOKUP(E272,'Country &amp; Service Codes'!E:E,1,FALSE)),ISNA(VLOOKUP(K272,'Country &amp; Service Codes'!E:E,1,FALSE))),1,0))</f>
        <v/>
      </c>
      <c r="M272" s="330" t="str">
        <f>IF(ISBLANK(F272),"",IF(ISNA(VLOOKUP(UPPER(F272),'Country &amp; Service Codes'!B:B,1,FALSE)),1,0))</f>
        <v/>
      </c>
      <c r="N272" s="330"/>
      <c r="O272" s="330"/>
      <c r="P272" s="330"/>
      <c r="Q272" s="330"/>
      <c r="R272" s="330"/>
      <c r="S272" s="330"/>
    </row>
    <row r="273" spans="1:19" s="127" customFormat="1" ht="15.5">
      <c r="A273" s="314"/>
      <c r="B273" s="90"/>
      <c r="C273" s="90"/>
      <c r="D273" s="309">
        <v>257</v>
      </c>
      <c r="E273" s="346"/>
      <c r="F273" s="383"/>
      <c r="G273" s="384"/>
      <c r="H273" s="344"/>
      <c r="I273" s="344"/>
      <c r="J273" s="333" t="str">
        <f>IF(AND(L273=1,M273=1),Messages!$A$2,IF(L273=1,Messages!$A$3,IF(M273=1,Messages!$A$4,"OK")))</f>
        <v>OK</v>
      </c>
      <c r="K273" s="330" t="str">
        <f t="shared" si="4"/>
        <v/>
      </c>
      <c r="L273" s="330" t="str">
        <f>IF(ISBLANK(E273),"",IF(AND(ISNA(VLOOKUP(E273,'Country &amp; Service Codes'!E:E,1,FALSE)),ISNA(VLOOKUP(K273,'Country &amp; Service Codes'!E:E,1,FALSE))),1,0))</f>
        <v/>
      </c>
      <c r="M273" s="330" t="str">
        <f>IF(ISBLANK(F273),"",IF(ISNA(VLOOKUP(UPPER(F273),'Country &amp; Service Codes'!B:B,1,FALSE)),1,0))</f>
        <v/>
      </c>
      <c r="N273" s="330"/>
      <c r="O273" s="330"/>
      <c r="P273" s="330"/>
      <c r="Q273" s="330"/>
      <c r="R273" s="330"/>
      <c r="S273" s="330"/>
    </row>
    <row r="274" spans="1:19" s="127" customFormat="1" ht="15.5">
      <c r="A274" s="314"/>
      <c r="B274" s="90"/>
      <c r="C274" s="90"/>
      <c r="D274" s="309">
        <v>258</v>
      </c>
      <c r="E274" s="346"/>
      <c r="F274" s="383"/>
      <c r="G274" s="384"/>
      <c r="H274" s="344"/>
      <c r="I274" s="344"/>
      <c r="J274" s="333" t="str">
        <f>IF(AND(L274=1,M274=1),Messages!$A$2,IF(L274=1,Messages!$A$3,IF(M274=1,Messages!$A$4,"OK")))</f>
        <v>OK</v>
      </c>
      <c r="K274" s="330" t="str">
        <f t="shared" ref="K274:K337" si="5">TEXT(E274,E274)</f>
        <v/>
      </c>
      <c r="L274" s="330" t="str">
        <f>IF(ISBLANK(E274),"",IF(AND(ISNA(VLOOKUP(E274,'Country &amp; Service Codes'!E:E,1,FALSE)),ISNA(VLOOKUP(K274,'Country &amp; Service Codes'!E:E,1,FALSE))),1,0))</f>
        <v/>
      </c>
      <c r="M274" s="330" t="str">
        <f>IF(ISBLANK(F274),"",IF(ISNA(VLOOKUP(UPPER(F274),'Country &amp; Service Codes'!B:B,1,FALSE)),1,0))</f>
        <v/>
      </c>
      <c r="N274" s="330"/>
      <c r="O274" s="330"/>
      <c r="P274" s="330"/>
      <c r="Q274" s="330"/>
      <c r="R274" s="330"/>
      <c r="S274" s="330"/>
    </row>
    <row r="275" spans="1:19" s="127" customFormat="1" ht="15.5">
      <c r="A275" s="314"/>
      <c r="B275" s="90"/>
      <c r="C275" s="90"/>
      <c r="D275" s="309">
        <v>259</v>
      </c>
      <c r="E275" s="346"/>
      <c r="F275" s="383"/>
      <c r="G275" s="384"/>
      <c r="H275" s="344"/>
      <c r="I275" s="344"/>
      <c r="J275" s="333" t="str">
        <f>IF(AND(L275=1,M275=1),Messages!$A$2,IF(L275=1,Messages!$A$3,IF(M275=1,Messages!$A$4,"OK")))</f>
        <v>OK</v>
      </c>
      <c r="K275" s="330" t="str">
        <f t="shared" si="5"/>
        <v/>
      </c>
      <c r="L275" s="330" t="str">
        <f>IF(ISBLANK(E275),"",IF(AND(ISNA(VLOOKUP(E275,'Country &amp; Service Codes'!E:E,1,FALSE)),ISNA(VLOOKUP(K275,'Country &amp; Service Codes'!E:E,1,FALSE))),1,0))</f>
        <v/>
      </c>
      <c r="M275" s="330" t="str">
        <f>IF(ISBLANK(F275),"",IF(ISNA(VLOOKUP(UPPER(F275),'Country &amp; Service Codes'!B:B,1,FALSE)),1,0))</f>
        <v/>
      </c>
      <c r="N275" s="330"/>
      <c r="O275" s="330"/>
      <c r="P275" s="330"/>
      <c r="Q275" s="330"/>
      <c r="R275" s="330"/>
      <c r="S275" s="330"/>
    </row>
    <row r="276" spans="1:19" s="127" customFormat="1" ht="15.5">
      <c r="A276" s="314"/>
      <c r="B276" s="90"/>
      <c r="C276" s="90"/>
      <c r="D276" s="309">
        <v>260</v>
      </c>
      <c r="E276" s="346"/>
      <c r="F276" s="383"/>
      <c r="G276" s="384"/>
      <c r="H276" s="344"/>
      <c r="I276" s="344"/>
      <c r="J276" s="333" t="str">
        <f>IF(AND(L276=1,M276=1),Messages!$A$2,IF(L276=1,Messages!$A$3,IF(M276=1,Messages!$A$4,"OK")))</f>
        <v>OK</v>
      </c>
      <c r="K276" s="330" t="str">
        <f t="shared" si="5"/>
        <v/>
      </c>
      <c r="L276" s="330" t="str">
        <f>IF(ISBLANK(E276),"",IF(AND(ISNA(VLOOKUP(E276,'Country &amp; Service Codes'!E:E,1,FALSE)),ISNA(VLOOKUP(K276,'Country &amp; Service Codes'!E:E,1,FALSE))),1,0))</f>
        <v/>
      </c>
      <c r="M276" s="330" t="str">
        <f>IF(ISBLANK(F276),"",IF(ISNA(VLOOKUP(UPPER(F276),'Country &amp; Service Codes'!B:B,1,FALSE)),1,0))</f>
        <v/>
      </c>
      <c r="N276" s="330"/>
      <c r="O276" s="330"/>
      <c r="P276" s="330"/>
      <c r="Q276" s="330"/>
      <c r="R276" s="330"/>
      <c r="S276" s="330"/>
    </row>
    <row r="277" spans="1:19" s="127" customFormat="1" ht="15.5">
      <c r="A277" s="314"/>
      <c r="B277" s="90"/>
      <c r="C277" s="90"/>
      <c r="D277" s="309">
        <v>261</v>
      </c>
      <c r="E277" s="346"/>
      <c r="F277" s="383"/>
      <c r="G277" s="384"/>
      <c r="H277" s="344"/>
      <c r="I277" s="344"/>
      <c r="J277" s="333" t="str">
        <f>IF(AND(L277=1,M277=1),Messages!$A$2,IF(L277=1,Messages!$A$3,IF(M277=1,Messages!$A$4,"OK")))</f>
        <v>OK</v>
      </c>
      <c r="K277" s="330" t="str">
        <f t="shared" si="5"/>
        <v/>
      </c>
      <c r="L277" s="330" t="str">
        <f>IF(ISBLANK(E277),"",IF(AND(ISNA(VLOOKUP(E277,'Country &amp; Service Codes'!E:E,1,FALSE)),ISNA(VLOOKUP(K277,'Country &amp; Service Codes'!E:E,1,FALSE))),1,0))</f>
        <v/>
      </c>
      <c r="M277" s="330" t="str">
        <f>IF(ISBLANK(F277),"",IF(ISNA(VLOOKUP(UPPER(F277),'Country &amp; Service Codes'!B:B,1,FALSE)),1,0))</f>
        <v/>
      </c>
      <c r="N277" s="330"/>
      <c r="O277" s="330"/>
      <c r="P277" s="330"/>
      <c r="Q277" s="330"/>
      <c r="R277" s="330"/>
      <c r="S277" s="330"/>
    </row>
    <row r="278" spans="1:19" s="127" customFormat="1" ht="15.5">
      <c r="A278" s="314"/>
      <c r="B278" s="90"/>
      <c r="C278" s="90"/>
      <c r="D278" s="309">
        <v>262</v>
      </c>
      <c r="E278" s="346"/>
      <c r="F278" s="383"/>
      <c r="G278" s="384"/>
      <c r="H278" s="344"/>
      <c r="I278" s="344"/>
      <c r="J278" s="333" t="str">
        <f>IF(AND(L278=1,M278=1),Messages!$A$2,IF(L278=1,Messages!$A$3,IF(M278=1,Messages!$A$4,"OK")))</f>
        <v>OK</v>
      </c>
      <c r="K278" s="330" t="str">
        <f t="shared" si="5"/>
        <v/>
      </c>
      <c r="L278" s="330" t="str">
        <f>IF(ISBLANK(E278),"",IF(AND(ISNA(VLOOKUP(E278,'Country &amp; Service Codes'!E:E,1,FALSE)),ISNA(VLOOKUP(K278,'Country &amp; Service Codes'!E:E,1,FALSE))),1,0))</f>
        <v/>
      </c>
      <c r="M278" s="330" t="str">
        <f>IF(ISBLANK(F278),"",IF(ISNA(VLOOKUP(UPPER(F278),'Country &amp; Service Codes'!B:B,1,FALSE)),1,0))</f>
        <v/>
      </c>
      <c r="N278" s="330"/>
      <c r="O278" s="330"/>
      <c r="P278" s="330"/>
      <c r="Q278" s="330"/>
      <c r="R278" s="330"/>
      <c r="S278" s="330"/>
    </row>
    <row r="279" spans="1:19" s="127" customFormat="1" ht="15.5">
      <c r="A279" s="314"/>
      <c r="B279" s="90"/>
      <c r="C279" s="90"/>
      <c r="D279" s="309">
        <v>263</v>
      </c>
      <c r="E279" s="346"/>
      <c r="F279" s="383"/>
      <c r="G279" s="384"/>
      <c r="H279" s="344"/>
      <c r="I279" s="344"/>
      <c r="J279" s="333" t="str">
        <f>IF(AND(L279=1,M279=1),Messages!$A$2,IF(L279=1,Messages!$A$3,IF(M279=1,Messages!$A$4,"OK")))</f>
        <v>OK</v>
      </c>
      <c r="K279" s="330" t="str">
        <f t="shared" si="5"/>
        <v/>
      </c>
      <c r="L279" s="330" t="str">
        <f>IF(ISBLANK(E279),"",IF(AND(ISNA(VLOOKUP(E279,'Country &amp; Service Codes'!E:E,1,FALSE)),ISNA(VLOOKUP(K279,'Country &amp; Service Codes'!E:E,1,FALSE))),1,0))</f>
        <v/>
      </c>
      <c r="M279" s="330" t="str">
        <f>IF(ISBLANK(F279),"",IF(ISNA(VLOOKUP(UPPER(F279),'Country &amp; Service Codes'!B:B,1,FALSE)),1,0))</f>
        <v/>
      </c>
      <c r="N279" s="330"/>
      <c r="O279" s="330"/>
      <c r="P279" s="330"/>
      <c r="Q279" s="330"/>
      <c r="R279" s="330"/>
      <c r="S279" s="330"/>
    </row>
    <row r="280" spans="1:19" s="127" customFormat="1" ht="15.5">
      <c r="A280" s="314"/>
      <c r="B280" s="90"/>
      <c r="C280" s="90"/>
      <c r="D280" s="309">
        <v>264</v>
      </c>
      <c r="E280" s="346"/>
      <c r="F280" s="383"/>
      <c r="G280" s="384"/>
      <c r="H280" s="344"/>
      <c r="I280" s="344"/>
      <c r="J280" s="333" t="str">
        <f>IF(AND(L280=1,M280=1),Messages!$A$2,IF(L280=1,Messages!$A$3,IF(M280=1,Messages!$A$4,"OK")))</f>
        <v>OK</v>
      </c>
      <c r="K280" s="330" t="str">
        <f t="shared" si="5"/>
        <v/>
      </c>
      <c r="L280" s="330" t="str">
        <f>IF(ISBLANK(E280),"",IF(AND(ISNA(VLOOKUP(E280,'Country &amp; Service Codes'!E:E,1,FALSE)),ISNA(VLOOKUP(K280,'Country &amp; Service Codes'!E:E,1,FALSE))),1,0))</f>
        <v/>
      </c>
      <c r="M280" s="330" t="str">
        <f>IF(ISBLANK(F280),"",IF(ISNA(VLOOKUP(UPPER(F280),'Country &amp; Service Codes'!B:B,1,FALSE)),1,0))</f>
        <v/>
      </c>
      <c r="N280" s="330"/>
      <c r="O280" s="330"/>
      <c r="P280" s="330"/>
      <c r="Q280" s="330"/>
      <c r="R280" s="330"/>
      <c r="S280" s="330"/>
    </row>
    <row r="281" spans="1:19" s="127" customFormat="1" ht="15.5">
      <c r="A281" s="314"/>
      <c r="B281" s="90"/>
      <c r="C281" s="90"/>
      <c r="D281" s="309">
        <v>265</v>
      </c>
      <c r="E281" s="346"/>
      <c r="F281" s="383"/>
      <c r="G281" s="384"/>
      <c r="H281" s="344"/>
      <c r="I281" s="344"/>
      <c r="J281" s="333" t="str">
        <f>IF(AND(L281=1,M281=1),Messages!$A$2,IF(L281=1,Messages!$A$3,IF(M281=1,Messages!$A$4,"OK")))</f>
        <v>OK</v>
      </c>
      <c r="K281" s="330" t="str">
        <f t="shared" si="5"/>
        <v/>
      </c>
      <c r="L281" s="330" t="str">
        <f>IF(ISBLANK(E281),"",IF(AND(ISNA(VLOOKUP(E281,'Country &amp; Service Codes'!E:E,1,FALSE)),ISNA(VLOOKUP(K281,'Country &amp; Service Codes'!E:E,1,FALSE))),1,0))</f>
        <v/>
      </c>
      <c r="M281" s="330" t="str">
        <f>IF(ISBLANK(F281),"",IF(ISNA(VLOOKUP(UPPER(F281),'Country &amp; Service Codes'!B:B,1,FALSE)),1,0))</f>
        <v/>
      </c>
      <c r="N281" s="330"/>
      <c r="O281" s="330"/>
      <c r="P281" s="330"/>
      <c r="Q281" s="330"/>
      <c r="R281" s="330"/>
      <c r="S281" s="330"/>
    </row>
    <row r="282" spans="1:19" s="127" customFormat="1" ht="15.5">
      <c r="A282" s="314"/>
      <c r="B282" s="90"/>
      <c r="C282" s="90"/>
      <c r="D282" s="309">
        <v>266</v>
      </c>
      <c r="E282" s="346"/>
      <c r="F282" s="383"/>
      <c r="G282" s="384"/>
      <c r="H282" s="344"/>
      <c r="I282" s="344"/>
      <c r="J282" s="333" t="str">
        <f>IF(AND(L282=1,M282=1),Messages!$A$2,IF(L282=1,Messages!$A$3,IF(M282=1,Messages!$A$4,"OK")))</f>
        <v>OK</v>
      </c>
      <c r="K282" s="330" t="str">
        <f t="shared" si="5"/>
        <v/>
      </c>
      <c r="L282" s="330" t="str">
        <f>IF(ISBLANK(E282),"",IF(AND(ISNA(VLOOKUP(E282,'Country &amp; Service Codes'!E:E,1,FALSE)),ISNA(VLOOKUP(K282,'Country &amp; Service Codes'!E:E,1,FALSE))),1,0))</f>
        <v/>
      </c>
      <c r="M282" s="330" t="str">
        <f>IF(ISBLANK(F282),"",IF(ISNA(VLOOKUP(UPPER(F282),'Country &amp; Service Codes'!B:B,1,FALSE)),1,0))</f>
        <v/>
      </c>
      <c r="N282" s="330"/>
      <c r="O282" s="330"/>
      <c r="P282" s="330"/>
      <c r="Q282" s="330"/>
      <c r="R282" s="330"/>
      <c r="S282" s="330"/>
    </row>
    <row r="283" spans="1:19" s="127" customFormat="1" ht="15.5">
      <c r="A283" s="314"/>
      <c r="B283" s="90"/>
      <c r="C283" s="90"/>
      <c r="D283" s="309">
        <v>267</v>
      </c>
      <c r="E283" s="346"/>
      <c r="F283" s="383"/>
      <c r="G283" s="384"/>
      <c r="H283" s="344"/>
      <c r="I283" s="344"/>
      <c r="J283" s="333" t="str">
        <f>IF(AND(L283=1,M283=1),Messages!$A$2,IF(L283=1,Messages!$A$3,IF(M283=1,Messages!$A$4,"OK")))</f>
        <v>OK</v>
      </c>
      <c r="K283" s="330" t="str">
        <f t="shared" si="5"/>
        <v/>
      </c>
      <c r="L283" s="330" t="str">
        <f>IF(ISBLANK(E283),"",IF(AND(ISNA(VLOOKUP(E283,'Country &amp; Service Codes'!E:E,1,FALSE)),ISNA(VLOOKUP(K283,'Country &amp; Service Codes'!E:E,1,FALSE))),1,0))</f>
        <v/>
      </c>
      <c r="M283" s="330" t="str">
        <f>IF(ISBLANK(F283),"",IF(ISNA(VLOOKUP(UPPER(F283),'Country &amp; Service Codes'!B:B,1,FALSE)),1,0))</f>
        <v/>
      </c>
      <c r="N283" s="330"/>
      <c r="O283" s="330"/>
      <c r="P283" s="330"/>
      <c r="Q283" s="330"/>
      <c r="R283" s="330"/>
      <c r="S283" s="330"/>
    </row>
    <row r="284" spans="1:19" s="127" customFormat="1" ht="15.5">
      <c r="A284" s="314"/>
      <c r="B284" s="90"/>
      <c r="C284" s="90"/>
      <c r="D284" s="309">
        <v>268</v>
      </c>
      <c r="E284" s="346"/>
      <c r="F284" s="383"/>
      <c r="G284" s="384"/>
      <c r="H284" s="344"/>
      <c r="I284" s="344"/>
      <c r="J284" s="333" t="str">
        <f>IF(AND(L284=1,M284=1),Messages!$A$2,IF(L284=1,Messages!$A$3,IF(M284=1,Messages!$A$4,"OK")))</f>
        <v>OK</v>
      </c>
      <c r="K284" s="330" t="str">
        <f t="shared" si="5"/>
        <v/>
      </c>
      <c r="L284" s="330" t="str">
        <f>IF(ISBLANK(E284),"",IF(AND(ISNA(VLOOKUP(E284,'Country &amp; Service Codes'!E:E,1,FALSE)),ISNA(VLOOKUP(K284,'Country &amp; Service Codes'!E:E,1,FALSE))),1,0))</f>
        <v/>
      </c>
      <c r="M284" s="330" t="str">
        <f>IF(ISBLANK(F284),"",IF(ISNA(VLOOKUP(UPPER(F284),'Country &amp; Service Codes'!B:B,1,FALSE)),1,0))</f>
        <v/>
      </c>
      <c r="N284" s="330"/>
      <c r="O284" s="330"/>
      <c r="P284" s="330"/>
      <c r="Q284" s="330"/>
      <c r="R284" s="330"/>
      <c r="S284" s="330"/>
    </row>
    <row r="285" spans="1:19" s="127" customFormat="1" ht="15.5">
      <c r="A285" s="314"/>
      <c r="B285" s="90"/>
      <c r="C285" s="90"/>
      <c r="D285" s="309">
        <v>269</v>
      </c>
      <c r="E285" s="346"/>
      <c r="F285" s="383"/>
      <c r="G285" s="384"/>
      <c r="H285" s="344"/>
      <c r="I285" s="344"/>
      <c r="J285" s="333" t="str">
        <f>IF(AND(L285=1,M285=1),Messages!$A$2,IF(L285=1,Messages!$A$3,IF(M285=1,Messages!$A$4,"OK")))</f>
        <v>OK</v>
      </c>
      <c r="K285" s="330" t="str">
        <f t="shared" si="5"/>
        <v/>
      </c>
      <c r="L285" s="330" t="str">
        <f>IF(ISBLANK(E285),"",IF(AND(ISNA(VLOOKUP(E285,'Country &amp; Service Codes'!E:E,1,FALSE)),ISNA(VLOOKUP(K285,'Country &amp; Service Codes'!E:E,1,FALSE))),1,0))</f>
        <v/>
      </c>
      <c r="M285" s="330" t="str">
        <f>IF(ISBLANK(F285),"",IF(ISNA(VLOOKUP(UPPER(F285),'Country &amp; Service Codes'!B:B,1,FALSE)),1,0))</f>
        <v/>
      </c>
      <c r="N285" s="330"/>
      <c r="O285" s="330"/>
      <c r="P285" s="330"/>
      <c r="Q285" s="330"/>
      <c r="R285" s="330"/>
      <c r="S285" s="330"/>
    </row>
    <row r="286" spans="1:19" s="127" customFormat="1" ht="15.5">
      <c r="A286" s="314"/>
      <c r="B286" s="90"/>
      <c r="C286" s="90"/>
      <c r="D286" s="309">
        <v>270</v>
      </c>
      <c r="E286" s="346"/>
      <c r="F286" s="383"/>
      <c r="G286" s="384"/>
      <c r="H286" s="344"/>
      <c r="I286" s="344"/>
      <c r="J286" s="333" t="str">
        <f>IF(AND(L286=1,M286=1),Messages!$A$2,IF(L286=1,Messages!$A$3,IF(M286=1,Messages!$A$4,"OK")))</f>
        <v>OK</v>
      </c>
      <c r="K286" s="330" t="str">
        <f t="shared" si="5"/>
        <v/>
      </c>
      <c r="L286" s="330" t="str">
        <f>IF(ISBLANK(E286),"",IF(AND(ISNA(VLOOKUP(E286,'Country &amp; Service Codes'!E:E,1,FALSE)),ISNA(VLOOKUP(K286,'Country &amp; Service Codes'!E:E,1,FALSE))),1,0))</f>
        <v/>
      </c>
      <c r="M286" s="330" t="str">
        <f>IF(ISBLANK(F286),"",IF(ISNA(VLOOKUP(UPPER(F286),'Country &amp; Service Codes'!B:B,1,FALSE)),1,0))</f>
        <v/>
      </c>
      <c r="N286" s="330"/>
      <c r="O286" s="330"/>
      <c r="P286" s="330"/>
      <c r="Q286" s="330"/>
      <c r="R286" s="330"/>
      <c r="S286" s="330"/>
    </row>
    <row r="287" spans="1:19" s="127" customFormat="1" ht="15.5">
      <c r="A287" s="314"/>
      <c r="B287" s="90"/>
      <c r="C287" s="90"/>
      <c r="D287" s="309">
        <v>271</v>
      </c>
      <c r="E287" s="346"/>
      <c r="F287" s="383"/>
      <c r="G287" s="384"/>
      <c r="H287" s="344"/>
      <c r="I287" s="344"/>
      <c r="J287" s="333" t="str">
        <f>IF(AND(L287=1,M287=1),Messages!$A$2,IF(L287=1,Messages!$A$3,IF(M287=1,Messages!$A$4,"OK")))</f>
        <v>OK</v>
      </c>
      <c r="K287" s="330" t="str">
        <f t="shared" si="5"/>
        <v/>
      </c>
      <c r="L287" s="330" t="str">
        <f>IF(ISBLANK(E287),"",IF(AND(ISNA(VLOOKUP(E287,'Country &amp; Service Codes'!E:E,1,FALSE)),ISNA(VLOOKUP(K287,'Country &amp; Service Codes'!E:E,1,FALSE))),1,0))</f>
        <v/>
      </c>
      <c r="M287" s="330" t="str">
        <f>IF(ISBLANK(F287),"",IF(ISNA(VLOOKUP(UPPER(F287),'Country &amp; Service Codes'!B:B,1,FALSE)),1,0))</f>
        <v/>
      </c>
      <c r="N287" s="330"/>
      <c r="O287" s="330"/>
      <c r="P287" s="330"/>
      <c r="Q287" s="330"/>
      <c r="R287" s="330"/>
      <c r="S287" s="330"/>
    </row>
    <row r="288" spans="1:19" s="127" customFormat="1" ht="15.5">
      <c r="A288" s="314"/>
      <c r="B288" s="90"/>
      <c r="C288" s="90"/>
      <c r="D288" s="309">
        <v>272</v>
      </c>
      <c r="E288" s="346"/>
      <c r="F288" s="383"/>
      <c r="G288" s="384"/>
      <c r="H288" s="344"/>
      <c r="I288" s="344"/>
      <c r="J288" s="333" t="str">
        <f>IF(AND(L288=1,M288=1),Messages!$A$2,IF(L288=1,Messages!$A$3,IF(M288=1,Messages!$A$4,"OK")))</f>
        <v>OK</v>
      </c>
      <c r="K288" s="330" t="str">
        <f t="shared" si="5"/>
        <v/>
      </c>
      <c r="L288" s="330" t="str">
        <f>IF(ISBLANK(E288),"",IF(AND(ISNA(VLOOKUP(E288,'Country &amp; Service Codes'!E:E,1,FALSE)),ISNA(VLOOKUP(K288,'Country &amp; Service Codes'!E:E,1,FALSE))),1,0))</f>
        <v/>
      </c>
      <c r="M288" s="330" t="str">
        <f>IF(ISBLANK(F288),"",IF(ISNA(VLOOKUP(UPPER(F288),'Country &amp; Service Codes'!B:B,1,FALSE)),1,0))</f>
        <v/>
      </c>
      <c r="N288" s="330"/>
      <c r="O288" s="330"/>
      <c r="P288" s="330"/>
      <c r="Q288" s="330"/>
      <c r="R288" s="330"/>
      <c r="S288" s="330"/>
    </row>
    <row r="289" spans="1:19" s="127" customFormat="1" ht="15.5">
      <c r="A289" s="314"/>
      <c r="B289" s="90"/>
      <c r="C289" s="90"/>
      <c r="D289" s="309">
        <v>273</v>
      </c>
      <c r="E289" s="346"/>
      <c r="F289" s="383"/>
      <c r="G289" s="384"/>
      <c r="H289" s="344"/>
      <c r="I289" s="344"/>
      <c r="J289" s="333" t="str">
        <f>IF(AND(L289=1,M289=1),Messages!$A$2,IF(L289=1,Messages!$A$3,IF(M289=1,Messages!$A$4,"OK")))</f>
        <v>OK</v>
      </c>
      <c r="K289" s="330" t="str">
        <f t="shared" si="5"/>
        <v/>
      </c>
      <c r="L289" s="330" t="str">
        <f>IF(ISBLANK(E289),"",IF(AND(ISNA(VLOOKUP(E289,'Country &amp; Service Codes'!E:E,1,FALSE)),ISNA(VLOOKUP(K289,'Country &amp; Service Codes'!E:E,1,FALSE))),1,0))</f>
        <v/>
      </c>
      <c r="M289" s="330" t="str">
        <f>IF(ISBLANK(F289),"",IF(ISNA(VLOOKUP(UPPER(F289),'Country &amp; Service Codes'!B:B,1,FALSE)),1,0))</f>
        <v/>
      </c>
      <c r="N289" s="330"/>
      <c r="O289" s="330"/>
      <c r="P289" s="330"/>
      <c r="Q289" s="330"/>
      <c r="R289" s="330"/>
      <c r="S289" s="330"/>
    </row>
    <row r="290" spans="1:19" s="127" customFormat="1" ht="15.5">
      <c r="A290" s="314"/>
      <c r="B290" s="90"/>
      <c r="C290" s="90"/>
      <c r="D290" s="309">
        <v>274</v>
      </c>
      <c r="E290" s="346"/>
      <c r="F290" s="383"/>
      <c r="G290" s="384"/>
      <c r="H290" s="344"/>
      <c r="I290" s="344"/>
      <c r="J290" s="333" t="str">
        <f>IF(AND(L290=1,M290=1),Messages!$A$2,IF(L290=1,Messages!$A$3,IF(M290=1,Messages!$A$4,"OK")))</f>
        <v>OK</v>
      </c>
      <c r="K290" s="330" t="str">
        <f t="shared" si="5"/>
        <v/>
      </c>
      <c r="L290" s="330" t="str">
        <f>IF(ISBLANK(E290),"",IF(AND(ISNA(VLOOKUP(E290,'Country &amp; Service Codes'!E:E,1,FALSE)),ISNA(VLOOKUP(K290,'Country &amp; Service Codes'!E:E,1,FALSE))),1,0))</f>
        <v/>
      </c>
      <c r="M290" s="330" t="str">
        <f>IF(ISBLANK(F290),"",IF(ISNA(VLOOKUP(UPPER(F290),'Country &amp; Service Codes'!B:B,1,FALSE)),1,0))</f>
        <v/>
      </c>
      <c r="N290" s="330"/>
      <c r="O290" s="330"/>
      <c r="P290" s="330"/>
      <c r="Q290" s="330"/>
      <c r="R290" s="330"/>
      <c r="S290" s="330"/>
    </row>
    <row r="291" spans="1:19" s="127" customFormat="1" ht="15.5">
      <c r="A291" s="314"/>
      <c r="B291" s="90"/>
      <c r="C291" s="90"/>
      <c r="D291" s="309">
        <v>275</v>
      </c>
      <c r="E291" s="346"/>
      <c r="F291" s="383"/>
      <c r="G291" s="384"/>
      <c r="H291" s="344"/>
      <c r="I291" s="344"/>
      <c r="J291" s="333" t="str">
        <f>IF(AND(L291=1,M291=1),Messages!$A$2,IF(L291=1,Messages!$A$3,IF(M291=1,Messages!$A$4,"OK")))</f>
        <v>OK</v>
      </c>
      <c r="K291" s="330" t="str">
        <f t="shared" si="5"/>
        <v/>
      </c>
      <c r="L291" s="330" t="str">
        <f>IF(ISBLANK(E291),"",IF(AND(ISNA(VLOOKUP(E291,'Country &amp; Service Codes'!E:E,1,FALSE)),ISNA(VLOOKUP(K291,'Country &amp; Service Codes'!E:E,1,FALSE))),1,0))</f>
        <v/>
      </c>
      <c r="M291" s="330" t="str">
        <f>IF(ISBLANK(F291),"",IF(ISNA(VLOOKUP(UPPER(F291),'Country &amp; Service Codes'!B:B,1,FALSE)),1,0))</f>
        <v/>
      </c>
      <c r="N291" s="330"/>
      <c r="O291" s="330"/>
      <c r="P291" s="330"/>
      <c r="Q291" s="330"/>
      <c r="R291" s="330"/>
      <c r="S291" s="330"/>
    </row>
    <row r="292" spans="1:19" s="127" customFormat="1" ht="15.5">
      <c r="A292" s="314"/>
      <c r="B292" s="90"/>
      <c r="C292" s="90"/>
      <c r="D292" s="309">
        <v>276</v>
      </c>
      <c r="E292" s="346"/>
      <c r="F292" s="383"/>
      <c r="G292" s="384"/>
      <c r="H292" s="344"/>
      <c r="I292" s="344"/>
      <c r="J292" s="333" t="str">
        <f>IF(AND(L292=1,M292=1),Messages!$A$2,IF(L292=1,Messages!$A$3,IF(M292=1,Messages!$A$4,"OK")))</f>
        <v>OK</v>
      </c>
      <c r="K292" s="330" t="str">
        <f t="shared" si="5"/>
        <v/>
      </c>
      <c r="L292" s="330" t="str">
        <f>IF(ISBLANK(E292),"",IF(AND(ISNA(VLOOKUP(E292,'Country &amp; Service Codes'!E:E,1,FALSE)),ISNA(VLOOKUP(K292,'Country &amp; Service Codes'!E:E,1,FALSE))),1,0))</f>
        <v/>
      </c>
      <c r="M292" s="330" t="str">
        <f>IF(ISBLANK(F292),"",IF(ISNA(VLOOKUP(UPPER(F292),'Country &amp; Service Codes'!B:B,1,FALSE)),1,0))</f>
        <v/>
      </c>
      <c r="N292" s="330"/>
      <c r="O292" s="330"/>
      <c r="P292" s="330"/>
      <c r="Q292" s="330"/>
      <c r="R292" s="330"/>
      <c r="S292" s="330"/>
    </row>
    <row r="293" spans="1:19" s="127" customFormat="1" ht="15.5">
      <c r="A293" s="314"/>
      <c r="B293" s="90"/>
      <c r="C293" s="90"/>
      <c r="D293" s="309">
        <v>277</v>
      </c>
      <c r="E293" s="346"/>
      <c r="F293" s="383"/>
      <c r="G293" s="384"/>
      <c r="H293" s="344"/>
      <c r="I293" s="344"/>
      <c r="J293" s="333" t="str">
        <f>IF(AND(L293=1,M293=1),Messages!$A$2,IF(L293=1,Messages!$A$3,IF(M293=1,Messages!$A$4,"OK")))</f>
        <v>OK</v>
      </c>
      <c r="K293" s="330" t="str">
        <f t="shared" si="5"/>
        <v/>
      </c>
      <c r="L293" s="330" t="str">
        <f>IF(ISBLANK(E293),"",IF(AND(ISNA(VLOOKUP(E293,'Country &amp; Service Codes'!E:E,1,FALSE)),ISNA(VLOOKUP(K293,'Country &amp; Service Codes'!E:E,1,FALSE))),1,0))</f>
        <v/>
      </c>
      <c r="M293" s="330" t="str">
        <f>IF(ISBLANK(F293),"",IF(ISNA(VLOOKUP(UPPER(F293),'Country &amp; Service Codes'!B:B,1,FALSE)),1,0))</f>
        <v/>
      </c>
      <c r="N293" s="330"/>
      <c r="O293" s="330"/>
      <c r="P293" s="330"/>
      <c r="Q293" s="330"/>
      <c r="R293" s="330"/>
      <c r="S293" s="330"/>
    </row>
    <row r="294" spans="1:19" s="127" customFormat="1" ht="15.5">
      <c r="A294" s="314"/>
      <c r="B294" s="90"/>
      <c r="C294" s="90"/>
      <c r="D294" s="309">
        <v>278</v>
      </c>
      <c r="E294" s="346"/>
      <c r="F294" s="383"/>
      <c r="G294" s="384"/>
      <c r="H294" s="344"/>
      <c r="I294" s="344"/>
      <c r="J294" s="333" t="str">
        <f>IF(AND(L294=1,M294=1),Messages!$A$2,IF(L294=1,Messages!$A$3,IF(M294=1,Messages!$A$4,"OK")))</f>
        <v>OK</v>
      </c>
      <c r="K294" s="330" t="str">
        <f t="shared" si="5"/>
        <v/>
      </c>
      <c r="L294" s="330" t="str">
        <f>IF(ISBLANK(E294),"",IF(AND(ISNA(VLOOKUP(E294,'Country &amp; Service Codes'!E:E,1,FALSE)),ISNA(VLOOKUP(K294,'Country &amp; Service Codes'!E:E,1,FALSE))),1,0))</f>
        <v/>
      </c>
      <c r="M294" s="330" t="str">
        <f>IF(ISBLANK(F294),"",IF(ISNA(VLOOKUP(UPPER(F294),'Country &amp; Service Codes'!B:B,1,FALSE)),1,0))</f>
        <v/>
      </c>
      <c r="N294" s="330"/>
      <c r="O294" s="330"/>
      <c r="P294" s="330"/>
      <c r="Q294" s="330"/>
      <c r="R294" s="330"/>
      <c r="S294" s="330"/>
    </row>
    <row r="295" spans="1:19" s="127" customFormat="1" ht="15.5">
      <c r="A295" s="314"/>
      <c r="B295" s="90"/>
      <c r="C295" s="90"/>
      <c r="D295" s="309">
        <v>279</v>
      </c>
      <c r="E295" s="346"/>
      <c r="F295" s="383"/>
      <c r="G295" s="384"/>
      <c r="H295" s="344"/>
      <c r="I295" s="344"/>
      <c r="J295" s="333" t="str">
        <f>IF(AND(L295=1,M295=1),Messages!$A$2,IF(L295=1,Messages!$A$3,IF(M295=1,Messages!$A$4,"OK")))</f>
        <v>OK</v>
      </c>
      <c r="K295" s="330" t="str">
        <f t="shared" si="5"/>
        <v/>
      </c>
      <c r="L295" s="330" t="str">
        <f>IF(ISBLANK(E295),"",IF(AND(ISNA(VLOOKUP(E295,'Country &amp; Service Codes'!E:E,1,FALSE)),ISNA(VLOOKUP(K295,'Country &amp; Service Codes'!E:E,1,FALSE))),1,0))</f>
        <v/>
      </c>
      <c r="M295" s="330" t="str">
        <f>IF(ISBLANK(F295),"",IF(ISNA(VLOOKUP(UPPER(F295),'Country &amp; Service Codes'!B:B,1,FALSE)),1,0))</f>
        <v/>
      </c>
      <c r="N295" s="330"/>
      <c r="O295" s="330"/>
      <c r="P295" s="330"/>
      <c r="Q295" s="330"/>
      <c r="R295" s="330"/>
      <c r="S295" s="330"/>
    </row>
    <row r="296" spans="1:19" s="127" customFormat="1" ht="15.5">
      <c r="A296" s="314"/>
      <c r="B296" s="90"/>
      <c r="C296" s="90"/>
      <c r="D296" s="309">
        <v>280</v>
      </c>
      <c r="E296" s="346"/>
      <c r="F296" s="383"/>
      <c r="G296" s="384"/>
      <c r="H296" s="344"/>
      <c r="I296" s="344"/>
      <c r="J296" s="333" t="str">
        <f>IF(AND(L296=1,M296=1),Messages!$A$2,IF(L296=1,Messages!$A$3,IF(M296=1,Messages!$A$4,"OK")))</f>
        <v>OK</v>
      </c>
      <c r="K296" s="330" t="str">
        <f t="shared" si="5"/>
        <v/>
      </c>
      <c r="L296" s="330" t="str">
        <f>IF(ISBLANK(E296),"",IF(AND(ISNA(VLOOKUP(E296,'Country &amp; Service Codes'!E:E,1,FALSE)),ISNA(VLOOKUP(K296,'Country &amp; Service Codes'!E:E,1,FALSE))),1,0))</f>
        <v/>
      </c>
      <c r="M296" s="330" t="str">
        <f>IF(ISBLANK(F296),"",IF(ISNA(VLOOKUP(UPPER(F296),'Country &amp; Service Codes'!B:B,1,FALSE)),1,0))</f>
        <v/>
      </c>
      <c r="N296" s="330"/>
      <c r="O296" s="330"/>
      <c r="P296" s="330"/>
      <c r="Q296" s="330"/>
      <c r="R296" s="330"/>
      <c r="S296" s="330"/>
    </row>
    <row r="297" spans="1:19" s="127" customFormat="1" ht="15.5">
      <c r="A297" s="314"/>
      <c r="B297" s="90"/>
      <c r="C297" s="90"/>
      <c r="D297" s="309">
        <v>281</v>
      </c>
      <c r="E297" s="346"/>
      <c r="F297" s="383"/>
      <c r="G297" s="384"/>
      <c r="H297" s="344"/>
      <c r="I297" s="344"/>
      <c r="J297" s="333" t="str">
        <f>IF(AND(L297=1,M297=1),Messages!$A$2,IF(L297=1,Messages!$A$3,IF(M297=1,Messages!$A$4,"OK")))</f>
        <v>OK</v>
      </c>
      <c r="K297" s="330" t="str">
        <f t="shared" si="5"/>
        <v/>
      </c>
      <c r="L297" s="330" t="str">
        <f>IF(ISBLANK(E297),"",IF(AND(ISNA(VLOOKUP(E297,'Country &amp; Service Codes'!E:E,1,FALSE)),ISNA(VLOOKUP(K297,'Country &amp; Service Codes'!E:E,1,FALSE))),1,0))</f>
        <v/>
      </c>
      <c r="M297" s="330" t="str">
        <f>IF(ISBLANK(F297),"",IF(ISNA(VLOOKUP(UPPER(F297),'Country &amp; Service Codes'!B:B,1,FALSE)),1,0))</f>
        <v/>
      </c>
      <c r="N297" s="330"/>
      <c r="O297" s="330"/>
      <c r="P297" s="330"/>
      <c r="Q297" s="330"/>
      <c r="R297" s="330"/>
      <c r="S297" s="330"/>
    </row>
    <row r="298" spans="1:19" s="127" customFormat="1" ht="15.5">
      <c r="A298" s="314"/>
      <c r="B298" s="90"/>
      <c r="C298" s="90"/>
      <c r="D298" s="309">
        <v>282</v>
      </c>
      <c r="E298" s="346"/>
      <c r="F298" s="383"/>
      <c r="G298" s="384"/>
      <c r="H298" s="344"/>
      <c r="I298" s="344"/>
      <c r="J298" s="333" t="str">
        <f>IF(AND(L298=1,M298=1),Messages!$A$2,IF(L298=1,Messages!$A$3,IF(M298=1,Messages!$A$4,"OK")))</f>
        <v>OK</v>
      </c>
      <c r="K298" s="330" t="str">
        <f t="shared" si="5"/>
        <v/>
      </c>
      <c r="L298" s="330" t="str">
        <f>IF(ISBLANK(E298),"",IF(AND(ISNA(VLOOKUP(E298,'Country &amp; Service Codes'!E:E,1,FALSE)),ISNA(VLOOKUP(K298,'Country &amp; Service Codes'!E:E,1,FALSE))),1,0))</f>
        <v/>
      </c>
      <c r="M298" s="330" t="str">
        <f>IF(ISBLANK(F298),"",IF(ISNA(VLOOKUP(UPPER(F298),'Country &amp; Service Codes'!B:B,1,FALSE)),1,0))</f>
        <v/>
      </c>
      <c r="N298" s="330"/>
      <c r="O298" s="330"/>
      <c r="P298" s="330"/>
      <c r="Q298" s="330"/>
      <c r="R298" s="330"/>
      <c r="S298" s="330"/>
    </row>
    <row r="299" spans="1:19" s="127" customFormat="1" ht="15.5">
      <c r="A299" s="314"/>
      <c r="B299" s="90"/>
      <c r="C299" s="90"/>
      <c r="D299" s="309">
        <v>283</v>
      </c>
      <c r="E299" s="346"/>
      <c r="F299" s="383"/>
      <c r="G299" s="384"/>
      <c r="H299" s="344"/>
      <c r="I299" s="344"/>
      <c r="J299" s="333" t="str">
        <f>IF(AND(L299=1,M299=1),Messages!$A$2,IF(L299=1,Messages!$A$3,IF(M299=1,Messages!$A$4,"OK")))</f>
        <v>OK</v>
      </c>
      <c r="K299" s="330" t="str">
        <f t="shared" si="5"/>
        <v/>
      </c>
      <c r="L299" s="330" t="str">
        <f>IF(ISBLANK(E299),"",IF(AND(ISNA(VLOOKUP(E299,'Country &amp; Service Codes'!E:E,1,FALSE)),ISNA(VLOOKUP(K299,'Country &amp; Service Codes'!E:E,1,FALSE))),1,0))</f>
        <v/>
      </c>
      <c r="M299" s="330" t="str">
        <f>IF(ISBLANK(F299),"",IF(ISNA(VLOOKUP(UPPER(F299),'Country &amp; Service Codes'!B:B,1,FALSE)),1,0))</f>
        <v/>
      </c>
      <c r="N299" s="330"/>
      <c r="O299" s="330"/>
      <c r="P299" s="330"/>
      <c r="Q299" s="330"/>
      <c r="R299" s="330"/>
      <c r="S299" s="330"/>
    </row>
    <row r="300" spans="1:19" s="127" customFormat="1" ht="15.5">
      <c r="A300" s="314"/>
      <c r="B300" s="90"/>
      <c r="C300" s="90"/>
      <c r="D300" s="309">
        <v>284</v>
      </c>
      <c r="E300" s="346"/>
      <c r="F300" s="383"/>
      <c r="G300" s="384"/>
      <c r="H300" s="344"/>
      <c r="I300" s="344"/>
      <c r="J300" s="333" t="str">
        <f>IF(AND(L300=1,M300=1),Messages!$A$2,IF(L300=1,Messages!$A$3,IF(M300=1,Messages!$A$4,"OK")))</f>
        <v>OK</v>
      </c>
      <c r="K300" s="330" t="str">
        <f t="shared" si="5"/>
        <v/>
      </c>
      <c r="L300" s="330" t="str">
        <f>IF(ISBLANK(E300),"",IF(AND(ISNA(VLOOKUP(E300,'Country &amp; Service Codes'!E:E,1,FALSE)),ISNA(VLOOKUP(K300,'Country &amp; Service Codes'!E:E,1,FALSE))),1,0))</f>
        <v/>
      </c>
      <c r="M300" s="330" t="str">
        <f>IF(ISBLANK(F300),"",IF(ISNA(VLOOKUP(UPPER(F300),'Country &amp; Service Codes'!B:B,1,FALSE)),1,0))</f>
        <v/>
      </c>
      <c r="N300" s="330"/>
      <c r="O300" s="330"/>
      <c r="P300" s="330"/>
      <c r="Q300" s="330"/>
      <c r="R300" s="330"/>
      <c r="S300" s="330"/>
    </row>
    <row r="301" spans="1:19" s="127" customFormat="1" ht="15.5">
      <c r="A301" s="314"/>
      <c r="B301" s="90"/>
      <c r="C301" s="90"/>
      <c r="D301" s="309">
        <v>285</v>
      </c>
      <c r="E301" s="346"/>
      <c r="F301" s="383"/>
      <c r="G301" s="384"/>
      <c r="H301" s="344"/>
      <c r="I301" s="344"/>
      <c r="J301" s="333" t="str">
        <f>IF(AND(L301=1,M301=1),Messages!$A$2,IF(L301=1,Messages!$A$3,IF(M301=1,Messages!$A$4,"OK")))</f>
        <v>OK</v>
      </c>
      <c r="K301" s="330" t="str">
        <f t="shared" si="5"/>
        <v/>
      </c>
      <c r="L301" s="330" t="str">
        <f>IF(ISBLANK(E301),"",IF(AND(ISNA(VLOOKUP(E301,'Country &amp; Service Codes'!E:E,1,FALSE)),ISNA(VLOOKUP(K301,'Country &amp; Service Codes'!E:E,1,FALSE))),1,0))</f>
        <v/>
      </c>
      <c r="M301" s="330" t="str">
        <f>IF(ISBLANK(F301),"",IF(ISNA(VLOOKUP(UPPER(F301),'Country &amp; Service Codes'!B:B,1,FALSE)),1,0))</f>
        <v/>
      </c>
      <c r="N301" s="330"/>
      <c r="O301" s="330"/>
      <c r="P301" s="330"/>
      <c r="Q301" s="330"/>
      <c r="R301" s="330"/>
      <c r="S301" s="330"/>
    </row>
    <row r="302" spans="1:19" s="127" customFormat="1" ht="15.5">
      <c r="A302" s="314"/>
      <c r="B302" s="90"/>
      <c r="C302" s="90"/>
      <c r="D302" s="309">
        <v>286</v>
      </c>
      <c r="E302" s="346"/>
      <c r="F302" s="383"/>
      <c r="G302" s="384"/>
      <c r="H302" s="344"/>
      <c r="I302" s="344"/>
      <c r="J302" s="333" t="str">
        <f>IF(AND(L302=1,M302=1),Messages!$A$2,IF(L302=1,Messages!$A$3,IF(M302=1,Messages!$A$4,"OK")))</f>
        <v>OK</v>
      </c>
      <c r="K302" s="330" t="str">
        <f t="shared" si="5"/>
        <v/>
      </c>
      <c r="L302" s="330" t="str">
        <f>IF(ISBLANK(E302),"",IF(AND(ISNA(VLOOKUP(E302,'Country &amp; Service Codes'!E:E,1,FALSE)),ISNA(VLOOKUP(K302,'Country &amp; Service Codes'!E:E,1,FALSE))),1,0))</f>
        <v/>
      </c>
      <c r="M302" s="330" t="str">
        <f>IF(ISBLANK(F302),"",IF(ISNA(VLOOKUP(UPPER(F302),'Country &amp; Service Codes'!B:B,1,FALSE)),1,0))</f>
        <v/>
      </c>
      <c r="N302" s="330"/>
      <c r="O302" s="330"/>
      <c r="P302" s="330"/>
      <c r="Q302" s="330"/>
      <c r="R302" s="330"/>
      <c r="S302" s="330"/>
    </row>
    <row r="303" spans="1:19" s="127" customFormat="1" ht="15.5">
      <c r="A303" s="314"/>
      <c r="B303" s="90"/>
      <c r="C303" s="90"/>
      <c r="D303" s="309">
        <v>287</v>
      </c>
      <c r="E303" s="346"/>
      <c r="F303" s="383"/>
      <c r="G303" s="384"/>
      <c r="H303" s="344"/>
      <c r="I303" s="344"/>
      <c r="J303" s="333" t="str">
        <f>IF(AND(L303=1,M303=1),Messages!$A$2,IF(L303=1,Messages!$A$3,IF(M303=1,Messages!$A$4,"OK")))</f>
        <v>OK</v>
      </c>
      <c r="K303" s="330" t="str">
        <f t="shared" si="5"/>
        <v/>
      </c>
      <c r="L303" s="330" t="str">
        <f>IF(ISBLANK(E303),"",IF(AND(ISNA(VLOOKUP(E303,'Country &amp; Service Codes'!E:E,1,FALSE)),ISNA(VLOOKUP(K303,'Country &amp; Service Codes'!E:E,1,FALSE))),1,0))</f>
        <v/>
      </c>
      <c r="M303" s="330" t="str">
        <f>IF(ISBLANK(F303),"",IF(ISNA(VLOOKUP(UPPER(F303),'Country &amp; Service Codes'!B:B,1,FALSE)),1,0))</f>
        <v/>
      </c>
      <c r="N303" s="330"/>
      <c r="O303" s="330"/>
      <c r="P303" s="330"/>
      <c r="Q303" s="330"/>
      <c r="R303" s="330"/>
      <c r="S303" s="330"/>
    </row>
    <row r="304" spans="1:19" s="127" customFormat="1" ht="15.5">
      <c r="A304" s="314"/>
      <c r="B304" s="90"/>
      <c r="C304" s="90"/>
      <c r="D304" s="309">
        <v>288</v>
      </c>
      <c r="E304" s="346"/>
      <c r="F304" s="383"/>
      <c r="G304" s="384"/>
      <c r="H304" s="344"/>
      <c r="I304" s="344"/>
      <c r="J304" s="333" t="str">
        <f>IF(AND(L304=1,M304=1),Messages!$A$2,IF(L304=1,Messages!$A$3,IF(M304=1,Messages!$A$4,"OK")))</f>
        <v>OK</v>
      </c>
      <c r="K304" s="330" t="str">
        <f t="shared" si="5"/>
        <v/>
      </c>
      <c r="L304" s="330" t="str">
        <f>IF(ISBLANK(E304),"",IF(AND(ISNA(VLOOKUP(E304,'Country &amp; Service Codes'!E:E,1,FALSE)),ISNA(VLOOKUP(K304,'Country &amp; Service Codes'!E:E,1,FALSE))),1,0))</f>
        <v/>
      </c>
      <c r="M304" s="330" t="str">
        <f>IF(ISBLANK(F304),"",IF(ISNA(VLOOKUP(UPPER(F304),'Country &amp; Service Codes'!B:B,1,FALSE)),1,0))</f>
        <v/>
      </c>
      <c r="N304" s="330"/>
      <c r="O304" s="330"/>
      <c r="P304" s="330"/>
      <c r="Q304" s="330"/>
      <c r="R304" s="330"/>
      <c r="S304" s="330"/>
    </row>
    <row r="305" spans="1:19" s="127" customFormat="1" ht="15.5">
      <c r="A305" s="314"/>
      <c r="B305" s="90"/>
      <c r="C305" s="90"/>
      <c r="D305" s="309">
        <v>289</v>
      </c>
      <c r="E305" s="346"/>
      <c r="F305" s="383"/>
      <c r="G305" s="384"/>
      <c r="H305" s="344"/>
      <c r="I305" s="344"/>
      <c r="J305" s="333" t="str">
        <f>IF(AND(L305=1,M305=1),Messages!$A$2,IF(L305=1,Messages!$A$3,IF(M305=1,Messages!$A$4,"OK")))</f>
        <v>OK</v>
      </c>
      <c r="K305" s="330" t="str">
        <f t="shared" si="5"/>
        <v/>
      </c>
      <c r="L305" s="330" t="str">
        <f>IF(ISBLANK(E305),"",IF(AND(ISNA(VLOOKUP(E305,'Country &amp; Service Codes'!E:E,1,FALSE)),ISNA(VLOOKUP(K305,'Country &amp; Service Codes'!E:E,1,FALSE))),1,0))</f>
        <v/>
      </c>
      <c r="M305" s="330" t="str">
        <f>IF(ISBLANK(F305),"",IF(ISNA(VLOOKUP(UPPER(F305),'Country &amp; Service Codes'!B:B,1,FALSE)),1,0))</f>
        <v/>
      </c>
      <c r="N305" s="330"/>
      <c r="O305" s="330"/>
      <c r="P305" s="330"/>
      <c r="Q305" s="330"/>
      <c r="R305" s="330"/>
      <c r="S305" s="330"/>
    </row>
    <row r="306" spans="1:19" s="127" customFormat="1" ht="15.5">
      <c r="A306" s="314"/>
      <c r="B306" s="90"/>
      <c r="C306" s="90"/>
      <c r="D306" s="309">
        <v>290</v>
      </c>
      <c r="E306" s="346"/>
      <c r="F306" s="383"/>
      <c r="G306" s="384"/>
      <c r="H306" s="344"/>
      <c r="I306" s="344"/>
      <c r="J306" s="333" t="str">
        <f>IF(AND(L306=1,M306=1),Messages!$A$2,IF(L306=1,Messages!$A$3,IF(M306=1,Messages!$A$4,"OK")))</f>
        <v>OK</v>
      </c>
      <c r="K306" s="330" t="str">
        <f t="shared" si="5"/>
        <v/>
      </c>
      <c r="L306" s="330" t="str">
        <f>IF(ISBLANK(E306),"",IF(AND(ISNA(VLOOKUP(E306,'Country &amp; Service Codes'!E:E,1,FALSE)),ISNA(VLOOKUP(K306,'Country &amp; Service Codes'!E:E,1,FALSE))),1,0))</f>
        <v/>
      </c>
      <c r="M306" s="330" t="str">
        <f>IF(ISBLANK(F306),"",IF(ISNA(VLOOKUP(UPPER(F306),'Country &amp; Service Codes'!B:B,1,FALSE)),1,0))</f>
        <v/>
      </c>
      <c r="N306" s="330"/>
      <c r="O306" s="330"/>
      <c r="P306" s="330"/>
      <c r="Q306" s="330"/>
      <c r="R306" s="330"/>
      <c r="S306" s="330"/>
    </row>
    <row r="307" spans="1:19" s="127" customFormat="1" ht="15.5">
      <c r="A307" s="314"/>
      <c r="B307" s="90"/>
      <c r="C307" s="90"/>
      <c r="D307" s="309">
        <v>291</v>
      </c>
      <c r="E307" s="346"/>
      <c r="F307" s="383"/>
      <c r="G307" s="384"/>
      <c r="H307" s="344"/>
      <c r="I307" s="344"/>
      <c r="J307" s="333" t="str">
        <f>IF(AND(L307=1,M307=1),Messages!$A$2,IF(L307=1,Messages!$A$3,IF(M307=1,Messages!$A$4,"OK")))</f>
        <v>OK</v>
      </c>
      <c r="K307" s="330" t="str">
        <f t="shared" si="5"/>
        <v/>
      </c>
      <c r="L307" s="330" t="str">
        <f>IF(ISBLANK(E307),"",IF(AND(ISNA(VLOOKUP(E307,'Country &amp; Service Codes'!E:E,1,FALSE)),ISNA(VLOOKUP(K307,'Country &amp; Service Codes'!E:E,1,FALSE))),1,0))</f>
        <v/>
      </c>
      <c r="M307" s="330" t="str">
        <f>IF(ISBLANK(F307),"",IF(ISNA(VLOOKUP(UPPER(F307),'Country &amp; Service Codes'!B:B,1,FALSE)),1,0))</f>
        <v/>
      </c>
      <c r="N307" s="330"/>
      <c r="O307" s="330"/>
      <c r="P307" s="330"/>
      <c r="Q307" s="330"/>
      <c r="R307" s="330"/>
      <c r="S307" s="330"/>
    </row>
    <row r="308" spans="1:19" s="127" customFormat="1" ht="15.5">
      <c r="A308" s="314"/>
      <c r="B308" s="90"/>
      <c r="C308" s="90"/>
      <c r="D308" s="309">
        <v>292</v>
      </c>
      <c r="E308" s="346"/>
      <c r="F308" s="383"/>
      <c r="G308" s="384"/>
      <c r="H308" s="344"/>
      <c r="I308" s="344"/>
      <c r="J308" s="333" t="str">
        <f>IF(AND(L308=1,M308=1),Messages!$A$2,IF(L308=1,Messages!$A$3,IF(M308=1,Messages!$A$4,"OK")))</f>
        <v>OK</v>
      </c>
      <c r="K308" s="330" t="str">
        <f t="shared" si="5"/>
        <v/>
      </c>
      <c r="L308" s="330" t="str">
        <f>IF(ISBLANK(E308),"",IF(AND(ISNA(VLOOKUP(E308,'Country &amp; Service Codes'!E:E,1,FALSE)),ISNA(VLOOKUP(K308,'Country &amp; Service Codes'!E:E,1,FALSE))),1,0))</f>
        <v/>
      </c>
      <c r="M308" s="330" t="str">
        <f>IF(ISBLANK(F308),"",IF(ISNA(VLOOKUP(UPPER(F308),'Country &amp; Service Codes'!B:B,1,FALSE)),1,0))</f>
        <v/>
      </c>
      <c r="N308" s="330"/>
      <c r="O308" s="330"/>
      <c r="P308" s="330"/>
      <c r="Q308" s="330"/>
      <c r="R308" s="330"/>
      <c r="S308" s="330"/>
    </row>
    <row r="309" spans="1:19" s="127" customFormat="1" ht="15.5">
      <c r="A309" s="314"/>
      <c r="B309" s="90"/>
      <c r="C309" s="90"/>
      <c r="D309" s="309">
        <v>293</v>
      </c>
      <c r="E309" s="346"/>
      <c r="F309" s="383"/>
      <c r="G309" s="384"/>
      <c r="H309" s="344"/>
      <c r="I309" s="344"/>
      <c r="J309" s="333" t="str">
        <f>IF(AND(L309=1,M309=1),Messages!$A$2,IF(L309=1,Messages!$A$3,IF(M309=1,Messages!$A$4,"OK")))</f>
        <v>OK</v>
      </c>
      <c r="K309" s="330" t="str">
        <f t="shared" si="5"/>
        <v/>
      </c>
      <c r="L309" s="330" t="str">
        <f>IF(ISBLANK(E309),"",IF(AND(ISNA(VLOOKUP(E309,'Country &amp; Service Codes'!E:E,1,FALSE)),ISNA(VLOOKUP(K309,'Country &amp; Service Codes'!E:E,1,FALSE))),1,0))</f>
        <v/>
      </c>
      <c r="M309" s="330" t="str">
        <f>IF(ISBLANK(F309),"",IF(ISNA(VLOOKUP(UPPER(F309),'Country &amp; Service Codes'!B:B,1,FALSE)),1,0))</f>
        <v/>
      </c>
      <c r="N309" s="330"/>
      <c r="O309" s="330"/>
      <c r="P309" s="330"/>
      <c r="Q309" s="330"/>
      <c r="R309" s="330"/>
      <c r="S309" s="330"/>
    </row>
    <row r="310" spans="1:19" s="127" customFormat="1" ht="15.5">
      <c r="A310" s="314"/>
      <c r="B310" s="90"/>
      <c r="C310" s="90"/>
      <c r="D310" s="309">
        <v>294</v>
      </c>
      <c r="E310" s="346"/>
      <c r="F310" s="383"/>
      <c r="G310" s="384"/>
      <c r="H310" s="344"/>
      <c r="I310" s="344"/>
      <c r="J310" s="333" t="str">
        <f>IF(AND(L310=1,M310=1),Messages!$A$2,IF(L310=1,Messages!$A$3,IF(M310=1,Messages!$A$4,"OK")))</f>
        <v>OK</v>
      </c>
      <c r="K310" s="330" t="str">
        <f t="shared" si="5"/>
        <v/>
      </c>
      <c r="L310" s="330" t="str">
        <f>IF(ISBLANK(E310),"",IF(AND(ISNA(VLOOKUP(E310,'Country &amp; Service Codes'!E:E,1,FALSE)),ISNA(VLOOKUP(K310,'Country &amp; Service Codes'!E:E,1,FALSE))),1,0))</f>
        <v/>
      </c>
      <c r="M310" s="330" t="str">
        <f>IF(ISBLANK(F310),"",IF(ISNA(VLOOKUP(UPPER(F310),'Country &amp; Service Codes'!B:B,1,FALSE)),1,0))</f>
        <v/>
      </c>
      <c r="N310" s="330"/>
      <c r="O310" s="330"/>
      <c r="P310" s="330"/>
      <c r="Q310" s="330"/>
      <c r="R310" s="330"/>
      <c r="S310" s="330"/>
    </row>
    <row r="311" spans="1:19" s="127" customFormat="1" ht="15.5">
      <c r="A311" s="314"/>
      <c r="B311" s="90"/>
      <c r="C311" s="90"/>
      <c r="D311" s="309">
        <v>295</v>
      </c>
      <c r="E311" s="346"/>
      <c r="F311" s="383"/>
      <c r="G311" s="384"/>
      <c r="H311" s="344"/>
      <c r="I311" s="344"/>
      <c r="J311" s="333" t="str">
        <f>IF(AND(L311=1,M311=1),Messages!$A$2,IF(L311=1,Messages!$A$3,IF(M311=1,Messages!$A$4,"OK")))</f>
        <v>OK</v>
      </c>
      <c r="K311" s="330" t="str">
        <f t="shared" si="5"/>
        <v/>
      </c>
      <c r="L311" s="330" t="str">
        <f>IF(ISBLANK(E311),"",IF(AND(ISNA(VLOOKUP(E311,'Country &amp; Service Codes'!E:E,1,FALSE)),ISNA(VLOOKUP(K311,'Country &amp; Service Codes'!E:E,1,FALSE))),1,0))</f>
        <v/>
      </c>
      <c r="M311" s="330" t="str">
        <f>IF(ISBLANK(F311),"",IF(ISNA(VLOOKUP(UPPER(F311),'Country &amp; Service Codes'!B:B,1,FALSE)),1,0))</f>
        <v/>
      </c>
      <c r="N311" s="330"/>
      <c r="O311" s="330"/>
      <c r="P311" s="330"/>
      <c r="Q311" s="330"/>
      <c r="R311" s="330"/>
      <c r="S311" s="330"/>
    </row>
    <row r="312" spans="1:19" s="127" customFormat="1" ht="15.5">
      <c r="A312" s="314"/>
      <c r="B312" s="90"/>
      <c r="C312" s="90"/>
      <c r="D312" s="309">
        <v>296</v>
      </c>
      <c r="E312" s="346"/>
      <c r="F312" s="383"/>
      <c r="G312" s="384"/>
      <c r="H312" s="344"/>
      <c r="I312" s="344"/>
      <c r="J312" s="333" t="str">
        <f>IF(AND(L312=1,M312=1),Messages!$A$2,IF(L312=1,Messages!$A$3,IF(M312=1,Messages!$A$4,"OK")))</f>
        <v>OK</v>
      </c>
      <c r="K312" s="330" t="str">
        <f t="shared" si="5"/>
        <v/>
      </c>
      <c r="L312" s="330" t="str">
        <f>IF(ISBLANK(E312),"",IF(AND(ISNA(VLOOKUP(E312,'Country &amp; Service Codes'!E:E,1,FALSE)),ISNA(VLOOKUP(K312,'Country &amp; Service Codes'!E:E,1,FALSE))),1,0))</f>
        <v/>
      </c>
      <c r="M312" s="330" t="str">
        <f>IF(ISBLANK(F312),"",IF(ISNA(VLOOKUP(UPPER(F312),'Country &amp; Service Codes'!B:B,1,FALSE)),1,0))</f>
        <v/>
      </c>
      <c r="N312" s="330"/>
      <c r="O312" s="330"/>
      <c r="P312" s="330"/>
      <c r="Q312" s="330"/>
      <c r="R312" s="330"/>
      <c r="S312" s="330"/>
    </row>
    <row r="313" spans="1:19" s="127" customFormat="1" ht="15.5">
      <c r="A313" s="314"/>
      <c r="B313" s="90"/>
      <c r="C313" s="90"/>
      <c r="D313" s="309">
        <v>297</v>
      </c>
      <c r="E313" s="346"/>
      <c r="F313" s="383"/>
      <c r="G313" s="384"/>
      <c r="H313" s="344"/>
      <c r="I313" s="344"/>
      <c r="J313" s="333" t="str">
        <f>IF(AND(L313=1,M313=1),Messages!$A$2,IF(L313=1,Messages!$A$3,IF(M313=1,Messages!$A$4,"OK")))</f>
        <v>OK</v>
      </c>
      <c r="K313" s="330" t="str">
        <f t="shared" si="5"/>
        <v/>
      </c>
      <c r="L313" s="330" t="str">
        <f>IF(ISBLANK(E313),"",IF(AND(ISNA(VLOOKUP(E313,'Country &amp; Service Codes'!E:E,1,FALSE)),ISNA(VLOOKUP(K313,'Country &amp; Service Codes'!E:E,1,FALSE))),1,0))</f>
        <v/>
      </c>
      <c r="M313" s="330" t="str">
        <f>IF(ISBLANK(F313),"",IF(ISNA(VLOOKUP(UPPER(F313),'Country &amp; Service Codes'!B:B,1,FALSE)),1,0))</f>
        <v/>
      </c>
      <c r="N313" s="330"/>
      <c r="O313" s="330"/>
      <c r="P313" s="330"/>
      <c r="Q313" s="330"/>
      <c r="R313" s="330"/>
      <c r="S313" s="330"/>
    </row>
    <row r="314" spans="1:19" s="127" customFormat="1" ht="15.5">
      <c r="A314" s="314"/>
      <c r="B314" s="90"/>
      <c r="C314" s="90"/>
      <c r="D314" s="309">
        <v>298</v>
      </c>
      <c r="E314" s="346"/>
      <c r="F314" s="383"/>
      <c r="G314" s="384"/>
      <c r="H314" s="344"/>
      <c r="I314" s="344"/>
      <c r="J314" s="333" t="str">
        <f>IF(AND(L314=1,M314=1),Messages!$A$2,IF(L314=1,Messages!$A$3,IF(M314=1,Messages!$A$4,"OK")))</f>
        <v>OK</v>
      </c>
      <c r="K314" s="330" t="str">
        <f t="shared" si="5"/>
        <v/>
      </c>
      <c r="L314" s="330" t="str">
        <f>IF(ISBLANK(E314),"",IF(AND(ISNA(VLOOKUP(E314,'Country &amp; Service Codes'!E:E,1,FALSE)),ISNA(VLOOKUP(K314,'Country &amp; Service Codes'!E:E,1,FALSE))),1,0))</f>
        <v/>
      </c>
      <c r="M314" s="330" t="str">
        <f>IF(ISBLANK(F314),"",IF(ISNA(VLOOKUP(UPPER(F314),'Country &amp; Service Codes'!B:B,1,FALSE)),1,0))</f>
        <v/>
      </c>
      <c r="N314" s="330"/>
      <c r="O314" s="330"/>
      <c r="P314" s="330"/>
      <c r="Q314" s="330"/>
      <c r="R314" s="330"/>
      <c r="S314" s="330"/>
    </row>
    <row r="315" spans="1:19" s="127" customFormat="1" ht="15.5">
      <c r="A315" s="314"/>
      <c r="B315" s="90"/>
      <c r="C315" s="90"/>
      <c r="D315" s="309">
        <v>299</v>
      </c>
      <c r="E315" s="346"/>
      <c r="F315" s="383"/>
      <c r="G315" s="384"/>
      <c r="H315" s="344"/>
      <c r="I315" s="344"/>
      <c r="J315" s="333" t="str">
        <f>IF(AND(L315=1,M315=1),Messages!$A$2,IF(L315=1,Messages!$A$3,IF(M315=1,Messages!$A$4,"OK")))</f>
        <v>OK</v>
      </c>
      <c r="K315" s="330" t="str">
        <f t="shared" si="5"/>
        <v/>
      </c>
      <c r="L315" s="330" t="str">
        <f>IF(ISBLANK(E315),"",IF(AND(ISNA(VLOOKUP(E315,'Country &amp; Service Codes'!E:E,1,FALSE)),ISNA(VLOOKUP(K315,'Country &amp; Service Codes'!E:E,1,FALSE))),1,0))</f>
        <v/>
      </c>
      <c r="M315" s="330" t="str">
        <f>IF(ISBLANK(F315),"",IF(ISNA(VLOOKUP(UPPER(F315),'Country &amp; Service Codes'!B:B,1,FALSE)),1,0))</f>
        <v/>
      </c>
      <c r="N315" s="330"/>
      <c r="O315" s="330"/>
      <c r="P315" s="330"/>
      <c r="Q315" s="330"/>
      <c r="R315" s="330"/>
      <c r="S315" s="330"/>
    </row>
    <row r="316" spans="1:19" s="127" customFormat="1" ht="15.5">
      <c r="A316" s="314"/>
      <c r="B316" s="90"/>
      <c r="C316" s="90"/>
      <c r="D316" s="309">
        <v>300</v>
      </c>
      <c r="E316" s="346"/>
      <c r="F316" s="383"/>
      <c r="G316" s="384"/>
      <c r="H316" s="344"/>
      <c r="I316" s="344"/>
      <c r="J316" s="333" t="str">
        <f>IF(AND(L316=1,M316=1),Messages!$A$2,IF(L316=1,Messages!$A$3,IF(M316=1,Messages!$A$4,"OK")))</f>
        <v>OK</v>
      </c>
      <c r="K316" s="330" t="str">
        <f t="shared" si="5"/>
        <v/>
      </c>
      <c r="L316" s="330" t="str">
        <f>IF(ISBLANK(E316),"",IF(AND(ISNA(VLOOKUP(E316,'Country &amp; Service Codes'!E:E,1,FALSE)),ISNA(VLOOKUP(K316,'Country &amp; Service Codes'!E:E,1,FALSE))),1,0))</f>
        <v/>
      </c>
      <c r="M316" s="330" t="str">
        <f>IF(ISBLANK(F316),"",IF(ISNA(VLOOKUP(UPPER(F316),'Country &amp; Service Codes'!B:B,1,FALSE)),1,0))</f>
        <v/>
      </c>
      <c r="N316" s="330"/>
      <c r="O316" s="330"/>
      <c r="P316" s="330"/>
      <c r="Q316" s="330"/>
      <c r="R316" s="330"/>
      <c r="S316" s="330"/>
    </row>
    <row r="317" spans="1:19" s="127" customFormat="1" ht="15.5">
      <c r="A317" s="314"/>
      <c r="B317" s="90"/>
      <c r="C317" s="90"/>
      <c r="D317" s="309">
        <v>301</v>
      </c>
      <c r="E317" s="346"/>
      <c r="F317" s="383"/>
      <c r="G317" s="384"/>
      <c r="H317" s="344"/>
      <c r="I317" s="344"/>
      <c r="J317" s="333" t="str">
        <f>IF(AND(L317=1,M317=1),Messages!$A$2,IF(L317=1,Messages!$A$3,IF(M317=1,Messages!$A$4,"OK")))</f>
        <v>OK</v>
      </c>
      <c r="K317" s="330" t="str">
        <f t="shared" si="5"/>
        <v/>
      </c>
      <c r="L317" s="330" t="str">
        <f>IF(ISBLANK(E317),"",IF(AND(ISNA(VLOOKUP(E317,'Country &amp; Service Codes'!E:E,1,FALSE)),ISNA(VLOOKUP(K317,'Country &amp; Service Codes'!E:E,1,FALSE))),1,0))</f>
        <v/>
      </c>
      <c r="M317" s="330" t="str">
        <f>IF(ISBLANK(F317),"",IF(ISNA(VLOOKUP(UPPER(F317),'Country &amp; Service Codes'!B:B,1,FALSE)),1,0))</f>
        <v/>
      </c>
      <c r="N317" s="330"/>
      <c r="O317" s="330"/>
      <c r="P317" s="330"/>
      <c r="Q317" s="330"/>
      <c r="R317" s="330"/>
      <c r="S317" s="330"/>
    </row>
    <row r="318" spans="1:19" s="127" customFormat="1" ht="15.5">
      <c r="A318" s="314"/>
      <c r="B318" s="90"/>
      <c r="C318" s="90"/>
      <c r="D318" s="309">
        <v>302</v>
      </c>
      <c r="E318" s="346"/>
      <c r="F318" s="383"/>
      <c r="G318" s="384"/>
      <c r="H318" s="344"/>
      <c r="I318" s="344"/>
      <c r="J318" s="333" t="str">
        <f>IF(AND(L318=1,M318=1),Messages!$A$2,IF(L318=1,Messages!$A$3,IF(M318=1,Messages!$A$4,"OK")))</f>
        <v>OK</v>
      </c>
      <c r="K318" s="330" t="str">
        <f t="shared" si="5"/>
        <v/>
      </c>
      <c r="L318" s="330" t="str">
        <f>IF(ISBLANK(E318),"",IF(AND(ISNA(VLOOKUP(E318,'Country &amp; Service Codes'!E:E,1,FALSE)),ISNA(VLOOKUP(K318,'Country &amp; Service Codes'!E:E,1,FALSE))),1,0))</f>
        <v/>
      </c>
      <c r="M318" s="330" t="str">
        <f>IF(ISBLANK(F318),"",IF(ISNA(VLOOKUP(UPPER(F318),'Country &amp; Service Codes'!B:B,1,FALSE)),1,0))</f>
        <v/>
      </c>
      <c r="N318" s="330"/>
      <c r="O318" s="330"/>
      <c r="P318" s="330"/>
      <c r="Q318" s="330"/>
      <c r="R318" s="330"/>
      <c r="S318" s="330"/>
    </row>
    <row r="319" spans="1:19" s="127" customFormat="1" ht="15.5">
      <c r="A319" s="314"/>
      <c r="B319" s="90"/>
      <c r="C319" s="90"/>
      <c r="D319" s="309">
        <v>303</v>
      </c>
      <c r="E319" s="346"/>
      <c r="F319" s="383"/>
      <c r="G319" s="384"/>
      <c r="H319" s="344"/>
      <c r="I319" s="344"/>
      <c r="J319" s="333" t="str">
        <f>IF(AND(L319=1,M319=1),Messages!$A$2,IF(L319=1,Messages!$A$3,IF(M319=1,Messages!$A$4,"OK")))</f>
        <v>OK</v>
      </c>
      <c r="K319" s="330" t="str">
        <f t="shared" si="5"/>
        <v/>
      </c>
      <c r="L319" s="330" t="str">
        <f>IF(ISBLANK(E319),"",IF(AND(ISNA(VLOOKUP(E319,'Country &amp; Service Codes'!E:E,1,FALSE)),ISNA(VLOOKUP(K319,'Country &amp; Service Codes'!E:E,1,FALSE))),1,0))</f>
        <v/>
      </c>
      <c r="M319" s="330" t="str">
        <f>IF(ISBLANK(F319),"",IF(ISNA(VLOOKUP(UPPER(F319),'Country &amp; Service Codes'!B:B,1,FALSE)),1,0))</f>
        <v/>
      </c>
      <c r="N319" s="330"/>
      <c r="O319" s="330"/>
      <c r="P319" s="330"/>
      <c r="Q319" s="330"/>
      <c r="R319" s="330"/>
      <c r="S319" s="330"/>
    </row>
    <row r="320" spans="1:19" s="127" customFormat="1" ht="15.5">
      <c r="A320" s="314"/>
      <c r="B320" s="89"/>
      <c r="C320" s="89"/>
      <c r="D320" s="309">
        <v>304</v>
      </c>
      <c r="E320" s="346"/>
      <c r="F320" s="383"/>
      <c r="G320" s="384"/>
      <c r="H320" s="344"/>
      <c r="I320" s="344"/>
      <c r="J320" s="333" t="str">
        <f>IF(AND(L320=1,M320=1),Messages!$A$2,IF(L320=1,Messages!$A$3,IF(M320=1,Messages!$A$4,"OK")))</f>
        <v>OK</v>
      </c>
      <c r="K320" s="330" t="str">
        <f t="shared" si="5"/>
        <v/>
      </c>
      <c r="L320" s="330" t="str">
        <f>IF(ISBLANK(E320),"",IF(AND(ISNA(VLOOKUP(E320,'Country &amp; Service Codes'!E:E,1,FALSE)),ISNA(VLOOKUP(K320,'Country &amp; Service Codes'!E:E,1,FALSE))),1,0))</f>
        <v/>
      </c>
      <c r="M320" s="330" t="str">
        <f>IF(ISBLANK(F320),"",IF(ISNA(VLOOKUP(UPPER(F320),'Country &amp; Service Codes'!B:B,1,FALSE)),1,0))</f>
        <v/>
      </c>
      <c r="N320" s="330"/>
      <c r="O320" s="330"/>
      <c r="P320" s="330"/>
      <c r="Q320" s="330"/>
      <c r="R320" s="330"/>
      <c r="S320" s="330"/>
    </row>
    <row r="321" spans="1:19" s="127" customFormat="1" ht="15.5">
      <c r="A321" s="314"/>
      <c r="B321" s="89"/>
      <c r="C321" s="89"/>
      <c r="D321" s="309">
        <v>305</v>
      </c>
      <c r="E321" s="346"/>
      <c r="F321" s="383"/>
      <c r="G321" s="384"/>
      <c r="H321" s="344"/>
      <c r="I321" s="344"/>
      <c r="J321" s="333" t="str">
        <f>IF(AND(L321=1,M321=1),Messages!$A$2,IF(L321=1,Messages!$A$3,IF(M321=1,Messages!$A$4,"OK")))</f>
        <v>OK</v>
      </c>
      <c r="K321" s="330" t="str">
        <f t="shared" si="5"/>
        <v/>
      </c>
      <c r="L321" s="330" t="str">
        <f>IF(ISBLANK(E321),"",IF(AND(ISNA(VLOOKUP(E321,'Country &amp; Service Codes'!E:E,1,FALSE)),ISNA(VLOOKUP(K321,'Country &amp; Service Codes'!E:E,1,FALSE))),1,0))</f>
        <v/>
      </c>
      <c r="M321" s="330" t="str">
        <f>IF(ISBLANK(F321),"",IF(ISNA(VLOOKUP(UPPER(F321),'Country &amp; Service Codes'!B:B,1,FALSE)),1,0))</f>
        <v/>
      </c>
      <c r="N321" s="330"/>
      <c r="O321" s="330"/>
      <c r="P321" s="330"/>
      <c r="Q321" s="330"/>
      <c r="R321" s="330"/>
      <c r="S321" s="330"/>
    </row>
    <row r="322" spans="1:19" s="127" customFormat="1" ht="15.5">
      <c r="A322" s="314"/>
      <c r="B322" s="89"/>
      <c r="C322" s="89"/>
      <c r="D322" s="309">
        <v>306</v>
      </c>
      <c r="E322" s="346"/>
      <c r="F322" s="383"/>
      <c r="G322" s="384"/>
      <c r="H322" s="344"/>
      <c r="I322" s="344"/>
      <c r="J322" s="333" t="str">
        <f>IF(AND(L322=1,M322=1),Messages!$A$2,IF(L322=1,Messages!$A$3,IF(M322=1,Messages!$A$4,"OK")))</f>
        <v>OK</v>
      </c>
      <c r="K322" s="330" t="str">
        <f t="shared" si="5"/>
        <v/>
      </c>
      <c r="L322" s="330" t="str">
        <f>IF(ISBLANK(E322),"",IF(AND(ISNA(VLOOKUP(E322,'Country &amp; Service Codes'!E:E,1,FALSE)),ISNA(VLOOKUP(K322,'Country &amp; Service Codes'!E:E,1,FALSE))),1,0))</f>
        <v/>
      </c>
      <c r="M322" s="330" t="str">
        <f>IF(ISBLANK(F322),"",IF(ISNA(VLOOKUP(UPPER(F322),'Country &amp; Service Codes'!B:B,1,FALSE)),1,0))</f>
        <v/>
      </c>
      <c r="N322" s="330"/>
      <c r="O322" s="330"/>
      <c r="P322" s="330"/>
      <c r="Q322" s="330"/>
      <c r="R322" s="330"/>
      <c r="S322" s="330"/>
    </row>
    <row r="323" spans="1:19" s="127" customFormat="1" ht="15.5">
      <c r="A323" s="314"/>
      <c r="B323" s="89"/>
      <c r="C323" s="89"/>
      <c r="D323" s="309">
        <v>307</v>
      </c>
      <c r="E323" s="346"/>
      <c r="F323" s="383"/>
      <c r="G323" s="384"/>
      <c r="H323" s="344"/>
      <c r="I323" s="344"/>
      <c r="J323" s="333" t="str">
        <f>IF(AND(L323=1,M323=1),Messages!$A$2,IF(L323=1,Messages!$A$3,IF(M323=1,Messages!$A$4,"OK")))</f>
        <v>OK</v>
      </c>
      <c r="K323" s="330" t="str">
        <f t="shared" si="5"/>
        <v/>
      </c>
      <c r="L323" s="330" t="str">
        <f>IF(ISBLANK(E323),"",IF(AND(ISNA(VLOOKUP(E323,'Country &amp; Service Codes'!E:E,1,FALSE)),ISNA(VLOOKUP(K323,'Country &amp; Service Codes'!E:E,1,FALSE))),1,0))</f>
        <v/>
      </c>
      <c r="M323" s="330" t="str">
        <f>IF(ISBLANK(F323),"",IF(ISNA(VLOOKUP(UPPER(F323),'Country &amp; Service Codes'!B:B,1,FALSE)),1,0))</f>
        <v/>
      </c>
      <c r="N323" s="330"/>
      <c r="O323" s="330"/>
      <c r="P323" s="330"/>
      <c r="Q323" s="330"/>
      <c r="R323" s="330"/>
      <c r="S323" s="330"/>
    </row>
    <row r="324" spans="1:19" s="127" customFormat="1" ht="15.5">
      <c r="A324" s="314"/>
      <c r="B324" s="89"/>
      <c r="C324" s="89"/>
      <c r="D324" s="309">
        <v>308</v>
      </c>
      <c r="E324" s="346"/>
      <c r="F324" s="383"/>
      <c r="G324" s="384"/>
      <c r="H324" s="344"/>
      <c r="I324" s="344"/>
      <c r="J324" s="333" t="str">
        <f>IF(AND(L324=1,M324=1),Messages!$A$2,IF(L324=1,Messages!$A$3,IF(M324=1,Messages!$A$4,"OK")))</f>
        <v>OK</v>
      </c>
      <c r="K324" s="330" t="str">
        <f t="shared" si="5"/>
        <v/>
      </c>
      <c r="L324" s="330" t="str">
        <f>IF(ISBLANK(E324),"",IF(AND(ISNA(VLOOKUP(E324,'Country &amp; Service Codes'!E:E,1,FALSE)),ISNA(VLOOKUP(K324,'Country &amp; Service Codes'!E:E,1,FALSE))),1,0))</f>
        <v/>
      </c>
      <c r="M324" s="330" t="str">
        <f>IF(ISBLANK(F324),"",IF(ISNA(VLOOKUP(UPPER(F324),'Country &amp; Service Codes'!B:B,1,FALSE)),1,0))</f>
        <v/>
      </c>
      <c r="N324" s="330"/>
      <c r="O324" s="330"/>
      <c r="P324" s="330"/>
      <c r="Q324" s="330"/>
      <c r="R324" s="330"/>
      <c r="S324" s="330"/>
    </row>
    <row r="325" spans="1:19" s="127" customFormat="1" ht="15.5">
      <c r="A325" s="314"/>
      <c r="B325" s="316"/>
      <c r="C325" s="316"/>
      <c r="D325" s="309">
        <v>309</v>
      </c>
      <c r="E325" s="346"/>
      <c r="F325" s="383"/>
      <c r="G325" s="384"/>
      <c r="H325" s="344"/>
      <c r="I325" s="344"/>
      <c r="J325" s="333" t="str">
        <f>IF(AND(L325=1,M325=1),Messages!$A$2,IF(L325=1,Messages!$A$3,IF(M325=1,Messages!$A$4,"OK")))</f>
        <v>OK</v>
      </c>
      <c r="K325" s="330" t="str">
        <f t="shared" si="5"/>
        <v/>
      </c>
      <c r="L325" s="330" t="str">
        <f>IF(ISBLANK(E325),"",IF(AND(ISNA(VLOOKUP(E325,'Country &amp; Service Codes'!E:E,1,FALSE)),ISNA(VLOOKUP(K325,'Country &amp; Service Codes'!E:E,1,FALSE))),1,0))</f>
        <v/>
      </c>
      <c r="M325" s="330" t="str">
        <f>IF(ISBLANK(F325),"",IF(ISNA(VLOOKUP(UPPER(F325),'Country &amp; Service Codes'!B:B,1,FALSE)),1,0))</f>
        <v/>
      </c>
      <c r="N325" s="330"/>
      <c r="O325" s="330"/>
      <c r="P325" s="330"/>
      <c r="Q325" s="330"/>
      <c r="R325" s="330"/>
      <c r="S325" s="330"/>
    </row>
    <row r="326" spans="1:19" s="127" customFormat="1" ht="15.5">
      <c r="A326" s="314"/>
      <c r="B326" s="86"/>
      <c r="C326" s="86"/>
      <c r="D326" s="309">
        <v>310</v>
      </c>
      <c r="E326" s="346"/>
      <c r="F326" s="383"/>
      <c r="G326" s="384"/>
      <c r="H326" s="344"/>
      <c r="I326" s="344"/>
      <c r="J326" s="333" t="str">
        <f>IF(AND(L326=1,M326=1),Messages!$A$2,IF(L326=1,Messages!$A$3,IF(M326=1,Messages!$A$4,"OK")))</f>
        <v>OK</v>
      </c>
      <c r="K326" s="330" t="str">
        <f t="shared" si="5"/>
        <v/>
      </c>
      <c r="L326" s="330" t="str">
        <f>IF(ISBLANK(E326),"",IF(AND(ISNA(VLOOKUP(E326,'Country &amp; Service Codes'!E:E,1,FALSE)),ISNA(VLOOKUP(K326,'Country &amp; Service Codes'!E:E,1,FALSE))),1,0))</f>
        <v/>
      </c>
      <c r="M326" s="330" t="str">
        <f>IF(ISBLANK(F326),"",IF(ISNA(VLOOKUP(UPPER(F326),'Country &amp; Service Codes'!B:B,1,FALSE)),1,0))</f>
        <v/>
      </c>
      <c r="N326" s="330"/>
      <c r="O326" s="330"/>
      <c r="P326" s="330"/>
      <c r="Q326" s="330"/>
      <c r="R326" s="330"/>
      <c r="S326" s="330"/>
    </row>
    <row r="327" spans="1:19" s="127" customFormat="1" ht="15.5">
      <c r="A327" s="314"/>
      <c r="B327" s="311"/>
      <c r="C327" s="311"/>
      <c r="D327" s="309">
        <v>311</v>
      </c>
      <c r="E327" s="346"/>
      <c r="F327" s="383"/>
      <c r="G327" s="384"/>
      <c r="H327" s="344"/>
      <c r="I327" s="344"/>
      <c r="J327" s="333" t="str">
        <f>IF(AND(L327=1,M327=1),Messages!$A$2,IF(L327=1,Messages!$A$3,IF(M327=1,Messages!$A$4,"OK")))</f>
        <v>OK</v>
      </c>
      <c r="K327" s="330" t="str">
        <f t="shared" si="5"/>
        <v/>
      </c>
      <c r="L327" s="330" t="str">
        <f>IF(ISBLANK(E327),"",IF(AND(ISNA(VLOOKUP(E327,'Country &amp; Service Codes'!E:E,1,FALSE)),ISNA(VLOOKUP(K327,'Country &amp; Service Codes'!E:E,1,FALSE))),1,0))</f>
        <v/>
      </c>
      <c r="M327" s="330" t="str">
        <f>IF(ISBLANK(F327),"",IF(ISNA(VLOOKUP(UPPER(F327),'Country &amp; Service Codes'!B:B,1,FALSE)),1,0))</f>
        <v/>
      </c>
      <c r="N327" s="330"/>
      <c r="O327" s="330"/>
      <c r="P327" s="330"/>
      <c r="Q327" s="330"/>
      <c r="R327" s="330"/>
      <c r="S327" s="330"/>
    </row>
    <row r="328" spans="1:19" s="127" customFormat="1" ht="15.5">
      <c r="A328" s="314"/>
      <c r="B328" s="89"/>
      <c r="C328" s="89"/>
      <c r="D328" s="309">
        <v>312</v>
      </c>
      <c r="E328" s="346"/>
      <c r="F328" s="383"/>
      <c r="G328" s="384"/>
      <c r="H328" s="344"/>
      <c r="I328" s="344"/>
      <c r="J328" s="333" t="str">
        <f>IF(AND(L328=1,M328=1),Messages!$A$2,IF(L328=1,Messages!$A$3,IF(M328=1,Messages!$A$4,"OK")))</f>
        <v>OK</v>
      </c>
      <c r="K328" s="330" t="str">
        <f t="shared" si="5"/>
        <v/>
      </c>
      <c r="L328" s="330" t="str">
        <f>IF(ISBLANK(E328),"",IF(AND(ISNA(VLOOKUP(E328,'Country &amp; Service Codes'!E:E,1,FALSE)),ISNA(VLOOKUP(K328,'Country &amp; Service Codes'!E:E,1,FALSE))),1,0))</f>
        <v/>
      </c>
      <c r="M328" s="330" t="str">
        <f>IF(ISBLANK(F328),"",IF(ISNA(VLOOKUP(UPPER(F328),'Country &amp; Service Codes'!B:B,1,FALSE)),1,0))</f>
        <v/>
      </c>
      <c r="N328" s="330"/>
      <c r="O328" s="330"/>
      <c r="P328" s="330"/>
      <c r="Q328" s="330"/>
      <c r="R328" s="330"/>
      <c r="S328" s="330"/>
    </row>
    <row r="329" spans="1:19" s="127" customFormat="1" ht="15.5">
      <c r="A329" s="314"/>
      <c r="B329" s="89"/>
      <c r="C329" s="89"/>
      <c r="D329" s="309">
        <v>313</v>
      </c>
      <c r="E329" s="346"/>
      <c r="F329" s="383"/>
      <c r="G329" s="384"/>
      <c r="H329" s="344"/>
      <c r="I329" s="344"/>
      <c r="J329" s="333" t="str">
        <f>IF(AND(L329=1,M329=1),Messages!$A$2,IF(L329=1,Messages!$A$3,IF(M329=1,Messages!$A$4,"OK")))</f>
        <v>OK</v>
      </c>
      <c r="K329" s="330" t="str">
        <f t="shared" si="5"/>
        <v/>
      </c>
      <c r="L329" s="330" t="str">
        <f>IF(ISBLANK(E329),"",IF(AND(ISNA(VLOOKUP(E329,'Country &amp; Service Codes'!E:E,1,FALSE)),ISNA(VLOOKUP(K329,'Country &amp; Service Codes'!E:E,1,FALSE))),1,0))</f>
        <v/>
      </c>
      <c r="M329" s="330" t="str">
        <f>IF(ISBLANK(F329),"",IF(ISNA(VLOOKUP(UPPER(F329),'Country &amp; Service Codes'!B:B,1,FALSE)),1,0))</f>
        <v/>
      </c>
      <c r="N329" s="330"/>
      <c r="O329" s="330"/>
      <c r="P329" s="330"/>
      <c r="Q329" s="330"/>
      <c r="R329" s="330"/>
      <c r="S329" s="330"/>
    </row>
    <row r="330" spans="1:19" s="127" customFormat="1" ht="15.5">
      <c r="A330" s="314"/>
      <c r="B330" s="88"/>
      <c r="C330" s="88"/>
      <c r="D330" s="309">
        <v>314</v>
      </c>
      <c r="E330" s="346"/>
      <c r="F330" s="383"/>
      <c r="G330" s="384"/>
      <c r="H330" s="344"/>
      <c r="I330" s="344"/>
      <c r="J330" s="333" t="str">
        <f>IF(AND(L330=1,M330=1),Messages!$A$2,IF(L330=1,Messages!$A$3,IF(M330=1,Messages!$A$4,"OK")))</f>
        <v>OK</v>
      </c>
      <c r="K330" s="330" t="str">
        <f t="shared" si="5"/>
        <v/>
      </c>
      <c r="L330" s="330" t="str">
        <f>IF(ISBLANK(E330),"",IF(AND(ISNA(VLOOKUP(E330,'Country &amp; Service Codes'!E:E,1,FALSE)),ISNA(VLOOKUP(K330,'Country &amp; Service Codes'!E:E,1,FALSE))),1,0))</f>
        <v/>
      </c>
      <c r="M330" s="330" t="str">
        <f>IF(ISBLANK(F330),"",IF(ISNA(VLOOKUP(UPPER(F330),'Country &amp; Service Codes'!B:B,1,FALSE)),1,0))</f>
        <v/>
      </c>
      <c r="N330" s="330"/>
      <c r="O330" s="330"/>
      <c r="P330" s="330"/>
      <c r="Q330" s="330"/>
      <c r="R330" s="330"/>
      <c r="S330" s="330"/>
    </row>
    <row r="331" spans="1:19" s="127" customFormat="1" ht="15.5">
      <c r="A331" s="314"/>
      <c r="B331" s="88"/>
      <c r="C331" s="88"/>
      <c r="D331" s="309">
        <v>315</v>
      </c>
      <c r="E331" s="346"/>
      <c r="F331" s="383"/>
      <c r="G331" s="384"/>
      <c r="H331" s="344"/>
      <c r="I331" s="344"/>
      <c r="J331" s="333" t="str">
        <f>IF(AND(L331=1,M331=1),Messages!$A$2,IF(L331=1,Messages!$A$3,IF(M331=1,Messages!$A$4,"OK")))</f>
        <v>OK</v>
      </c>
      <c r="K331" s="330" t="str">
        <f t="shared" si="5"/>
        <v/>
      </c>
      <c r="L331" s="330" t="str">
        <f>IF(ISBLANK(E331),"",IF(AND(ISNA(VLOOKUP(E331,'Country &amp; Service Codes'!E:E,1,FALSE)),ISNA(VLOOKUP(K331,'Country &amp; Service Codes'!E:E,1,FALSE))),1,0))</f>
        <v/>
      </c>
      <c r="M331" s="330" t="str">
        <f>IF(ISBLANK(F331),"",IF(ISNA(VLOOKUP(UPPER(F331),'Country &amp; Service Codes'!B:B,1,FALSE)),1,0))</f>
        <v/>
      </c>
      <c r="N331" s="330"/>
      <c r="O331" s="330"/>
      <c r="P331" s="330"/>
      <c r="Q331" s="330"/>
      <c r="R331" s="330"/>
      <c r="S331" s="330"/>
    </row>
    <row r="332" spans="1:19" s="127" customFormat="1" ht="15.5">
      <c r="A332" s="314"/>
      <c r="B332" s="88"/>
      <c r="C332" s="88"/>
      <c r="D332" s="309">
        <v>316</v>
      </c>
      <c r="E332" s="346"/>
      <c r="F332" s="383"/>
      <c r="G332" s="384"/>
      <c r="H332" s="344"/>
      <c r="I332" s="344"/>
      <c r="J332" s="333" t="str">
        <f>IF(AND(L332=1,M332=1),Messages!$A$2,IF(L332=1,Messages!$A$3,IF(M332=1,Messages!$A$4,"OK")))</f>
        <v>OK</v>
      </c>
      <c r="K332" s="330" t="str">
        <f t="shared" si="5"/>
        <v/>
      </c>
      <c r="L332" s="330" t="str">
        <f>IF(ISBLANK(E332),"",IF(AND(ISNA(VLOOKUP(E332,'Country &amp; Service Codes'!E:E,1,FALSE)),ISNA(VLOOKUP(K332,'Country &amp; Service Codes'!E:E,1,FALSE))),1,0))</f>
        <v/>
      </c>
      <c r="M332" s="330" t="str">
        <f>IF(ISBLANK(F332),"",IF(ISNA(VLOOKUP(UPPER(F332),'Country &amp; Service Codes'!B:B,1,FALSE)),1,0))</f>
        <v/>
      </c>
      <c r="N332" s="330"/>
      <c r="O332" s="330"/>
      <c r="P332" s="330"/>
      <c r="Q332" s="330"/>
      <c r="R332" s="330"/>
      <c r="S332" s="330"/>
    </row>
    <row r="333" spans="1:19" s="127" customFormat="1" ht="15.5">
      <c r="A333" s="314"/>
      <c r="B333" s="88"/>
      <c r="C333" s="88"/>
      <c r="D333" s="309">
        <v>317</v>
      </c>
      <c r="E333" s="346"/>
      <c r="F333" s="383"/>
      <c r="G333" s="384"/>
      <c r="H333" s="344"/>
      <c r="I333" s="344"/>
      <c r="J333" s="333" t="str">
        <f>IF(AND(L333=1,M333=1),Messages!$A$2,IF(L333=1,Messages!$A$3,IF(M333=1,Messages!$A$4,"OK")))</f>
        <v>OK</v>
      </c>
      <c r="K333" s="330" t="str">
        <f t="shared" si="5"/>
        <v/>
      </c>
      <c r="L333" s="330" t="str">
        <f>IF(ISBLANK(E333),"",IF(AND(ISNA(VLOOKUP(E333,'Country &amp; Service Codes'!E:E,1,FALSE)),ISNA(VLOOKUP(K333,'Country &amp; Service Codes'!E:E,1,FALSE))),1,0))</f>
        <v/>
      </c>
      <c r="M333" s="330" t="str">
        <f>IF(ISBLANK(F333),"",IF(ISNA(VLOOKUP(UPPER(F333),'Country &amp; Service Codes'!B:B,1,FALSE)),1,0))</f>
        <v/>
      </c>
      <c r="N333" s="330"/>
      <c r="O333" s="330"/>
      <c r="P333" s="330"/>
      <c r="Q333" s="330"/>
      <c r="R333" s="330"/>
      <c r="S333" s="330"/>
    </row>
    <row r="334" spans="1:19" s="127" customFormat="1" ht="15.5">
      <c r="A334" s="314"/>
      <c r="B334" s="88"/>
      <c r="C334" s="88"/>
      <c r="D334" s="309">
        <v>318</v>
      </c>
      <c r="E334" s="346"/>
      <c r="F334" s="383"/>
      <c r="G334" s="384"/>
      <c r="H334" s="344"/>
      <c r="I334" s="344"/>
      <c r="J334" s="333" t="str">
        <f>IF(AND(L334=1,M334=1),Messages!$A$2,IF(L334=1,Messages!$A$3,IF(M334=1,Messages!$A$4,"OK")))</f>
        <v>OK</v>
      </c>
      <c r="K334" s="330" t="str">
        <f t="shared" si="5"/>
        <v/>
      </c>
      <c r="L334" s="330" t="str">
        <f>IF(ISBLANK(E334),"",IF(AND(ISNA(VLOOKUP(E334,'Country &amp; Service Codes'!E:E,1,FALSE)),ISNA(VLOOKUP(K334,'Country &amp; Service Codes'!E:E,1,FALSE))),1,0))</f>
        <v/>
      </c>
      <c r="M334" s="330" t="str">
        <f>IF(ISBLANK(F334),"",IF(ISNA(VLOOKUP(UPPER(F334),'Country &amp; Service Codes'!B:B,1,FALSE)),1,0))</f>
        <v/>
      </c>
      <c r="N334" s="330"/>
      <c r="O334" s="330"/>
      <c r="P334" s="330"/>
      <c r="Q334" s="330"/>
      <c r="R334" s="330"/>
      <c r="S334" s="330"/>
    </row>
    <row r="335" spans="1:19" s="127" customFormat="1" ht="15.5">
      <c r="A335" s="314"/>
      <c r="B335" s="88"/>
      <c r="C335" s="88"/>
      <c r="D335" s="309">
        <v>319</v>
      </c>
      <c r="E335" s="346"/>
      <c r="F335" s="383"/>
      <c r="G335" s="384"/>
      <c r="H335" s="344"/>
      <c r="I335" s="344"/>
      <c r="J335" s="333" t="str">
        <f>IF(AND(L335=1,M335=1),Messages!$A$2,IF(L335=1,Messages!$A$3,IF(M335=1,Messages!$A$4,"OK")))</f>
        <v>OK</v>
      </c>
      <c r="K335" s="330" t="str">
        <f t="shared" si="5"/>
        <v/>
      </c>
      <c r="L335" s="330" t="str">
        <f>IF(ISBLANK(E335),"",IF(AND(ISNA(VLOOKUP(E335,'Country &amp; Service Codes'!E:E,1,FALSE)),ISNA(VLOOKUP(K335,'Country &amp; Service Codes'!E:E,1,FALSE))),1,0))</f>
        <v/>
      </c>
      <c r="M335" s="330" t="str">
        <f>IF(ISBLANK(F335),"",IF(ISNA(VLOOKUP(UPPER(F335),'Country &amp; Service Codes'!B:B,1,FALSE)),1,0))</f>
        <v/>
      </c>
      <c r="N335" s="330"/>
      <c r="O335" s="330"/>
      <c r="P335" s="330"/>
      <c r="Q335" s="330"/>
      <c r="R335" s="330"/>
      <c r="S335" s="330"/>
    </row>
    <row r="336" spans="1:19" s="127" customFormat="1" ht="15.5">
      <c r="A336" s="314"/>
      <c r="B336" s="88"/>
      <c r="C336" s="88"/>
      <c r="D336" s="309">
        <v>320</v>
      </c>
      <c r="E336" s="346"/>
      <c r="F336" s="383"/>
      <c r="G336" s="384"/>
      <c r="H336" s="344"/>
      <c r="I336" s="344"/>
      <c r="J336" s="333" t="str">
        <f>IF(AND(L336=1,M336=1),Messages!$A$2,IF(L336=1,Messages!$A$3,IF(M336=1,Messages!$A$4,"OK")))</f>
        <v>OK</v>
      </c>
      <c r="K336" s="330" t="str">
        <f t="shared" si="5"/>
        <v/>
      </c>
      <c r="L336" s="330" t="str">
        <f>IF(ISBLANK(E336),"",IF(AND(ISNA(VLOOKUP(E336,'Country &amp; Service Codes'!E:E,1,FALSE)),ISNA(VLOOKUP(K336,'Country &amp; Service Codes'!E:E,1,FALSE))),1,0))</f>
        <v/>
      </c>
      <c r="M336" s="330" t="str">
        <f>IF(ISBLANK(F336),"",IF(ISNA(VLOOKUP(UPPER(F336),'Country &amp; Service Codes'!B:B,1,FALSE)),1,0))</f>
        <v/>
      </c>
      <c r="N336" s="330"/>
      <c r="O336" s="330"/>
      <c r="P336" s="330"/>
      <c r="Q336" s="330"/>
      <c r="R336" s="330"/>
      <c r="S336" s="330"/>
    </row>
    <row r="337" spans="1:19" s="127" customFormat="1" ht="15.5">
      <c r="A337" s="314"/>
      <c r="B337" s="88"/>
      <c r="C337" s="88"/>
      <c r="D337" s="309">
        <v>321</v>
      </c>
      <c r="E337" s="346"/>
      <c r="F337" s="383"/>
      <c r="G337" s="384"/>
      <c r="H337" s="344"/>
      <c r="I337" s="344"/>
      <c r="J337" s="333" t="str">
        <f>IF(AND(L337=1,M337=1),Messages!$A$2,IF(L337=1,Messages!$A$3,IF(M337=1,Messages!$A$4,"OK")))</f>
        <v>OK</v>
      </c>
      <c r="K337" s="330" t="str">
        <f t="shared" si="5"/>
        <v/>
      </c>
      <c r="L337" s="330" t="str">
        <f>IF(ISBLANK(E337),"",IF(AND(ISNA(VLOOKUP(E337,'Country &amp; Service Codes'!E:E,1,FALSE)),ISNA(VLOOKUP(K337,'Country &amp; Service Codes'!E:E,1,FALSE))),1,0))</f>
        <v/>
      </c>
      <c r="M337" s="330" t="str">
        <f>IF(ISBLANK(F337),"",IF(ISNA(VLOOKUP(UPPER(F337),'Country &amp; Service Codes'!B:B,1,FALSE)),1,0))</f>
        <v/>
      </c>
      <c r="N337" s="330"/>
      <c r="O337" s="330"/>
      <c r="P337" s="330"/>
      <c r="Q337" s="330"/>
      <c r="R337" s="330"/>
      <c r="S337" s="330"/>
    </row>
    <row r="338" spans="1:19" s="127" customFormat="1" ht="15.5">
      <c r="A338" s="314"/>
      <c r="B338" s="88"/>
      <c r="C338" s="88"/>
      <c r="D338" s="309">
        <v>322</v>
      </c>
      <c r="E338" s="346"/>
      <c r="F338" s="383"/>
      <c r="G338" s="384"/>
      <c r="H338" s="344"/>
      <c r="I338" s="344"/>
      <c r="J338" s="333" t="str">
        <f>IF(AND(L338=1,M338=1),Messages!$A$2,IF(L338=1,Messages!$A$3,IF(M338=1,Messages!$A$4,"OK")))</f>
        <v>OK</v>
      </c>
      <c r="K338" s="330" t="str">
        <f t="shared" ref="K338:K401" si="6">TEXT(E338,E338)</f>
        <v/>
      </c>
      <c r="L338" s="330" t="str">
        <f>IF(ISBLANK(E338),"",IF(AND(ISNA(VLOOKUP(E338,'Country &amp; Service Codes'!E:E,1,FALSE)),ISNA(VLOOKUP(K338,'Country &amp; Service Codes'!E:E,1,FALSE))),1,0))</f>
        <v/>
      </c>
      <c r="M338" s="330" t="str">
        <f>IF(ISBLANK(F338),"",IF(ISNA(VLOOKUP(UPPER(F338),'Country &amp; Service Codes'!B:B,1,FALSE)),1,0))</f>
        <v/>
      </c>
      <c r="N338" s="330"/>
      <c r="O338" s="330"/>
      <c r="P338" s="330"/>
      <c r="Q338" s="330"/>
      <c r="R338" s="330"/>
      <c r="S338" s="330"/>
    </row>
    <row r="339" spans="1:19" s="127" customFormat="1" ht="15.5">
      <c r="A339" s="314"/>
      <c r="B339" s="88"/>
      <c r="C339" s="88"/>
      <c r="D339" s="309">
        <v>323</v>
      </c>
      <c r="E339" s="346"/>
      <c r="F339" s="383"/>
      <c r="G339" s="384"/>
      <c r="H339" s="344"/>
      <c r="I339" s="344"/>
      <c r="J339" s="333" t="str">
        <f>IF(AND(L339=1,M339=1),Messages!$A$2,IF(L339=1,Messages!$A$3,IF(M339=1,Messages!$A$4,"OK")))</f>
        <v>OK</v>
      </c>
      <c r="K339" s="330" t="str">
        <f t="shared" si="6"/>
        <v/>
      </c>
      <c r="L339" s="330" t="str">
        <f>IF(ISBLANK(E339),"",IF(AND(ISNA(VLOOKUP(E339,'Country &amp; Service Codes'!E:E,1,FALSE)),ISNA(VLOOKUP(K339,'Country &amp; Service Codes'!E:E,1,FALSE))),1,0))</f>
        <v/>
      </c>
      <c r="M339" s="330" t="str">
        <f>IF(ISBLANK(F339),"",IF(ISNA(VLOOKUP(UPPER(F339),'Country &amp; Service Codes'!B:B,1,FALSE)),1,0))</f>
        <v/>
      </c>
      <c r="N339" s="330"/>
      <c r="O339" s="330"/>
      <c r="P339" s="330"/>
      <c r="Q339" s="330"/>
      <c r="R339" s="330"/>
      <c r="S339" s="330"/>
    </row>
    <row r="340" spans="1:19" s="127" customFormat="1" ht="15.5">
      <c r="A340" s="314"/>
      <c r="B340" s="88"/>
      <c r="C340" s="88"/>
      <c r="D340" s="309">
        <v>324</v>
      </c>
      <c r="E340" s="346"/>
      <c r="F340" s="383"/>
      <c r="G340" s="384"/>
      <c r="H340" s="344"/>
      <c r="I340" s="344"/>
      <c r="J340" s="333" t="str">
        <f>IF(AND(L340=1,M340=1),Messages!$A$2,IF(L340=1,Messages!$A$3,IF(M340=1,Messages!$A$4,"OK")))</f>
        <v>OK</v>
      </c>
      <c r="K340" s="330" t="str">
        <f t="shared" si="6"/>
        <v/>
      </c>
      <c r="L340" s="330" t="str">
        <f>IF(ISBLANK(E340),"",IF(AND(ISNA(VLOOKUP(E340,'Country &amp; Service Codes'!E:E,1,FALSE)),ISNA(VLOOKUP(K340,'Country &amp; Service Codes'!E:E,1,FALSE))),1,0))</f>
        <v/>
      </c>
      <c r="M340" s="330" t="str">
        <f>IF(ISBLANK(F340),"",IF(ISNA(VLOOKUP(UPPER(F340),'Country &amp; Service Codes'!B:B,1,FALSE)),1,0))</f>
        <v/>
      </c>
      <c r="N340" s="330"/>
      <c r="O340" s="330"/>
      <c r="P340" s="330"/>
      <c r="Q340" s="330"/>
      <c r="R340" s="330"/>
      <c r="S340" s="330"/>
    </row>
    <row r="341" spans="1:19" s="127" customFormat="1" ht="15.5">
      <c r="A341" s="314"/>
      <c r="B341" s="88"/>
      <c r="C341" s="88"/>
      <c r="D341" s="309">
        <v>325</v>
      </c>
      <c r="E341" s="346"/>
      <c r="F341" s="383"/>
      <c r="G341" s="384"/>
      <c r="H341" s="344"/>
      <c r="I341" s="344"/>
      <c r="J341" s="333" t="str">
        <f>IF(AND(L341=1,M341=1),Messages!$A$2,IF(L341=1,Messages!$A$3,IF(M341=1,Messages!$A$4,"OK")))</f>
        <v>OK</v>
      </c>
      <c r="K341" s="330" t="str">
        <f t="shared" si="6"/>
        <v/>
      </c>
      <c r="L341" s="330" t="str">
        <f>IF(ISBLANK(E341),"",IF(AND(ISNA(VLOOKUP(E341,'Country &amp; Service Codes'!E:E,1,FALSE)),ISNA(VLOOKUP(K341,'Country &amp; Service Codes'!E:E,1,FALSE))),1,0))</f>
        <v/>
      </c>
      <c r="M341" s="330" t="str">
        <f>IF(ISBLANK(F341),"",IF(ISNA(VLOOKUP(UPPER(F341),'Country &amp; Service Codes'!B:B,1,FALSE)),1,0))</f>
        <v/>
      </c>
      <c r="N341" s="330"/>
      <c r="O341" s="330"/>
      <c r="P341" s="330"/>
      <c r="Q341" s="330"/>
      <c r="R341" s="330"/>
      <c r="S341" s="330"/>
    </row>
    <row r="342" spans="1:19" s="127" customFormat="1" ht="15.5">
      <c r="A342" s="314"/>
      <c r="B342" s="88"/>
      <c r="C342" s="88"/>
      <c r="D342" s="309">
        <v>326</v>
      </c>
      <c r="E342" s="346"/>
      <c r="F342" s="383"/>
      <c r="G342" s="384"/>
      <c r="H342" s="344"/>
      <c r="I342" s="344"/>
      <c r="J342" s="333" t="str">
        <f>IF(AND(L342=1,M342=1),Messages!$A$2,IF(L342=1,Messages!$A$3,IF(M342=1,Messages!$A$4,"OK")))</f>
        <v>OK</v>
      </c>
      <c r="K342" s="330" t="str">
        <f t="shared" si="6"/>
        <v/>
      </c>
      <c r="L342" s="330" t="str">
        <f>IF(ISBLANK(E342),"",IF(AND(ISNA(VLOOKUP(E342,'Country &amp; Service Codes'!E:E,1,FALSE)),ISNA(VLOOKUP(K342,'Country &amp; Service Codes'!E:E,1,FALSE))),1,0))</f>
        <v/>
      </c>
      <c r="M342" s="330" t="str">
        <f>IF(ISBLANK(F342),"",IF(ISNA(VLOOKUP(UPPER(F342),'Country &amp; Service Codes'!B:B,1,FALSE)),1,0))</f>
        <v/>
      </c>
      <c r="N342" s="330"/>
      <c r="O342" s="330"/>
      <c r="P342" s="330"/>
      <c r="Q342" s="330"/>
      <c r="R342" s="330"/>
      <c r="S342" s="330"/>
    </row>
    <row r="343" spans="1:19" s="127" customFormat="1" ht="15.5">
      <c r="A343" s="314"/>
      <c r="B343" s="88"/>
      <c r="C343" s="88"/>
      <c r="D343" s="309">
        <v>327</v>
      </c>
      <c r="E343" s="346"/>
      <c r="F343" s="383"/>
      <c r="G343" s="384"/>
      <c r="H343" s="344"/>
      <c r="I343" s="344"/>
      <c r="J343" s="333" t="str">
        <f>IF(AND(L343=1,M343=1),Messages!$A$2,IF(L343=1,Messages!$A$3,IF(M343=1,Messages!$A$4,"OK")))</f>
        <v>OK</v>
      </c>
      <c r="K343" s="330" t="str">
        <f t="shared" si="6"/>
        <v/>
      </c>
      <c r="L343" s="330" t="str">
        <f>IF(ISBLANK(E343),"",IF(AND(ISNA(VLOOKUP(E343,'Country &amp; Service Codes'!E:E,1,FALSE)),ISNA(VLOOKUP(K343,'Country &amp; Service Codes'!E:E,1,FALSE))),1,0))</f>
        <v/>
      </c>
      <c r="M343" s="330" t="str">
        <f>IF(ISBLANK(F343),"",IF(ISNA(VLOOKUP(UPPER(F343),'Country &amp; Service Codes'!B:B,1,FALSE)),1,0))</f>
        <v/>
      </c>
      <c r="N343" s="330"/>
      <c r="O343" s="330"/>
      <c r="P343" s="330"/>
      <c r="Q343" s="330"/>
      <c r="R343" s="330"/>
      <c r="S343" s="330"/>
    </row>
    <row r="344" spans="1:19" s="127" customFormat="1" ht="15.5">
      <c r="A344" s="314"/>
      <c r="B344" s="88"/>
      <c r="C344" s="88"/>
      <c r="D344" s="309">
        <v>328</v>
      </c>
      <c r="E344" s="346"/>
      <c r="F344" s="383"/>
      <c r="G344" s="384"/>
      <c r="H344" s="344"/>
      <c r="I344" s="344"/>
      <c r="J344" s="333" t="str">
        <f>IF(AND(L344=1,M344=1),Messages!$A$2,IF(L344=1,Messages!$A$3,IF(M344=1,Messages!$A$4,"OK")))</f>
        <v>OK</v>
      </c>
      <c r="K344" s="330" t="str">
        <f t="shared" si="6"/>
        <v/>
      </c>
      <c r="L344" s="330" t="str">
        <f>IF(ISBLANK(E344),"",IF(AND(ISNA(VLOOKUP(E344,'Country &amp; Service Codes'!E:E,1,FALSE)),ISNA(VLOOKUP(K344,'Country &amp; Service Codes'!E:E,1,FALSE))),1,0))</f>
        <v/>
      </c>
      <c r="M344" s="330" t="str">
        <f>IF(ISBLANK(F344),"",IF(ISNA(VLOOKUP(UPPER(F344),'Country &amp; Service Codes'!B:B,1,FALSE)),1,0))</f>
        <v/>
      </c>
      <c r="N344" s="330"/>
      <c r="O344" s="330"/>
      <c r="P344" s="330"/>
      <c r="Q344" s="330"/>
      <c r="R344" s="330"/>
      <c r="S344" s="330"/>
    </row>
    <row r="345" spans="1:19" s="127" customFormat="1" ht="15.5">
      <c r="A345" s="314"/>
      <c r="B345" s="88"/>
      <c r="C345" s="88"/>
      <c r="D345" s="309">
        <v>329</v>
      </c>
      <c r="E345" s="346"/>
      <c r="F345" s="383"/>
      <c r="G345" s="384"/>
      <c r="H345" s="344"/>
      <c r="I345" s="344"/>
      <c r="J345" s="333" t="str">
        <f>IF(AND(L345=1,M345=1),Messages!$A$2,IF(L345=1,Messages!$A$3,IF(M345=1,Messages!$A$4,"OK")))</f>
        <v>OK</v>
      </c>
      <c r="K345" s="330" t="str">
        <f t="shared" si="6"/>
        <v/>
      </c>
      <c r="L345" s="330" t="str">
        <f>IF(ISBLANK(E345),"",IF(AND(ISNA(VLOOKUP(E345,'Country &amp; Service Codes'!E:E,1,FALSE)),ISNA(VLOOKUP(K345,'Country &amp; Service Codes'!E:E,1,FALSE))),1,0))</f>
        <v/>
      </c>
      <c r="M345" s="330" t="str">
        <f>IF(ISBLANK(F345),"",IF(ISNA(VLOOKUP(UPPER(F345),'Country &amp; Service Codes'!B:B,1,FALSE)),1,0))</f>
        <v/>
      </c>
      <c r="N345" s="330"/>
      <c r="O345" s="330"/>
      <c r="P345" s="330"/>
      <c r="Q345" s="330"/>
      <c r="R345" s="330"/>
      <c r="S345" s="330"/>
    </row>
    <row r="346" spans="1:19" s="127" customFormat="1" ht="15.5">
      <c r="A346" s="314"/>
      <c r="B346" s="88"/>
      <c r="C346" s="88"/>
      <c r="D346" s="309">
        <v>330</v>
      </c>
      <c r="E346" s="346"/>
      <c r="F346" s="383"/>
      <c r="G346" s="384"/>
      <c r="H346" s="344"/>
      <c r="I346" s="344"/>
      <c r="J346" s="333" t="str">
        <f>IF(AND(L346=1,M346=1),Messages!$A$2,IF(L346=1,Messages!$A$3,IF(M346=1,Messages!$A$4,"OK")))</f>
        <v>OK</v>
      </c>
      <c r="K346" s="330" t="str">
        <f t="shared" si="6"/>
        <v/>
      </c>
      <c r="L346" s="330" t="str">
        <f>IF(ISBLANK(E346),"",IF(AND(ISNA(VLOOKUP(E346,'Country &amp; Service Codes'!E:E,1,FALSE)),ISNA(VLOOKUP(K346,'Country &amp; Service Codes'!E:E,1,FALSE))),1,0))</f>
        <v/>
      </c>
      <c r="M346" s="330" t="str">
        <f>IF(ISBLANK(F346),"",IF(ISNA(VLOOKUP(UPPER(F346),'Country &amp; Service Codes'!B:B,1,FALSE)),1,0))</f>
        <v/>
      </c>
      <c r="N346" s="330"/>
      <c r="O346" s="330"/>
      <c r="P346" s="330"/>
      <c r="Q346" s="330"/>
      <c r="R346" s="330"/>
      <c r="S346" s="330"/>
    </row>
    <row r="347" spans="1:19" s="127" customFormat="1" ht="15.5">
      <c r="A347" s="314"/>
      <c r="B347" s="88"/>
      <c r="C347" s="88"/>
      <c r="D347" s="309">
        <v>331</v>
      </c>
      <c r="E347" s="346"/>
      <c r="F347" s="383"/>
      <c r="G347" s="384"/>
      <c r="H347" s="344"/>
      <c r="I347" s="344"/>
      <c r="J347" s="333" t="str">
        <f>IF(AND(L347=1,M347=1),Messages!$A$2,IF(L347=1,Messages!$A$3,IF(M347=1,Messages!$A$4,"OK")))</f>
        <v>OK</v>
      </c>
      <c r="K347" s="330" t="str">
        <f t="shared" si="6"/>
        <v/>
      </c>
      <c r="L347" s="330" t="str">
        <f>IF(ISBLANK(E347),"",IF(AND(ISNA(VLOOKUP(E347,'Country &amp; Service Codes'!E:E,1,FALSE)),ISNA(VLOOKUP(K347,'Country &amp; Service Codes'!E:E,1,FALSE))),1,0))</f>
        <v/>
      </c>
      <c r="M347" s="330" t="str">
        <f>IF(ISBLANK(F347),"",IF(ISNA(VLOOKUP(UPPER(F347),'Country &amp; Service Codes'!B:B,1,FALSE)),1,0))</f>
        <v/>
      </c>
      <c r="N347" s="330"/>
      <c r="O347" s="330"/>
      <c r="P347" s="330"/>
      <c r="Q347" s="330"/>
      <c r="R347" s="330"/>
      <c r="S347" s="330"/>
    </row>
    <row r="348" spans="1:19" s="127" customFormat="1" ht="15.5">
      <c r="A348" s="314"/>
      <c r="B348" s="88"/>
      <c r="C348" s="88"/>
      <c r="D348" s="309">
        <v>332</v>
      </c>
      <c r="E348" s="346"/>
      <c r="F348" s="383"/>
      <c r="G348" s="384"/>
      <c r="H348" s="344"/>
      <c r="I348" s="344"/>
      <c r="J348" s="333" t="str">
        <f>IF(AND(L348=1,M348=1),Messages!$A$2,IF(L348=1,Messages!$A$3,IF(M348=1,Messages!$A$4,"OK")))</f>
        <v>OK</v>
      </c>
      <c r="K348" s="330" t="str">
        <f t="shared" si="6"/>
        <v/>
      </c>
      <c r="L348" s="330" t="str">
        <f>IF(ISBLANK(E348),"",IF(AND(ISNA(VLOOKUP(E348,'Country &amp; Service Codes'!E:E,1,FALSE)),ISNA(VLOOKUP(K348,'Country &amp; Service Codes'!E:E,1,FALSE))),1,0))</f>
        <v/>
      </c>
      <c r="M348" s="330" t="str">
        <f>IF(ISBLANK(F348),"",IF(ISNA(VLOOKUP(UPPER(F348),'Country &amp; Service Codes'!B:B,1,FALSE)),1,0))</f>
        <v/>
      </c>
      <c r="N348" s="330"/>
      <c r="O348" s="330"/>
      <c r="P348" s="330"/>
      <c r="Q348" s="330"/>
      <c r="R348" s="330"/>
      <c r="S348" s="330"/>
    </row>
    <row r="349" spans="1:19" s="127" customFormat="1" ht="15.5">
      <c r="A349" s="314"/>
      <c r="B349" s="88"/>
      <c r="C349" s="88"/>
      <c r="D349" s="309">
        <v>333</v>
      </c>
      <c r="E349" s="346"/>
      <c r="F349" s="383"/>
      <c r="G349" s="384"/>
      <c r="H349" s="344"/>
      <c r="I349" s="344"/>
      <c r="J349" s="333" t="str">
        <f>IF(AND(L349=1,M349=1),Messages!$A$2,IF(L349=1,Messages!$A$3,IF(M349=1,Messages!$A$4,"OK")))</f>
        <v>OK</v>
      </c>
      <c r="K349" s="330" t="str">
        <f t="shared" si="6"/>
        <v/>
      </c>
      <c r="L349" s="330" t="str">
        <f>IF(ISBLANK(E349),"",IF(AND(ISNA(VLOOKUP(E349,'Country &amp; Service Codes'!E:E,1,FALSE)),ISNA(VLOOKUP(K349,'Country &amp; Service Codes'!E:E,1,FALSE))),1,0))</f>
        <v/>
      </c>
      <c r="M349" s="330" t="str">
        <f>IF(ISBLANK(F349),"",IF(ISNA(VLOOKUP(UPPER(F349),'Country &amp; Service Codes'!B:B,1,FALSE)),1,0))</f>
        <v/>
      </c>
      <c r="N349" s="330"/>
      <c r="O349" s="330"/>
      <c r="P349" s="330"/>
      <c r="Q349" s="330"/>
      <c r="R349" s="330"/>
      <c r="S349" s="330"/>
    </row>
    <row r="350" spans="1:19" s="127" customFormat="1" ht="15.5">
      <c r="A350" s="314"/>
      <c r="B350" s="88"/>
      <c r="C350" s="88"/>
      <c r="D350" s="309">
        <v>334</v>
      </c>
      <c r="E350" s="346"/>
      <c r="F350" s="383"/>
      <c r="G350" s="384"/>
      <c r="H350" s="344"/>
      <c r="I350" s="344"/>
      <c r="J350" s="333" t="str">
        <f>IF(AND(L350=1,M350=1),Messages!$A$2,IF(L350=1,Messages!$A$3,IF(M350=1,Messages!$A$4,"OK")))</f>
        <v>OK</v>
      </c>
      <c r="K350" s="330" t="str">
        <f t="shared" si="6"/>
        <v/>
      </c>
      <c r="L350" s="330" t="str">
        <f>IF(ISBLANK(E350),"",IF(AND(ISNA(VLOOKUP(E350,'Country &amp; Service Codes'!E:E,1,FALSE)),ISNA(VLOOKUP(K350,'Country &amp; Service Codes'!E:E,1,FALSE))),1,0))</f>
        <v/>
      </c>
      <c r="M350" s="330" t="str">
        <f>IF(ISBLANK(F350),"",IF(ISNA(VLOOKUP(UPPER(F350),'Country &amp; Service Codes'!B:B,1,FALSE)),1,0))</f>
        <v/>
      </c>
      <c r="N350" s="330"/>
      <c r="O350" s="330"/>
      <c r="P350" s="330"/>
      <c r="Q350" s="330"/>
      <c r="R350" s="330"/>
      <c r="S350" s="330"/>
    </row>
    <row r="351" spans="1:19" s="127" customFormat="1" ht="15.5">
      <c r="A351" s="314"/>
      <c r="B351" s="88"/>
      <c r="C351" s="88"/>
      <c r="D351" s="309">
        <v>335</v>
      </c>
      <c r="E351" s="346"/>
      <c r="F351" s="383"/>
      <c r="G351" s="384"/>
      <c r="H351" s="344"/>
      <c r="I351" s="344"/>
      <c r="J351" s="333" t="str">
        <f>IF(AND(L351=1,M351=1),Messages!$A$2,IF(L351=1,Messages!$A$3,IF(M351=1,Messages!$A$4,"OK")))</f>
        <v>OK</v>
      </c>
      <c r="K351" s="330" t="str">
        <f t="shared" si="6"/>
        <v/>
      </c>
      <c r="L351" s="330" t="str">
        <f>IF(ISBLANK(E351),"",IF(AND(ISNA(VLOOKUP(E351,'Country &amp; Service Codes'!E:E,1,FALSE)),ISNA(VLOOKUP(K351,'Country &amp; Service Codes'!E:E,1,FALSE))),1,0))</f>
        <v/>
      </c>
      <c r="M351" s="330" t="str">
        <f>IF(ISBLANK(F351),"",IF(ISNA(VLOOKUP(UPPER(F351),'Country &amp; Service Codes'!B:B,1,FALSE)),1,0))</f>
        <v/>
      </c>
      <c r="N351" s="330"/>
      <c r="O351" s="330"/>
      <c r="P351" s="330"/>
      <c r="Q351" s="330"/>
      <c r="R351" s="330"/>
      <c r="S351" s="330"/>
    </row>
    <row r="352" spans="1:19" s="127" customFormat="1" ht="15.5">
      <c r="A352" s="314"/>
      <c r="B352" s="88"/>
      <c r="C352" s="88"/>
      <c r="D352" s="309">
        <v>336</v>
      </c>
      <c r="E352" s="346"/>
      <c r="F352" s="383"/>
      <c r="G352" s="384"/>
      <c r="H352" s="344"/>
      <c r="I352" s="344"/>
      <c r="J352" s="333" t="str">
        <f>IF(AND(L352=1,M352=1),Messages!$A$2,IF(L352=1,Messages!$A$3,IF(M352=1,Messages!$A$4,"OK")))</f>
        <v>OK</v>
      </c>
      <c r="K352" s="330" t="str">
        <f t="shared" si="6"/>
        <v/>
      </c>
      <c r="L352" s="330" t="str">
        <f>IF(ISBLANK(E352),"",IF(AND(ISNA(VLOOKUP(E352,'Country &amp; Service Codes'!E:E,1,FALSE)),ISNA(VLOOKUP(K352,'Country &amp; Service Codes'!E:E,1,FALSE))),1,0))</f>
        <v/>
      </c>
      <c r="M352" s="330" t="str">
        <f>IF(ISBLANK(F352),"",IF(ISNA(VLOOKUP(UPPER(F352),'Country &amp; Service Codes'!B:B,1,FALSE)),1,0))</f>
        <v/>
      </c>
      <c r="N352" s="330"/>
      <c r="O352" s="330"/>
      <c r="P352" s="330"/>
      <c r="Q352" s="330"/>
      <c r="R352" s="330"/>
      <c r="S352" s="330"/>
    </row>
    <row r="353" spans="1:19" s="127" customFormat="1" ht="15.5">
      <c r="A353" s="314"/>
      <c r="B353" s="88"/>
      <c r="C353" s="88"/>
      <c r="D353" s="309">
        <v>337</v>
      </c>
      <c r="E353" s="346"/>
      <c r="F353" s="383"/>
      <c r="G353" s="384"/>
      <c r="H353" s="344"/>
      <c r="I353" s="344"/>
      <c r="J353" s="333" t="str">
        <f>IF(AND(L353=1,M353=1),Messages!$A$2,IF(L353=1,Messages!$A$3,IF(M353=1,Messages!$A$4,"OK")))</f>
        <v>OK</v>
      </c>
      <c r="K353" s="330" t="str">
        <f t="shared" si="6"/>
        <v/>
      </c>
      <c r="L353" s="330" t="str">
        <f>IF(ISBLANK(E353),"",IF(AND(ISNA(VLOOKUP(E353,'Country &amp; Service Codes'!E:E,1,FALSE)),ISNA(VLOOKUP(K353,'Country &amp; Service Codes'!E:E,1,FALSE))),1,0))</f>
        <v/>
      </c>
      <c r="M353" s="330" t="str">
        <f>IF(ISBLANK(F353),"",IF(ISNA(VLOOKUP(UPPER(F353),'Country &amp; Service Codes'!B:B,1,FALSE)),1,0))</f>
        <v/>
      </c>
      <c r="N353" s="330"/>
      <c r="O353" s="330"/>
      <c r="P353" s="330"/>
      <c r="Q353" s="330"/>
      <c r="R353" s="330"/>
      <c r="S353" s="330"/>
    </row>
    <row r="354" spans="1:19" s="127" customFormat="1" ht="15.5">
      <c r="A354" s="314"/>
      <c r="B354" s="88"/>
      <c r="C354" s="88"/>
      <c r="D354" s="309">
        <v>338</v>
      </c>
      <c r="E354" s="346"/>
      <c r="F354" s="383"/>
      <c r="G354" s="384"/>
      <c r="H354" s="344"/>
      <c r="I354" s="344"/>
      <c r="J354" s="333" t="str">
        <f>IF(AND(L354=1,M354=1),Messages!$A$2,IF(L354=1,Messages!$A$3,IF(M354=1,Messages!$A$4,"OK")))</f>
        <v>OK</v>
      </c>
      <c r="K354" s="330" t="str">
        <f t="shared" si="6"/>
        <v/>
      </c>
      <c r="L354" s="330" t="str">
        <f>IF(ISBLANK(E354),"",IF(AND(ISNA(VLOOKUP(E354,'Country &amp; Service Codes'!E:E,1,FALSE)),ISNA(VLOOKUP(K354,'Country &amp; Service Codes'!E:E,1,FALSE))),1,0))</f>
        <v/>
      </c>
      <c r="M354" s="330" t="str">
        <f>IF(ISBLANK(F354),"",IF(ISNA(VLOOKUP(UPPER(F354),'Country &amp; Service Codes'!B:B,1,FALSE)),1,0))</f>
        <v/>
      </c>
      <c r="N354" s="330"/>
      <c r="O354" s="330"/>
      <c r="P354" s="330"/>
      <c r="Q354" s="330"/>
      <c r="R354" s="330"/>
      <c r="S354" s="330"/>
    </row>
    <row r="355" spans="1:19" s="127" customFormat="1" ht="15.5">
      <c r="A355" s="314"/>
      <c r="B355" s="88"/>
      <c r="C355" s="88"/>
      <c r="D355" s="309">
        <v>339</v>
      </c>
      <c r="E355" s="346"/>
      <c r="F355" s="383"/>
      <c r="G355" s="384"/>
      <c r="H355" s="344"/>
      <c r="I355" s="344"/>
      <c r="J355" s="333" t="str">
        <f>IF(AND(L355=1,M355=1),Messages!$A$2,IF(L355=1,Messages!$A$3,IF(M355=1,Messages!$A$4,"OK")))</f>
        <v>OK</v>
      </c>
      <c r="K355" s="330" t="str">
        <f t="shared" si="6"/>
        <v/>
      </c>
      <c r="L355" s="330" t="str">
        <f>IF(ISBLANK(E355),"",IF(AND(ISNA(VLOOKUP(E355,'Country &amp; Service Codes'!E:E,1,FALSE)),ISNA(VLOOKUP(K355,'Country &amp; Service Codes'!E:E,1,FALSE))),1,0))</f>
        <v/>
      </c>
      <c r="M355" s="330" t="str">
        <f>IF(ISBLANK(F355),"",IF(ISNA(VLOOKUP(UPPER(F355),'Country &amp; Service Codes'!B:B,1,FALSE)),1,0))</f>
        <v/>
      </c>
      <c r="N355" s="330"/>
      <c r="O355" s="330"/>
      <c r="P355" s="330"/>
      <c r="Q355" s="330"/>
      <c r="R355" s="330"/>
      <c r="S355" s="330"/>
    </row>
    <row r="356" spans="1:19" s="127" customFormat="1" ht="15.5">
      <c r="A356" s="314"/>
      <c r="B356" s="88"/>
      <c r="C356" s="88"/>
      <c r="D356" s="309">
        <v>340</v>
      </c>
      <c r="E356" s="346"/>
      <c r="F356" s="383"/>
      <c r="G356" s="384"/>
      <c r="H356" s="344"/>
      <c r="I356" s="344"/>
      <c r="J356" s="333" t="str">
        <f>IF(AND(L356=1,M356=1),Messages!$A$2,IF(L356=1,Messages!$A$3,IF(M356=1,Messages!$A$4,"OK")))</f>
        <v>OK</v>
      </c>
      <c r="K356" s="330" t="str">
        <f t="shared" si="6"/>
        <v/>
      </c>
      <c r="L356" s="330" t="str">
        <f>IF(ISBLANK(E356),"",IF(AND(ISNA(VLOOKUP(E356,'Country &amp; Service Codes'!E:E,1,FALSE)),ISNA(VLOOKUP(K356,'Country &amp; Service Codes'!E:E,1,FALSE))),1,0))</f>
        <v/>
      </c>
      <c r="M356" s="330" t="str">
        <f>IF(ISBLANK(F356),"",IF(ISNA(VLOOKUP(UPPER(F356),'Country &amp; Service Codes'!B:B,1,FALSE)),1,0))</f>
        <v/>
      </c>
      <c r="N356" s="330"/>
      <c r="O356" s="330"/>
      <c r="P356" s="330"/>
      <c r="Q356" s="330"/>
      <c r="R356" s="330"/>
      <c r="S356" s="330"/>
    </row>
    <row r="357" spans="1:19" s="127" customFormat="1" ht="15.5">
      <c r="A357" s="314"/>
      <c r="B357" s="88"/>
      <c r="C357" s="88"/>
      <c r="D357" s="309">
        <v>341</v>
      </c>
      <c r="E357" s="346"/>
      <c r="F357" s="383"/>
      <c r="G357" s="384"/>
      <c r="H357" s="344"/>
      <c r="I357" s="344"/>
      <c r="J357" s="333" t="str">
        <f>IF(AND(L357=1,M357=1),Messages!$A$2,IF(L357=1,Messages!$A$3,IF(M357=1,Messages!$A$4,"OK")))</f>
        <v>OK</v>
      </c>
      <c r="K357" s="330" t="str">
        <f t="shared" si="6"/>
        <v/>
      </c>
      <c r="L357" s="330" t="str">
        <f>IF(ISBLANK(E357),"",IF(AND(ISNA(VLOOKUP(E357,'Country &amp; Service Codes'!E:E,1,FALSE)),ISNA(VLOOKUP(K357,'Country &amp; Service Codes'!E:E,1,FALSE))),1,0))</f>
        <v/>
      </c>
      <c r="M357" s="330" t="str">
        <f>IF(ISBLANK(F357),"",IF(ISNA(VLOOKUP(UPPER(F357),'Country &amp; Service Codes'!B:B,1,FALSE)),1,0))</f>
        <v/>
      </c>
      <c r="N357" s="330"/>
      <c r="O357" s="330"/>
      <c r="P357" s="330"/>
      <c r="Q357" s="330"/>
      <c r="R357" s="330"/>
      <c r="S357" s="330"/>
    </row>
    <row r="358" spans="1:19" s="127" customFormat="1" ht="15.5">
      <c r="A358" s="314"/>
      <c r="B358" s="88"/>
      <c r="C358" s="88"/>
      <c r="D358" s="309">
        <v>342</v>
      </c>
      <c r="E358" s="346"/>
      <c r="F358" s="383"/>
      <c r="G358" s="384"/>
      <c r="H358" s="344"/>
      <c r="I358" s="344"/>
      <c r="J358" s="333" t="str">
        <f>IF(AND(L358=1,M358=1),Messages!$A$2,IF(L358=1,Messages!$A$3,IF(M358=1,Messages!$A$4,"OK")))</f>
        <v>OK</v>
      </c>
      <c r="K358" s="330" t="str">
        <f t="shared" si="6"/>
        <v/>
      </c>
      <c r="L358" s="330" t="str">
        <f>IF(ISBLANK(E358),"",IF(AND(ISNA(VLOOKUP(E358,'Country &amp; Service Codes'!E:E,1,FALSE)),ISNA(VLOOKUP(K358,'Country &amp; Service Codes'!E:E,1,FALSE))),1,0))</f>
        <v/>
      </c>
      <c r="M358" s="330" t="str">
        <f>IF(ISBLANK(F358),"",IF(ISNA(VLOOKUP(UPPER(F358),'Country &amp; Service Codes'!B:B,1,FALSE)),1,0))</f>
        <v/>
      </c>
      <c r="N358" s="330"/>
      <c r="O358" s="330"/>
      <c r="P358" s="330"/>
      <c r="Q358" s="330"/>
      <c r="R358" s="330"/>
      <c r="S358" s="330"/>
    </row>
    <row r="359" spans="1:19" s="127" customFormat="1" ht="15.5">
      <c r="A359" s="314"/>
      <c r="B359" s="88"/>
      <c r="C359" s="88"/>
      <c r="D359" s="309">
        <v>343</v>
      </c>
      <c r="E359" s="346"/>
      <c r="F359" s="383"/>
      <c r="G359" s="384"/>
      <c r="H359" s="344"/>
      <c r="I359" s="344"/>
      <c r="J359" s="333" t="str">
        <f>IF(AND(L359=1,M359=1),Messages!$A$2,IF(L359=1,Messages!$A$3,IF(M359=1,Messages!$A$4,"OK")))</f>
        <v>OK</v>
      </c>
      <c r="K359" s="330" t="str">
        <f t="shared" si="6"/>
        <v/>
      </c>
      <c r="L359" s="330" t="str">
        <f>IF(ISBLANK(E359),"",IF(AND(ISNA(VLOOKUP(E359,'Country &amp; Service Codes'!E:E,1,FALSE)),ISNA(VLOOKUP(K359,'Country &amp; Service Codes'!E:E,1,FALSE))),1,0))</f>
        <v/>
      </c>
      <c r="M359" s="330" t="str">
        <f>IF(ISBLANK(F359),"",IF(ISNA(VLOOKUP(UPPER(F359),'Country &amp; Service Codes'!B:B,1,FALSE)),1,0))</f>
        <v/>
      </c>
      <c r="N359" s="330"/>
      <c r="O359" s="330"/>
      <c r="P359" s="330"/>
      <c r="Q359" s="330"/>
      <c r="R359" s="330"/>
      <c r="S359" s="330"/>
    </row>
    <row r="360" spans="1:19" s="127" customFormat="1" ht="15.5">
      <c r="A360" s="314"/>
      <c r="B360" s="88"/>
      <c r="C360" s="88"/>
      <c r="D360" s="309">
        <v>344</v>
      </c>
      <c r="E360" s="346"/>
      <c r="F360" s="383"/>
      <c r="G360" s="384"/>
      <c r="H360" s="344"/>
      <c r="I360" s="344"/>
      <c r="J360" s="333" t="str">
        <f>IF(AND(L360=1,M360=1),Messages!$A$2,IF(L360=1,Messages!$A$3,IF(M360=1,Messages!$A$4,"OK")))</f>
        <v>OK</v>
      </c>
      <c r="K360" s="330" t="str">
        <f t="shared" si="6"/>
        <v/>
      </c>
      <c r="L360" s="330" t="str">
        <f>IF(ISBLANK(E360),"",IF(AND(ISNA(VLOOKUP(E360,'Country &amp; Service Codes'!E:E,1,FALSE)),ISNA(VLOOKUP(K360,'Country &amp; Service Codes'!E:E,1,FALSE))),1,0))</f>
        <v/>
      </c>
      <c r="M360" s="330" t="str">
        <f>IF(ISBLANK(F360),"",IF(ISNA(VLOOKUP(UPPER(F360),'Country &amp; Service Codes'!B:B,1,FALSE)),1,0))</f>
        <v/>
      </c>
      <c r="N360" s="330"/>
      <c r="O360" s="330"/>
      <c r="P360" s="330"/>
      <c r="Q360" s="330"/>
      <c r="R360" s="330"/>
      <c r="S360" s="330"/>
    </row>
    <row r="361" spans="1:19" s="127" customFormat="1" ht="15.5">
      <c r="A361" s="314"/>
      <c r="B361" s="88"/>
      <c r="C361" s="88"/>
      <c r="D361" s="309">
        <v>345</v>
      </c>
      <c r="E361" s="346"/>
      <c r="F361" s="383"/>
      <c r="G361" s="384"/>
      <c r="H361" s="344"/>
      <c r="I361" s="344"/>
      <c r="J361" s="333" t="str">
        <f>IF(AND(L361=1,M361=1),Messages!$A$2,IF(L361=1,Messages!$A$3,IF(M361=1,Messages!$A$4,"OK")))</f>
        <v>OK</v>
      </c>
      <c r="K361" s="330" t="str">
        <f t="shared" si="6"/>
        <v/>
      </c>
      <c r="L361" s="330" t="str">
        <f>IF(ISBLANK(E361),"",IF(AND(ISNA(VLOOKUP(E361,'Country &amp; Service Codes'!E:E,1,FALSE)),ISNA(VLOOKUP(K361,'Country &amp; Service Codes'!E:E,1,FALSE))),1,0))</f>
        <v/>
      </c>
      <c r="M361" s="330" t="str">
        <f>IF(ISBLANK(F361),"",IF(ISNA(VLOOKUP(UPPER(F361),'Country &amp; Service Codes'!B:B,1,FALSE)),1,0))</f>
        <v/>
      </c>
      <c r="N361" s="330"/>
      <c r="O361" s="330"/>
      <c r="P361" s="330"/>
      <c r="Q361" s="330"/>
      <c r="R361" s="330"/>
      <c r="S361" s="330"/>
    </row>
    <row r="362" spans="1:19" s="127" customFormat="1" ht="15.5">
      <c r="A362" s="314"/>
      <c r="B362" s="88"/>
      <c r="C362" s="88"/>
      <c r="D362" s="309">
        <v>346</v>
      </c>
      <c r="E362" s="346"/>
      <c r="F362" s="383"/>
      <c r="G362" s="384"/>
      <c r="H362" s="344"/>
      <c r="I362" s="344"/>
      <c r="J362" s="333" t="str">
        <f>IF(AND(L362=1,M362=1),Messages!$A$2,IF(L362=1,Messages!$A$3,IF(M362=1,Messages!$A$4,"OK")))</f>
        <v>OK</v>
      </c>
      <c r="K362" s="330" t="str">
        <f t="shared" si="6"/>
        <v/>
      </c>
      <c r="L362" s="330" t="str">
        <f>IF(ISBLANK(E362),"",IF(AND(ISNA(VLOOKUP(E362,'Country &amp; Service Codes'!E:E,1,FALSE)),ISNA(VLOOKUP(K362,'Country &amp; Service Codes'!E:E,1,FALSE))),1,0))</f>
        <v/>
      </c>
      <c r="M362" s="330" t="str">
        <f>IF(ISBLANK(F362),"",IF(ISNA(VLOOKUP(UPPER(F362),'Country &amp; Service Codes'!B:B,1,FALSE)),1,0))</f>
        <v/>
      </c>
      <c r="N362" s="330"/>
      <c r="O362" s="330"/>
      <c r="P362" s="330"/>
      <c r="Q362" s="330"/>
      <c r="R362" s="330"/>
      <c r="S362" s="330"/>
    </row>
    <row r="363" spans="1:19" s="127" customFormat="1" ht="15.5">
      <c r="A363" s="314"/>
      <c r="B363" s="88"/>
      <c r="C363" s="88"/>
      <c r="D363" s="309">
        <v>347</v>
      </c>
      <c r="E363" s="346"/>
      <c r="F363" s="383"/>
      <c r="G363" s="384"/>
      <c r="H363" s="344"/>
      <c r="I363" s="344"/>
      <c r="J363" s="333" t="str">
        <f>IF(AND(L363=1,M363=1),Messages!$A$2,IF(L363=1,Messages!$A$3,IF(M363=1,Messages!$A$4,"OK")))</f>
        <v>OK</v>
      </c>
      <c r="K363" s="330" t="str">
        <f t="shared" si="6"/>
        <v/>
      </c>
      <c r="L363" s="330" t="str">
        <f>IF(ISBLANK(E363),"",IF(AND(ISNA(VLOOKUP(E363,'Country &amp; Service Codes'!E:E,1,FALSE)),ISNA(VLOOKUP(K363,'Country &amp; Service Codes'!E:E,1,FALSE))),1,0))</f>
        <v/>
      </c>
      <c r="M363" s="330" t="str">
        <f>IF(ISBLANK(F363),"",IF(ISNA(VLOOKUP(UPPER(F363),'Country &amp; Service Codes'!B:B,1,FALSE)),1,0))</f>
        <v/>
      </c>
      <c r="N363" s="330"/>
      <c r="O363" s="330"/>
      <c r="P363" s="330"/>
      <c r="Q363" s="330"/>
      <c r="R363" s="330"/>
      <c r="S363" s="330"/>
    </row>
    <row r="364" spans="1:19" s="127" customFormat="1" ht="15.5">
      <c r="A364" s="314"/>
      <c r="B364" s="88"/>
      <c r="C364" s="88"/>
      <c r="D364" s="309">
        <v>348</v>
      </c>
      <c r="E364" s="346"/>
      <c r="F364" s="383"/>
      <c r="G364" s="384"/>
      <c r="H364" s="344"/>
      <c r="I364" s="344"/>
      <c r="J364" s="333" t="str">
        <f>IF(AND(L364=1,M364=1),Messages!$A$2,IF(L364=1,Messages!$A$3,IF(M364=1,Messages!$A$4,"OK")))</f>
        <v>OK</v>
      </c>
      <c r="K364" s="330" t="str">
        <f t="shared" si="6"/>
        <v/>
      </c>
      <c r="L364" s="330" t="str">
        <f>IF(ISBLANK(E364),"",IF(AND(ISNA(VLOOKUP(E364,'Country &amp; Service Codes'!E:E,1,FALSE)),ISNA(VLOOKUP(K364,'Country &amp; Service Codes'!E:E,1,FALSE))),1,0))</f>
        <v/>
      </c>
      <c r="M364" s="330" t="str">
        <f>IF(ISBLANK(F364),"",IF(ISNA(VLOOKUP(UPPER(F364),'Country &amp; Service Codes'!B:B,1,FALSE)),1,0))</f>
        <v/>
      </c>
      <c r="N364" s="330"/>
      <c r="O364" s="330"/>
      <c r="P364" s="330"/>
      <c r="Q364" s="330"/>
      <c r="R364" s="330"/>
      <c r="S364" s="330"/>
    </row>
    <row r="365" spans="1:19" s="127" customFormat="1" ht="15.5">
      <c r="A365" s="314"/>
      <c r="B365" s="88"/>
      <c r="C365" s="88"/>
      <c r="D365" s="309">
        <v>349</v>
      </c>
      <c r="E365" s="346"/>
      <c r="F365" s="383"/>
      <c r="G365" s="384"/>
      <c r="H365" s="344"/>
      <c r="I365" s="344"/>
      <c r="J365" s="333" t="str">
        <f>IF(AND(L365=1,M365=1),Messages!$A$2,IF(L365=1,Messages!$A$3,IF(M365=1,Messages!$A$4,"OK")))</f>
        <v>OK</v>
      </c>
      <c r="K365" s="330" t="str">
        <f t="shared" si="6"/>
        <v/>
      </c>
      <c r="L365" s="330" t="str">
        <f>IF(ISBLANK(E365),"",IF(AND(ISNA(VLOOKUP(E365,'Country &amp; Service Codes'!E:E,1,FALSE)),ISNA(VLOOKUP(K365,'Country &amp; Service Codes'!E:E,1,FALSE))),1,0))</f>
        <v/>
      </c>
      <c r="M365" s="330" t="str">
        <f>IF(ISBLANK(F365),"",IF(ISNA(VLOOKUP(UPPER(F365),'Country &amp; Service Codes'!B:B,1,FALSE)),1,0))</f>
        <v/>
      </c>
      <c r="N365" s="330"/>
      <c r="O365" s="330"/>
      <c r="P365" s="330"/>
      <c r="Q365" s="330"/>
      <c r="R365" s="330"/>
      <c r="S365" s="330"/>
    </row>
    <row r="366" spans="1:19" s="127" customFormat="1" ht="15.5">
      <c r="A366" s="314"/>
      <c r="B366" s="88"/>
      <c r="C366" s="88"/>
      <c r="D366" s="309">
        <v>350</v>
      </c>
      <c r="E366" s="346"/>
      <c r="F366" s="383"/>
      <c r="G366" s="384"/>
      <c r="H366" s="344"/>
      <c r="I366" s="344"/>
      <c r="J366" s="333" t="str">
        <f>IF(AND(L366=1,M366=1),Messages!$A$2,IF(L366=1,Messages!$A$3,IF(M366=1,Messages!$A$4,"OK")))</f>
        <v>OK</v>
      </c>
      <c r="K366" s="330" t="str">
        <f t="shared" si="6"/>
        <v/>
      </c>
      <c r="L366" s="330" t="str">
        <f>IF(ISBLANK(E366),"",IF(AND(ISNA(VLOOKUP(E366,'Country &amp; Service Codes'!E:E,1,FALSE)),ISNA(VLOOKUP(K366,'Country &amp; Service Codes'!E:E,1,FALSE))),1,0))</f>
        <v/>
      </c>
      <c r="M366" s="330" t="str">
        <f>IF(ISBLANK(F366),"",IF(ISNA(VLOOKUP(UPPER(F366),'Country &amp; Service Codes'!B:B,1,FALSE)),1,0))</f>
        <v/>
      </c>
      <c r="N366" s="330"/>
      <c r="O366" s="330"/>
      <c r="P366" s="330"/>
      <c r="Q366" s="330"/>
      <c r="R366" s="330"/>
      <c r="S366" s="330"/>
    </row>
    <row r="367" spans="1:19" s="127" customFormat="1" ht="15.5">
      <c r="A367" s="314"/>
      <c r="B367" s="88"/>
      <c r="C367" s="88"/>
      <c r="D367" s="309">
        <v>351</v>
      </c>
      <c r="E367" s="346"/>
      <c r="F367" s="383"/>
      <c r="G367" s="384"/>
      <c r="H367" s="344"/>
      <c r="I367" s="344"/>
      <c r="J367" s="333" t="str">
        <f>IF(AND(L367=1,M367=1),Messages!$A$2,IF(L367=1,Messages!$A$3,IF(M367=1,Messages!$A$4,"OK")))</f>
        <v>OK</v>
      </c>
      <c r="K367" s="330" t="str">
        <f t="shared" si="6"/>
        <v/>
      </c>
      <c r="L367" s="330" t="str">
        <f>IF(ISBLANK(E367),"",IF(AND(ISNA(VLOOKUP(E367,'Country &amp; Service Codes'!E:E,1,FALSE)),ISNA(VLOOKUP(K367,'Country &amp; Service Codes'!E:E,1,FALSE))),1,0))</f>
        <v/>
      </c>
      <c r="M367" s="330" t="str">
        <f>IF(ISBLANK(F367),"",IF(ISNA(VLOOKUP(UPPER(F367),'Country &amp; Service Codes'!B:B,1,FALSE)),1,0))</f>
        <v/>
      </c>
      <c r="N367" s="330"/>
      <c r="O367" s="330"/>
      <c r="P367" s="330"/>
      <c r="Q367" s="330"/>
      <c r="R367" s="330"/>
      <c r="S367" s="330"/>
    </row>
    <row r="368" spans="1:19" s="127" customFormat="1" ht="15.5">
      <c r="A368" s="314"/>
      <c r="B368" s="88"/>
      <c r="C368" s="88"/>
      <c r="D368" s="309">
        <v>352</v>
      </c>
      <c r="E368" s="346"/>
      <c r="F368" s="383"/>
      <c r="G368" s="384"/>
      <c r="H368" s="344"/>
      <c r="I368" s="344"/>
      <c r="J368" s="333" t="str">
        <f>IF(AND(L368=1,M368=1),Messages!$A$2,IF(L368=1,Messages!$A$3,IF(M368=1,Messages!$A$4,"OK")))</f>
        <v>OK</v>
      </c>
      <c r="K368" s="330" t="str">
        <f t="shared" si="6"/>
        <v/>
      </c>
      <c r="L368" s="330" t="str">
        <f>IF(ISBLANK(E368),"",IF(AND(ISNA(VLOOKUP(E368,'Country &amp; Service Codes'!E:E,1,FALSE)),ISNA(VLOOKUP(K368,'Country &amp; Service Codes'!E:E,1,FALSE))),1,0))</f>
        <v/>
      </c>
      <c r="M368" s="330" t="str">
        <f>IF(ISBLANK(F368),"",IF(ISNA(VLOOKUP(UPPER(F368),'Country &amp; Service Codes'!B:B,1,FALSE)),1,0))</f>
        <v/>
      </c>
      <c r="N368" s="330"/>
      <c r="O368" s="330"/>
      <c r="P368" s="330"/>
      <c r="Q368" s="330"/>
      <c r="R368" s="330"/>
      <c r="S368" s="330"/>
    </row>
    <row r="369" spans="1:19" s="127" customFormat="1" ht="15.5">
      <c r="A369" s="314"/>
      <c r="B369" s="88"/>
      <c r="C369" s="88"/>
      <c r="D369" s="309">
        <v>353</v>
      </c>
      <c r="E369" s="346"/>
      <c r="F369" s="383"/>
      <c r="G369" s="384"/>
      <c r="H369" s="344"/>
      <c r="I369" s="344"/>
      <c r="J369" s="333" t="str">
        <f>IF(AND(L369=1,M369=1),Messages!$A$2,IF(L369=1,Messages!$A$3,IF(M369=1,Messages!$A$4,"OK")))</f>
        <v>OK</v>
      </c>
      <c r="K369" s="330" t="str">
        <f t="shared" si="6"/>
        <v/>
      </c>
      <c r="L369" s="330" t="str">
        <f>IF(ISBLANK(E369),"",IF(AND(ISNA(VLOOKUP(E369,'Country &amp; Service Codes'!E:E,1,FALSE)),ISNA(VLOOKUP(K369,'Country &amp; Service Codes'!E:E,1,FALSE))),1,0))</f>
        <v/>
      </c>
      <c r="M369" s="330" t="str">
        <f>IF(ISBLANK(F369),"",IF(ISNA(VLOOKUP(UPPER(F369),'Country &amp; Service Codes'!B:B,1,FALSE)),1,0))</f>
        <v/>
      </c>
      <c r="N369" s="330"/>
      <c r="O369" s="330"/>
      <c r="P369" s="330"/>
      <c r="Q369" s="330"/>
      <c r="R369" s="330"/>
      <c r="S369" s="330"/>
    </row>
    <row r="370" spans="1:19" s="127" customFormat="1" ht="15.5">
      <c r="A370" s="314"/>
      <c r="B370" s="88"/>
      <c r="C370" s="88"/>
      <c r="D370" s="309">
        <v>354</v>
      </c>
      <c r="E370" s="346"/>
      <c r="F370" s="383"/>
      <c r="G370" s="384"/>
      <c r="H370" s="344"/>
      <c r="I370" s="344"/>
      <c r="J370" s="333" t="str">
        <f>IF(AND(L370=1,M370=1),Messages!$A$2,IF(L370=1,Messages!$A$3,IF(M370=1,Messages!$A$4,"OK")))</f>
        <v>OK</v>
      </c>
      <c r="K370" s="330" t="str">
        <f t="shared" si="6"/>
        <v/>
      </c>
      <c r="L370" s="330" t="str">
        <f>IF(ISBLANK(E370),"",IF(AND(ISNA(VLOOKUP(E370,'Country &amp; Service Codes'!E:E,1,FALSE)),ISNA(VLOOKUP(K370,'Country &amp; Service Codes'!E:E,1,FALSE))),1,0))</f>
        <v/>
      </c>
      <c r="M370" s="330" t="str">
        <f>IF(ISBLANK(F370),"",IF(ISNA(VLOOKUP(UPPER(F370),'Country &amp; Service Codes'!B:B,1,FALSE)),1,0))</f>
        <v/>
      </c>
      <c r="N370" s="330"/>
      <c r="O370" s="330"/>
      <c r="P370" s="330"/>
      <c r="Q370" s="330"/>
      <c r="R370" s="330"/>
      <c r="S370" s="330"/>
    </row>
    <row r="371" spans="1:19" s="127" customFormat="1" ht="15.5">
      <c r="A371" s="314"/>
      <c r="B371" s="88"/>
      <c r="C371" s="88"/>
      <c r="D371" s="309">
        <v>355</v>
      </c>
      <c r="E371" s="346"/>
      <c r="F371" s="383"/>
      <c r="G371" s="384"/>
      <c r="H371" s="344"/>
      <c r="I371" s="344"/>
      <c r="J371" s="333" t="str">
        <f>IF(AND(L371=1,M371=1),Messages!$A$2,IF(L371=1,Messages!$A$3,IF(M371=1,Messages!$A$4,"OK")))</f>
        <v>OK</v>
      </c>
      <c r="K371" s="330" t="str">
        <f t="shared" si="6"/>
        <v/>
      </c>
      <c r="L371" s="330" t="str">
        <f>IF(ISBLANK(E371),"",IF(AND(ISNA(VLOOKUP(E371,'Country &amp; Service Codes'!E:E,1,FALSE)),ISNA(VLOOKUP(K371,'Country &amp; Service Codes'!E:E,1,FALSE))),1,0))</f>
        <v/>
      </c>
      <c r="M371" s="330" t="str">
        <f>IF(ISBLANK(F371),"",IF(ISNA(VLOOKUP(UPPER(F371),'Country &amp; Service Codes'!B:B,1,FALSE)),1,0))</f>
        <v/>
      </c>
      <c r="N371" s="330"/>
      <c r="O371" s="330"/>
      <c r="P371" s="330"/>
      <c r="Q371" s="330"/>
      <c r="R371" s="330"/>
      <c r="S371" s="330"/>
    </row>
    <row r="372" spans="1:19" s="127" customFormat="1" ht="15.5">
      <c r="A372" s="314"/>
      <c r="B372" s="88"/>
      <c r="C372" s="88"/>
      <c r="D372" s="309">
        <v>356</v>
      </c>
      <c r="E372" s="346"/>
      <c r="F372" s="383"/>
      <c r="G372" s="384"/>
      <c r="H372" s="344"/>
      <c r="I372" s="344"/>
      <c r="J372" s="333" t="str">
        <f>IF(AND(L372=1,M372=1),Messages!$A$2,IF(L372=1,Messages!$A$3,IF(M372=1,Messages!$A$4,"OK")))</f>
        <v>OK</v>
      </c>
      <c r="K372" s="330" t="str">
        <f t="shared" si="6"/>
        <v/>
      </c>
      <c r="L372" s="330" t="str">
        <f>IF(ISBLANK(E372),"",IF(AND(ISNA(VLOOKUP(E372,'Country &amp; Service Codes'!E:E,1,FALSE)),ISNA(VLOOKUP(K372,'Country &amp; Service Codes'!E:E,1,FALSE))),1,0))</f>
        <v/>
      </c>
      <c r="M372" s="330" t="str">
        <f>IF(ISBLANK(F372),"",IF(ISNA(VLOOKUP(UPPER(F372),'Country &amp; Service Codes'!B:B,1,FALSE)),1,0))</f>
        <v/>
      </c>
      <c r="N372" s="330"/>
      <c r="O372" s="330"/>
      <c r="P372" s="330"/>
      <c r="Q372" s="330"/>
      <c r="R372" s="330"/>
      <c r="S372" s="330"/>
    </row>
    <row r="373" spans="1:19" s="127" customFormat="1" ht="15.5">
      <c r="A373" s="314"/>
      <c r="B373" s="88"/>
      <c r="C373" s="88"/>
      <c r="D373" s="309">
        <v>357</v>
      </c>
      <c r="E373" s="346"/>
      <c r="F373" s="383"/>
      <c r="G373" s="384"/>
      <c r="H373" s="344"/>
      <c r="I373" s="344"/>
      <c r="J373" s="333" t="str">
        <f>IF(AND(L373=1,M373=1),Messages!$A$2,IF(L373=1,Messages!$A$3,IF(M373=1,Messages!$A$4,"OK")))</f>
        <v>OK</v>
      </c>
      <c r="K373" s="330" t="str">
        <f t="shared" si="6"/>
        <v/>
      </c>
      <c r="L373" s="330" t="str">
        <f>IF(ISBLANK(E373),"",IF(AND(ISNA(VLOOKUP(E373,'Country &amp; Service Codes'!E:E,1,FALSE)),ISNA(VLOOKUP(K373,'Country &amp; Service Codes'!E:E,1,FALSE))),1,0))</f>
        <v/>
      </c>
      <c r="M373" s="330" t="str">
        <f>IF(ISBLANK(F373),"",IF(ISNA(VLOOKUP(UPPER(F373),'Country &amp; Service Codes'!B:B,1,FALSE)),1,0))</f>
        <v/>
      </c>
      <c r="N373" s="330"/>
      <c r="O373" s="330"/>
      <c r="P373" s="330"/>
      <c r="Q373" s="330"/>
      <c r="R373" s="330"/>
      <c r="S373" s="330"/>
    </row>
    <row r="374" spans="1:19" s="127" customFormat="1" ht="15.5">
      <c r="A374" s="314"/>
      <c r="B374" s="88"/>
      <c r="C374" s="88"/>
      <c r="D374" s="309">
        <v>358</v>
      </c>
      <c r="E374" s="346"/>
      <c r="F374" s="383"/>
      <c r="G374" s="384"/>
      <c r="H374" s="344"/>
      <c r="I374" s="344"/>
      <c r="J374" s="333" t="str">
        <f>IF(AND(L374=1,M374=1),Messages!$A$2,IF(L374=1,Messages!$A$3,IF(M374=1,Messages!$A$4,"OK")))</f>
        <v>OK</v>
      </c>
      <c r="K374" s="330" t="str">
        <f t="shared" si="6"/>
        <v/>
      </c>
      <c r="L374" s="330" t="str">
        <f>IF(ISBLANK(E374),"",IF(AND(ISNA(VLOOKUP(E374,'Country &amp; Service Codes'!E:E,1,FALSE)),ISNA(VLOOKUP(K374,'Country &amp; Service Codes'!E:E,1,FALSE))),1,0))</f>
        <v/>
      </c>
      <c r="M374" s="330" t="str">
        <f>IF(ISBLANK(F374),"",IF(ISNA(VLOOKUP(UPPER(F374),'Country &amp; Service Codes'!B:B,1,FALSE)),1,0))</f>
        <v/>
      </c>
      <c r="N374" s="330"/>
      <c r="O374" s="330"/>
      <c r="P374" s="330"/>
      <c r="Q374" s="330"/>
      <c r="R374" s="330"/>
      <c r="S374" s="330"/>
    </row>
    <row r="375" spans="1:19" s="127" customFormat="1" ht="15.5">
      <c r="A375" s="314"/>
      <c r="B375" s="88"/>
      <c r="C375" s="88"/>
      <c r="D375" s="309">
        <v>359</v>
      </c>
      <c r="E375" s="346"/>
      <c r="F375" s="383"/>
      <c r="G375" s="384"/>
      <c r="H375" s="344"/>
      <c r="I375" s="344"/>
      <c r="J375" s="333" t="str">
        <f>IF(AND(L375=1,M375=1),Messages!$A$2,IF(L375=1,Messages!$A$3,IF(M375=1,Messages!$A$4,"OK")))</f>
        <v>OK</v>
      </c>
      <c r="K375" s="330" t="str">
        <f t="shared" si="6"/>
        <v/>
      </c>
      <c r="L375" s="330" t="str">
        <f>IF(ISBLANK(E375),"",IF(AND(ISNA(VLOOKUP(E375,'Country &amp; Service Codes'!E:E,1,FALSE)),ISNA(VLOOKUP(K375,'Country &amp; Service Codes'!E:E,1,FALSE))),1,0))</f>
        <v/>
      </c>
      <c r="M375" s="330" t="str">
        <f>IF(ISBLANK(F375),"",IF(ISNA(VLOOKUP(UPPER(F375),'Country &amp; Service Codes'!B:B,1,FALSE)),1,0))</f>
        <v/>
      </c>
      <c r="N375" s="330"/>
      <c r="O375" s="330"/>
      <c r="P375" s="330"/>
      <c r="Q375" s="330"/>
      <c r="R375" s="330"/>
      <c r="S375" s="330"/>
    </row>
    <row r="376" spans="1:19" s="127" customFormat="1" ht="15.5">
      <c r="A376" s="314"/>
      <c r="B376" s="88"/>
      <c r="C376" s="88"/>
      <c r="D376" s="309">
        <v>360</v>
      </c>
      <c r="E376" s="346"/>
      <c r="F376" s="383"/>
      <c r="G376" s="384"/>
      <c r="H376" s="344"/>
      <c r="I376" s="344"/>
      <c r="J376" s="333" t="str">
        <f>IF(AND(L376=1,M376=1),Messages!$A$2,IF(L376=1,Messages!$A$3,IF(M376=1,Messages!$A$4,"OK")))</f>
        <v>OK</v>
      </c>
      <c r="K376" s="330" t="str">
        <f t="shared" si="6"/>
        <v/>
      </c>
      <c r="L376" s="330" t="str">
        <f>IF(ISBLANK(E376),"",IF(AND(ISNA(VLOOKUP(E376,'Country &amp; Service Codes'!E:E,1,FALSE)),ISNA(VLOOKUP(K376,'Country &amp; Service Codes'!E:E,1,FALSE))),1,0))</f>
        <v/>
      </c>
      <c r="M376" s="330" t="str">
        <f>IF(ISBLANK(F376),"",IF(ISNA(VLOOKUP(UPPER(F376),'Country &amp; Service Codes'!B:B,1,FALSE)),1,0))</f>
        <v/>
      </c>
      <c r="N376" s="330"/>
      <c r="O376" s="330"/>
      <c r="P376" s="330"/>
      <c r="Q376" s="330"/>
      <c r="R376" s="330"/>
      <c r="S376" s="330"/>
    </row>
    <row r="377" spans="1:19" s="127" customFormat="1" ht="15.5">
      <c r="A377" s="314"/>
      <c r="B377" s="88"/>
      <c r="C377" s="88"/>
      <c r="D377" s="309">
        <v>361</v>
      </c>
      <c r="E377" s="346"/>
      <c r="F377" s="383"/>
      <c r="G377" s="384"/>
      <c r="H377" s="344"/>
      <c r="I377" s="344"/>
      <c r="J377" s="333" t="str">
        <f>IF(AND(L377=1,M377=1),Messages!$A$2,IF(L377=1,Messages!$A$3,IF(M377=1,Messages!$A$4,"OK")))</f>
        <v>OK</v>
      </c>
      <c r="K377" s="330" t="str">
        <f t="shared" si="6"/>
        <v/>
      </c>
      <c r="L377" s="330" t="str">
        <f>IF(ISBLANK(E377),"",IF(AND(ISNA(VLOOKUP(E377,'Country &amp; Service Codes'!E:E,1,FALSE)),ISNA(VLOOKUP(K377,'Country &amp; Service Codes'!E:E,1,FALSE))),1,0))</f>
        <v/>
      </c>
      <c r="M377" s="330" t="str">
        <f>IF(ISBLANK(F377),"",IF(ISNA(VLOOKUP(UPPER(F377),'Country &amp; Service Codes'!B:B,1,FALSE)),1,0))</f>
        <v/>
      </c>
      <c r="N377" s="330"/>
      <c r="O377" s="330"/>
      <c r="P377" s="330"/>
      <c r="Q377" s="330"/>
      <c r="R377" s="330"/>
      <c r="S377" s="330"/>
    </row>
    <row r="378" spans="1:19" s="127" customFormat="1" ht="15.5">
      <c r="A378" s="314"/>
      <c r="B378" s="88"/>
      <c r="C378" s="88"/>
      <c r="D378" s="309">
        <v>362</v>
      </c>
      <c r="E378" s="346"/>
      <c r="F378" s="383"/>
      <c r="G378" s="384"/>
      <c r="H378" s="344"/>
      <c r="I378" s="344"/>
      <c r="J378" s="333" t="str">
        <f>IF(AND(L378=1,M378=1),Messages!$A$2,IF(L378=1,Messages!$A$3,IF(M378=1,Messages!$A$4,"OK")))</f>
        <v>OK</v>
      </c>
      <c r="K378" s="330" t="str">
        <f t="shared" si="6"/>
        <v/>
      </c>
      <c r="L378" s="330" t="str">
        <f>IF(ISBLANK(E378),"",IF(AND(ISNA(VLOOKUP(E378,'Country &amp; Service Codes'!E:E,1,FALSE)),ISNA(VLOOKUP(K378,'Country &amp; Service Codes'!E:E,1,FALSE))),1,0))</f>
        <v/>
      </c>
      <c r="M378" s="330" t="str">
        <f>IF(ISBLANK(F378),"",IF(ISNA(VLOOKUP(UPPER(F378),'Country &amp; Service Codes'!B:B,1,FALSE)),1,0))</f>
        <v/>
      </c>
      <c r="N378" s="330"/>
      <c r="O378" s="330"/>
      <c r="P378" s="330"/>
      <c r="Q378" s="330"/>
      <c r="R378" s="330"/>
      <c r="S378" s="330"/>
    </row>
    <row r="379" spans="1:19" s="127" customFormat="1" ht="15.5">
      <c r="A379" s="314"/>
      <c r="B379" s="88"/>
      <c r="C379" s="88"/>
      <c r="D379" s="309">
        <v>363</v>
      </c>
      <c r="E379" s="346"/>
      <c r="F379" s="383"/>
      <c r="G379" s="384"/>
      <c r="H379" s="344"/>
      <c r="I379" s="344"/>
      <c r="J379" s="333" t="str">
        <f>IF(AND(L379=1,M379=1),Messages!$A$2,IF(L379=1,Messages!$A$3,IF(M379=1,Messages!$A$4,"OK")))</f>
        <v>OK</v>
      </c>
      <c r="K379" s="330" t="str">
        <f t="shared" si="6"/>
        <v/>
      </c>
      <c r="L379" s="330" t="str">
        <f>IF(ISBLANK(E379),"",IF(AND(ISNA(VLOOKUP(E379,'Country &amp; Service Codes'!E:E,1,FALSE)),ISNA(VLOOKUP(K379,'Country &amp; Service Codes'!E:E,1,FALSE))),1,0))</f>
        <v/>
      </c>
      <c r="M379" s="330" t="str">
        <f>IF(ISBLANK(F379),"",IF(ISNA(VLOOKUP(UPPER(F379),'Country &amp; Service Codes'!B:B,1,FALSE)),1,0))</f>
        <v/>
      </c>
      <c r="N379" s="330"/>
      <c r="O379" s="330"/>
      <c r="P379" s="330"/>
      <c r="Q379" s="330"/>
      <c r="R379" s="330"/>
      <c r="S379" s="330"/>
    </row>
    <row r="380" spans="1:19" s="127" customFormat="1" ht="15.5">
      <c r="A380" s="314"/>
      <c r="B380" s="88"/>
      <c r="C380" s="88"/>
      <c r="D380" s="309">
        <v>364</v>
      </c>
      <c r="E380" s="346"/>
      <c r="F380" s="383"/>
      <c r="G380" s="384"/>
      <c r="H380" s="344"/>
      <c r="I380" s="344"/>
      <c r="J380" s="333" t="str">
        <f>IF(AND(L380=1,M380=1),Messages!$A$2,IF(L380=1,Messages!$A$3,IF(M380=1,Messages!$A$4,"OK")))</f>
        <v>OK</v>
      </c>
      <c r="K380" s="330" t="str">
        <f t="shared" si="6"/>
        <v/>
      </c>
      <c r="L380" s="330" t="str">
        <f>IF(ISBLANK(E380),"",IF(AND(ISNA(VLOOKUP(E380,'Country &amp; Service Codes'!E:E,1,FALSE)),ISNA(VLOOKUP(K380,'Country &amp; Service Codes'!E:E,1,FALSE))),1,0))</f>
        <v/>
      </c>
      <c r="M380" s="330" t="str">
        <f>IF(ISBLANK(F380),"",IF(ISNA(VLOOKUP(UPPER(F380),'Country &amp; Service Codes'!B:B,1,FALSE)),1,0))</f>
        <v/>
      </c>
      <c r="N380" s="330"/>
      <c r="O380" s="330"/>
      <c r="P380" s="330"/>
      <c r="Q380" s="330"/>
      <c r="R380" s="330"/>
      <c r="S380" s="330"/>
    </row>
    <row r="381" spans="1:19" s="127" customFormat="1" ht="15.5">
      <c r="A381" s="314"/>
      <c r="B381" s="88"/>
      <c r="C381" s="88"/>
      <c r="D381" s="309">
        <v>365</v>
      </c>
      <c r="E381" s="346"/>
      <c r="F381" s="383"/>
      <c r="G381" s="384"/>
      <c r="H381" s="344"/>
      <c r="I381" s="344"/>
      <c r="J381" s="333" t="str">
        <f>IF(AND(L381=1,M381=1),Messages!$A$2,IF(L381=1,Messages!$A$3,IF(M381=1,Messages!$A$4,"OK")))</f>
        <v>OK</v>
      </c>
      <c r="K381" s="330" t="str">
        <f t="shared" si="6"/>
        <v/>
      </c>
      <c r="L381" s="330" t="str">
        <f>IF(ISBLANK(E381),"",IF(AND(ISNA(VLOOKUP(E381,'Country &amp; Service Codes'!E:E,1,FALSE)),ISNA(VLOOKUP(K381,'Country &amp; Service Codes'!E:E,1,FALSE))),1,0))</f>
        <v/>
      </c>
      <c r="M381" s="330" t="str">
        <f>IF(ISBLANK(F381),"",IF(ISNA(VLOOKUP(UPPER(F381),'Country &amp; Service Codes'!B:B,1,FALSE)),1,0))</f>
        <v/>
      </c>
      <c r="N381" s="330"/>
      <c r="O381" s="330"/>
      <c r="P381" s="330"/>
      <c r="Q381" s="330"/>
      <c r="R381" s="330"/>
      <c r="S381" s="330"/>
    </row>
    <row r="382" spans="1:19" s="127" customFormat="1" ht="15.5">
      <c r="A382" s="314"/>
      <c r="B382" s="88"/>
      <c r="C382" s="88"/>
      <c r="D382" s="309">
        <v>366</v>
      </c>
      <c r="E382" s="346"/>
      <c r="F382" s="383"/>
      <c r="G382" s="384"/>
      <c r="H382" s="344"/>
      <c r="I382" s="344"/>
      <c r="J382" s="333" t="str">
        <f>IF(AND(L382=1,M382=1),Messages!$A$2,IF(L382=1,Messages!$A$3,IF(M382=1,Messages!$A$4,"OK")))</f>
        <v>OK</v>
      </c>
      <c r="K382" s="330" t="str">
        <f t="shared" si="6"/>
        <v/>
      </c>
      <c r="L382" s="330" t="str">
        <f>IF(ISBLANK(E382),"",IF(AND(ISNA(VLOOKUP(E382,'Country &amp; Service Codes'!E:E,1,FALSE)),ISNA(VLOOKUP(K382,'Country &amp; Service Codes'!E:E,1,FALSE))),1,0))</f>
        <v/>
      </c>
      <c r="M382" s="330" t="str">
        <f>IF(ISBLANK(F382),"",IF(ISNA(VLOOKUP(UPPER(F382),'Country &amp; Service Codes'!B:B,1,FALSE)),1,0))</f>
        <v/>
      </c>
      <c r="N382" s="330"/>
      <c r="O382" s="330"/>
      <c r="P382" s="330"/>
      <c r="Q382" s="330"/>
      <c r="R382" s="330"/>
      <c r="S382" s="330"/>
    </row>
    <row r="383" spans="1:19" s="127" customFormat="1" ht="15.5">
      <c r="A383" s="314"/>
      <c r="B383" s="88"/>
      <c r="C383" s="88"/>
      <c r="D383" s="309">
        <v>367</v>
      </c>
      <c r="E383" s="346"/>
      <c r="F383" s="383"/>
      <c r="G383" s="384"/>
      <c r="H383" s="344"/>
      <c r="I383" s="344"/>
      <c r="J383" s="333" t="str">
        <f>IF(AND(L383=1,M383=1),Messages!$A$2,IF(L383=1,Messages!$A$3,IF(M383=1,Messages!$A$4,"OK")))</f>
        <v>OK</v>
      </c>
      <c r="K383" s="330" t="str">
        <f t="shared" si="6"/>
        <v/>
      </c>
      <c r="L383" s="330" t="str">
        <f>IF(ISBLANK(E383),"",IF(AND(ISNA(VLOOKUP(E383,'Country &amp; Service Codes'!E:E,1,FALSE)),ISNA(VLOOKUP(K383,'Country &amp; Service Codes'!E:E,1,FALSE))),1,0))</f>
        <v/>
      </c>
      <c r="M383" s="330" t="str">
        <f>IF(ISBLANK(F383),"",IF(ISNA(VLOOKUP(UPPER(F383),'Country &amp; Service Codes'!B:B,1,FALSE)),1,0))</f>
        <v/>
      </c>
      <c r="N383" s="330"/>
      <c r="O383" s="330"/>
      <c r="P383" s="330"/>
      <c r="Q383" s="330"/>
      <c r="R383" s="330"/>
      <c r="S383" s="330"/>
    </row>
    <row r="384" spans="1:19" s="127" customFormat="1" ht="15.5">
      <c r="A384" s="314"/>
      <c r="B384" s="88"/>
      <c r="C384" s="88"/>
      <c r="D384" s="309">
        <v>368</v>
      </c>
      <c r="E384" s="346"/>
      <c r="F384" s="383"/>
      <c r="G384" s="384"/>
      <c r="H384" s="344"/>
      <c r="I384" s="344"/>
      <c r="J384" s="333" t="str">
        <f>IF(AND(L384=1,M384=1),Messages!$A$2,IF(L384=1,Messages!$A$3,IF(M384=1,Messages!$A$4,"OK")))</f>
        <v>OK</v>
      </c>
      <c r="K384" s="330" t="str">
        <f t="shared" si="6"/>
        <v/>
      </c>
      <c r="L384" s="330" t="str">
        <f>IF(ISBLANK(E384),"",IF(AND(ISNA(VLOOKUP(E384,'Country &amp; Service Codes'!E:E,1,FALSE)),ISNA(VLOOKUP(K384,'Country &amp; Service Codes'!E:E,1,FALSE))),1,0))</f>
        <v/>
      </c>
      <c r="M384" s="330" t="str">
        <f>IF(ISBLANK(F384),"",IF(ISNA(VLOOKUP(UPPER(F384),'Country &amp; Service Codes'!B:B,1,FALSE)),1,0))</f>
        <v/>
      </c>
      <c r="N384" s="330"/>
      <c r="O384" s="330"/>
      <c r="P384" s="330"/>
      <c r="Q384" s="330"/>
      <c r="R384" s="330"/>
      <c r="S384" s="330"/>
    </row>
    <row r="385" spans="1:19" s="127" customFormat="1" ht="15.5">
      <c r="A385" s="314"/>
      <c r="B385" s="88"/>
      <c r="C385" s="88"/>
      <c r="D385" s="309">
        <v>369</v>
      </c>
      <c r="E385" s="346"/>
      <c r="F385" s="383"/>
      <c r="G385" s="384"/>
      <c r="H385" s="344"/>
      <c r="I385" s="344"/>
      <c r="J385" s="333" t="str">
        <f>IF(AND(L385=1,M385=1),Messages!$A$2,IF(L385=1,Messages!$A$3,IF(M385=1,Messages!$A$4,"OK")))</f>
        <v>OK</v>
      </c>
      <c r="K385" s="330" t="str">
        <f t="shared" si="6"/>
        <v/>
      </c>
      <c r="L385" s="330" t="str">
        <f>IF(ISBLANK(E385),"",IF(AND(ISNA(VLOOKUP(E385,'Country &amp; Service Codes'!E:E,1,FALSE)),ISNA(VLOOKUP(K385,'Country &amp; Service Codes'!E:E,1,FALSE))),1,0))</f>
        <v/>
      </c>
      <c r="M385" s="330" t="str">
        <f>IF(ISBLANK(F385),"",IF(ISNA(VLOOKUP(UPPER(F385),'Country &amp; Service Codes'!B:B,1,FALSE)),1,0))</f>
        <v/>
      </c>
      <c r="N385" s="330"/>
      <c r="O385" s="330"/>
      <c r="P385" s="330"/>
      <c r="Q385" s="330"/>
      <c r="R385" s="330"/>
      <c r="S385" s="330"/>
    </row>
    <row r="386" spans="1:19" s="127" customFormat="1" ht="15.5">
      <c r="A386" s="314"/>
      <c r="B386" s="88"/>
      <c r="C386" s="88"/>
      <c r="D386" s="309">
        <v>370</v>
      </c>
      <c r="E386" s="346"/>
      <c r="F386" s="383"/>
      <c r="G386" s="384"/>
      <c r="H386" s="344"/>
      <c r="I386" s="344"/>
      <c r="J386" s="333" t="str">
        <f>IF(AND(L386=1,M386=1),Messages!$A$2,IF(L386=1,Messages!$A$3,IF(M386=1,Messages!$A$4,"OK")))</f>
        <v>OK</v>
      </c>
      <c r="K386" s="330" t="str">
        <f t="shared" si="6"/>
        <v/>
      </c>
      <c r="L386" s="330" t="str">
        <f>IF(ISBLANK(E386),"",IF(AND(ISNA(VLOOKUP(E386,'Country &amp; Service Codes'!E:E,1,FALSE)),ISNA(VLOOKUP(K386,'Country &amp; Service Codes'!E:E,1,FALSE))),1,0))</f>
        <v/>
      </c>
      <c r="M386" s="330" t="str">
        <f>IF(ISBLANK(F386),"",IF(ISNA(VLOOKUP(UPPER(F386),'Country &amp; Service Codes'!B:B,1,FALSE)),1,0))</f>
        <v/>
      </c>
      <c r="N386" s="330"/>
      <c r="O386" s="330"/>
      <c r="P386" s="330"/>
      <c r="Q386" s="330"/>
      <c r="R386" s="330"/>
      <c r="S386" s="330"/>
    </row>
    <row r="387" spans="1:19" s="127" customFormat="1" ht="15.5">
      <c r="A387" s="314"/>
      <c r="B387" s="88"/>
      <c r="C387" s="88"/>
      <c r="D387" s="309">
        <v>371</v>
      </c>
      <c r="E387" s="346"/>
      <c r="F387" s="383"/>
      <c r="G387" s="384"/>
      <c r="H387" s="344"/>
      <c r="I387" s="344"/>
      <c r="J387" s="333" t="str">
        <f>IF(AND(L387=1,M387=1),Messages!$A$2,IF(L387=1,Messages!$A$3,IF(M387=1,Messages!$A$4,"OK")))</f>
        <v>OK</v>
      </c>
      <c r="K387" s="330" t="str">
        <f t="shared" si="6"/>
        <v/>
      </c>
      <c r="L387" s="330" t="str">
        <f>IF(ISBLANK(E387),"",IF(AND(ISNA(VLOOKUP(E387,'Country &amp; Service Codes'!E:E,1,FALSE)),ISNA(VLOOKUP(K387,'Country &amp; Service Codes'!E:E,1,FALSE))),1,0))</f>
        <v/>
      </c>
      <c r="M387" s="330" t="str">
        <f>IF(ISBLANK(F387),"",IF(ISNA(VLOOKUP(UPPER(F387),'Country &amp; Service Codes'!B:B,1,FALSE)),1,0))</f>
        <v/>
      </c>
      <c r="N387" s="330"/>
      <c r="O387" s="330"/>
      <c r="P387" s="330"/>
      <c r="Q387" s="330"/>
      <c r="R387" s="330"/>
      <c r="S387" s="330"/>
    </row>
    <row r="388" spans="1:19" s="127" customFormat="1" ht="15.5">
      <c r="A388" s="314"/>
      <c r="B388" s="88"/>
      <c r="C388" s="88"/>
      <c r="D388" s="309">
        <v>372</v>
      </c>
      <c r="E388" s="346"/>
      <c r="F388" s="383"/>
      <c r="G388" s="384"/>
      <c r="H388" s="344"/>
      <c r="I388" s="344"/>
      <c r="J388" s="333" t="str">
        <f>IF(AND(L388=1,M388=1),Messages!$A$2,IF(L388=1,Messages!$A$3,IF(M388=1,Messages!$A$4,"OK")))</f>
        <v>OK</v>
      </c>
      <c r="K388" s="330" t="str">
        <f t="shared" si="6"/>
        <v/>
      </c>
      <c r="L388" s="330" t="str">
        <f>IF(ISBLANK(E388),"",IF(AND(ISNA(VLOOKUP(E388,'Country &amp; Service Codes'!E:E,1,FALSE)),ISNA(VLOOKUP(K388,'Country &amp; Service Codes'!E:E,1,FALSE))),1,0))</f>
        <v/>
      </c>
      <c r="M388" s="330" t="str">
        <f>IF(ISBLANK(F388),"",IF(ISNA(VLOOKUP(UPPER(F388),'Country &amp; Service Codes'!B:B,1,FALSE)),1,0))</f>
        <v/>
      </c>
      <c r="N388" s="330"/>
      <c r="O388" s="330"/>
      <c r="P388" s="330"/>
      <c r="Q388" s="330"/>
      <c r="R388" s="330"/>
      <c r="S388" s="330"/>
    </row>
    <row r="389" spans="1:19" s="127" customFormat="1" ht="15.5">
      <c r="A389" s="314"/>
      <c r="B389" s="88"/>
      <c r="C389" s="88"/>
      <c r="D389" s="309">
        <v>373</v>
      </c>
      <c r="E389" s="346"/>
      <c r="F389" s="383"/>
      <c r="G389" s="384"/>
      <c r="H389" s="344"/>
      <c r="I389" s="344"/>
      <c r="J389" s="333" t="str">
        <f>IF(AND(L389=1,M389=1),Messages!$A$2,IF(L389=1,Messages!$A$3,IF(M389=1,Messages!$A$4,"OK")))</f>
        <v>OK</v>
      </c>
      <c r="K389" s="330" t="str">
        <f t="shared" si="6"/>
        <v/>
      </c>
      <c r="L389" s="330" t="str">
        <f>IF(ISBLANK(E389),"",IF(AND(ISNA(VLOOKUP(E389,'Country &amp; Service Codes'!E:E,1,FALSE)),ISNA(VLOOKUP(K389,'Country &amp; Service Codes'!E:E,1,FALSE))),1,0))</f>
        <v/>
      </c>
      <c r="M389" s="330" t="str">
        <f>IF(ISBLANK(F389),"",IF(ISNA(VLOOKUP(UPPER(F389),'Country &amp; Service Codes'!B:B,1,FALSE)),1,0))</f>
        <v/>
      </c>
      <c r="N389" s="330"/>
      <c r="O389" s="330"/>
      <c r="P389" s="330"/>
      <c r="Q389" s="330"/>
      <c r="R389" s="330"/>
      <c r="S389" s="330"/>
    </row>
    <row r="390" spans="1:19" s="127" customFormat="1" ht="15.5">
      <c r="A390" s="314"/>
      <c r="B390" s="88"/>
      <c r="C390" s="88"/>
      <c r="D390" s="309">
        <v>374</v>
      </c>
      <c r="E390" s="346"/>
      <c r="F390" s="383"/>
      <c r="G390" s="384"/>
      <c r="H390" s="344"/>
      <c r="I390" s="344"/>
      <c r="J390" s="333" t="str">
        <f>IF(AND(L390=1,M390=1),Messages!$A$2,IF(L390=1,Messages!$A$3,IF(M390=1,Messages!$A$4,"OK")))</f>
        <v>OK</v>
      </c>
      <c r="K390" s="330" t="str">
        <f t="shared" si="6"/>
        <v/>
      </c>
      <c r="L390" s="330" t="str">
        <f>IF(ISBLANK(E390),"",IF(AND(ISNA(VLOOKUP(E390,'Country &amp; Service Codes'!E:E,1,FALSE)),ISNA(VLOOKUP(K390,'Country &amp; Service Codes'!E:E,1,FALSE))),1,0))</f>
        <v/>
      </c>
      <c r="M390" s="330" t="str">
        <f>IF(ISBLANK(F390),"",IF(ISNA(VLOOKUP(UPPER(F390),'Country &amp; Service Codes'!B:B,1,FALSE)),1,0))</f>
        <v/>
      </c>
      <c r="N390" s="330"/>
      <c r="O390" s="330"/>
      <c r="P390" s="330"/>
      <c r="Q390" s="330"/>
      <c r="R390" s="330"/>
      <c r="S390" s="330"/>
    </row>
    <row r="391" spans="1:19" s="127" customFormat="1" ht="15.5">
      <c r="A391" s="314"/>
      <c r="B391" s="88"/>
      <c r="C391" s="88"/>
      <c r="D391" s="309">
        <v>375</v>
      </c>
      <c r="E391" s="346"/>
      <c r="F391" s="383"/>
      <c r="G391" s="384"/>
      <c r="H391" s="344"/>
      <c r="I391" s="344"/>
      <c r="J391" s="333" t="str">
        <f>IF(AND(L391=1,M391=1),Messages!$A$2,IF(L391=1,Messages!$A$3,IF(M391=1,Messages!$A$4,"OK")))</f>
        <v>OK</v>
      </c>
      <c r="K391" s="330" t="str">
        <f t="shared" si="6"/>
        <v/>
      </c>
      <c r="L391" s="330" t="str">
        <f>IF(ISBLANK(E391),"",IF(AND(ISNA(VLOOKUP(E391,'Country &amp; Service Codes'!E:E,1,FALSE)),ISNA(VLOOKUP(K391,'Country &amp; Service Codes'!E:E,1,FALSE))),1,0))</f>
        <v/>
      </c>
      <c r="M391" s="330" t="str">
        <f>IF(ISBLANK(F391),"",IF(ISNA(VLOOKUP(UPPER(F391),'Country &amp; Service Codes'!B:B,1,FALSE)),1,0))</f>
        <v/>
      </c>
      <c r="N391" s="330"/>
      <c r="O391" s="330"/>
      <c r="P391" s="330"/>
      <c r="Q391" s="330"/>
      <c r="R391" s="330"/>
      <c r="S391" s="330"/>
    </row>
    <row r="392" spans="1:19" s="127" customFormat="1" ht="15.5">
      <c r="A392" s="314"/>
      <c r="B392" s="88"/>
      <c r="C392" s="88"/>
      <c r="D392" s="309">
        <v>376</v>
      </c>
      <c r="E392" s="346"/>
      <c r="F392" s="383"/>
      <c r="G392" s="384"/>
      <c r="H392" s="344"/>
      <c r="I392" s="344"/>
      <c r="J392" s="333" t="str">
        <f>IF(AND(L392=1,M392=1),Messages!$A$2,IF(L392=1,Messages!$A$3,IF(M392=1,Messages!$A$4,"OK")))</f>
        <v>OK</v>
      </c>
      <c r="K392" s="330" t="str">
        <f t="shared" si="6"/>
        <v/>
      </c>
      <c r="L392" s="330" t="str">
        <f>IF(ISBLANK(E392),"",IF(AND(ISNA(VLOOKUP(E392,'Country &amp; Service Codes'!E:E,1,FALSE)),ISNA(VLOOKUP(K392,'Country &amp; Service Codes'!E:E,1,FALSE))),1,0))</f>
        <v/>
      </c>
      <c r="M392" s="330" t="str">
        <f>IF(ISBLANK(F392),"",IF(ISNA(VLOOKUP(UPPER(F392),'Country &amp; Service Codes'!B:B,1,FALSE)),1,0))</f>
        <v/>
      </c>
      <c r="N392" s="330"/>
      <c r="O392" s="330"/>
      <c r="P392" s="330"/>
      <c r="Q392" s="330"/>
      <c r="R392" s="330"/>
      <c r="S392" s="330"/>
    </row>
    <row r="393" spans="1:19" s="127" customFormat="1" ht="15.5">
      <c r="A393" s="314"/>
      <c r="B393" s="88"/>
      <c r="C393" s="88"/>
      <c r="D393" s="309">
        <v>377</v>
      </c>
      <c r="E393" s="346"/>
      <c r="F393" s="383"/>
      <c r="G393" s="384"/>
      <c r="H393" s="344"/>
      <c r="I393" s="344"/>
      <c r="J393" s="333" t="str">
        <f>IF(AND(L393=1,M393=1),Messages!$A$2,IF(L393=1,Messages!$A$3,IF(M393=1,Messages!$A$4,"OK")))</f>
        <v>OK</v>
      </c>
      <c r="K393" s="330" t="str">
        <f t="shared" si="6"/>
        <v/>
      </c>
      <c r="L393" s="330" t="str">
        <f>IF(ISBLANK(E393),"",IF(AND(ISNA(VLOOKUP(E393,'Country &amp; Service Codes'!E:E,1,FALSE)),ISNA(VLOOKUP(K393,'Country &amp; Service Codes'!E:E,1,FALSE))),1,0))</f>
        <v/>
      </c>
      <c r="M393" s="330" t="str">
        <f>IF(ISBLANK(F393),"",IF(ISNA(VLOOKUP(UPPER(F393),'Country &amp; Service Codes'!B:B,1,FALSE)),1,0))</f>
        <v/>
      </c>
      <c r="N393" s="330"/>
      <c r="O393" s="330"/>
      <c r="P393" s="330"/>
      <c r="Q393" s="330"/>
      <c r="R393" s="330"/>
      <c r="S393" s="330"/>
    </row>
    <row r="394" spans="1:19" s="127" customFormat="1" ht="15.5">
      <c r="A394" s="314"/>
      <c r="B394" s="88"/>
      <c r="C394" s="88"/>
      <c r="D394" s="309">
        <v>378</v>
      </c>
      <c r="E394" s="346"/>
      <c r="F394" s="383"/>
      <c r="G394" s="384"/>
      <c r="H394" s="344"/>
      <c r="I394" s="344"/>
      <c r="J394" s="333" t="str">
        <f>IF(AND(L394=1,M394=1),Messages!$A$2,IF(L394=1,Messages!$A$3,IF(M394=1,Messages!$A$4,"OK")))</f>
        <v>OK</v>
      </c>
      <c r="K394" s="330" t="str">
        <f t="shared" si="6"/>
        <v/>
      </c>
      <c r="L394" s="330" t="str">
        <f>IF(ISBLANK(E394),"",IF(AND(ISNA(VLOOKUP(E394,'Country &amp; Service Codes'!E:E,1,FALSE)),ISNA(VLOOKUP(K394,'Country &amp; Service Codes'!E:E,1,FALSE))),1,0))</f>
        <v/>
      </c>
      <c r="M394" s="330" t="str">
        <f>IF(ISBLANK(F394),"",IF(ISNA(VLOOKUP(UPPER(F394),'Country &amp; Service Codes'!B:B,1,FALSE)),1,0))</f>
        <v/>
      </c>
      <c r="N394" s="330"/>
      <c r="O394" s="330"/>
      <c r="P394" s="330"/>
      <c r="Q394" s="330"/>
      <c r="R394" s="330"/>
      <c r="S394" s="330"/>
    </row>
    <row r="395" spans="1:19" s="127" customFormat="1" ht="15.5">
      <c r="A395" s="314"/>
      <c r="B395" s="88"/>
      <c r="C395" s="88"/>
      <c r="D395" s="309">
        <v>379</v>
      </c>
      <c r="E395" s="346"/>
      <c r="F395" s="383"/>
      <c r="G395" s="384"/>
      <c r="H395" s="344"/>
      <c r="I395" s="344"/>
      <c r="J395" s="333" t="str">
        <f>IF(AND(L395=1,M395=1),Messages!$A$2,IF(L395=1,Messages!$A$3,IF(M395=1,Messages!$A$4,"OK")))</f>
        <v>OK</v>
      </c>
      <c r="K395" s="330" t="str">
        <f t="shared" si="6"/>
        <v/>
      </c>
      <c r="L395" s="330" t="str">
        <f>IF(ISBLANK(E395),"",IF(AND(ISNA(VLOOKUP(E395,'Country &amp; Service Codes'!E:E,1,FALSE)),ISNA(VLOOKUP(K395,'Country &amp; Service Codes'!E:E,1,FALSE))),1,0))</f>
        <v/>
      </c>
      <c r="M395" s="330" t="str">
        <f>IF(ISBLANK(F395),"",IF(ISNA(VLOOKUP(UPPER(F395),'Country &amp; Service Codes'!B:B,1,FALSE)),1,0))</f>
        <v/>
      </c>
      <c r="N395" s="330"/>
      <c r="O395" s="330"/>
      <c r="P395" s="330"/>
      <c r="Q395" s="330"/>
      <c r="R395" s="330"/>
      <c r="S395" s="330"/>
    </row>
    <row r="396" spans="1:19" s="127" customFormat="1" ht="15.5">
      <c r="A396" s="314"/>
      <c r="B396" s="88"/>
      <c r="C396" s="88"/>
      <c r="D396" s="309">
        <v>380</v>
      </c>
      <c r="E396" s="346"/>
      <c r="F396" s="383"/>
      <c r="G396" s="384"/>
      <c r="H396" s="344"/>
      <c r="I396" s="344"/>
      <c r="J396" s="333" t="str">
        <f>IF(AND(L396=1,M396=1),Messages!$A$2,IF(L396=1,Messages!$A$3,IF(M396=1,Messages!$A$4,"OK")))</f>
        <v>OK</v>
      </c>
      <c r="K396" s="330" t="str">
        <f t="shared" si="6"/>
        <v/>
      </c>
      <c r="L396" s="330" t="str">
        <f>IF(ISBLANK(E396),"",IF(AND(ISNA(VLOOKUP(E396,'Country &amp; Service Codes'!E:E,1,FALSE)),ISNA(VLOOKUP(K396,'Country &amp; Service Codes'!E:E,1,FALSE))),1,0))</f>
        <v/>
      </c>
      <c r="M396" s="330" t="str">
        <f>IF(ISBLANK(F396),"",IF(ISNA(VLOOKUP(UPPER(F396),'Country &amp; Service Codes'!B:B,1,FALSE)),1,0))</f>
        <v/>
      </c>
      <c r="N396" s="330"/>
      <c r="O396" s="330"/>
      <c r="P396" s="330"/>
      <c r="Q396" s="330"/>
      <c r="R396" s="330"/>
      <c r="S396" s="330"/>
    </row>
    <row r="397" spans="1:19" s="127" customFormat="1" ht="15.5">
      <c r="A397" s="314"/>
      <c r="B397" s="88"/>
      <c r="C397" s="88"/>
      <c r="D397" s="309">
        <v>381</v>
      </c>
      <c r="E397" s="346"/>
      <c r="F397" s="383"/>
      <c r="G397" s="384"/>
      <c r="H397" s="344"/>
      <c r="I397" s="344"/>
      <c r="J397" s="333" t="str">
        <f>IF(AND(L397=1,M397=1),Messages!$A$2,IF(L397=1,Messages!$A$3,IF(M397=1,Messages!$A$4,"OK")))</f>
        <v>OK</v>
      </c>
      <c r="K397" s="330" t="str">
        <f t="shared" si="6"/>
        <v/>
      </c>
      <c r="L397" s="330" t="str">
        <f>IF(ISBLANK(E397),"",IF(AND(ISNA(VLOOKUP(E397,'Country &amp; Service Codes'!E:E,1,FALSE)),ISNA(VLOOKUP(K397,'Country &amp; Service Codes'!E:E,1,FALSE))),1,0))</f>
        <v/>
      </c>
      <c r="M397" s="330" t="str">
        <f>IF(ISBLANK(F397),"",IF(ISNA(VLOOKUP(UPPER(F397),'Country &amp; Service Codes'!B:B,1,FALSE)),1,0))</f>
        <v/>
      </c>
      <c r="N397" s="330"/>
      <c r="O397" s="330"/>
      <c r="P397" s="330"/>
      <c r="Q397" s="330"/>
      <c r="R397" s="330"/>
      <c r="S397" s="330"/>
    </row>
    <row r="398" spans="1:19" s="127" customFormat="1" ht="15.5">
      <c r="A398" s="314"/>
      <c r="B398" s="88"/>
      <c r="C398" s="88"/>
      <c r="D398" s="309">
        <v>382</v>
      </c>
      <c r="E398" s="346"/>
      <c r="F398" s="383"/>
      <c r="G398" s="384"/>
      <c r="H398" s="344"/>
      <c r="I398" s="344"/>
      <c r="J398" s="333" t="str">
        <f>IF(AND(L398=1,M398=1),Messages!$A$2,IF(L398=1,Messages!$A$3,IF(M398=1,Messages!$A$4,"OK")))</f>
        <v>OK</v>
      </c>
      <c r="K398" s="330" t="str">
        <f t="shared" si="6"/>
        <v/>
      </c>
      <c r="L398" s="330" t="str">
        <f>IF(ISBLANK(E398),"",IF(AND(ISNA(VLOOKUP(E398,'Country &amp; Service Codes'!E:E,1,FALSE)),ISNA(VLOOKUP(K398,'Country &amp; Service Codes'!E:E,1,FALSE))),1,0))</f>
        <v/>
      </c>
      <c r="M398" s="330" t="str">
        <f>IF(ISBLANK(F398),"",IF(ISNA(VLOOKUP(UPPER(F398),'Country &amp; Service Codes'!B:B,1,FALSE)),1,0))</f>
        <v/>
      </c>
      <c r="N398" s="330"/>
      <c r="O398" s="330"/>
      <c r="P398" s="330"/>
      <c r="Q398" s="330"/>
      <c r="R398" s="330"/>
      <c r="S398" s="330"/>
    </row>
    <row r="399" spans="1:19" s="127" customFormat="1" ht="15.5">
      <c r="A399" s="314"/>
      <c r="B399" s="88"/>
      <c r="C399" s="88"/>
      <c r="D399" s="309">
        <v>383</v>
      </c>
      <c r="E399" s="346"/>
      <c r="F399" s="383"/>
      <c r="G399" s="384"/>
      <c r="H399" s="344"/>
      <c r="I399" s="344"/>
      <c r="J399" s="333" t="str">
        <f>IF(AND(L399=1,M399=1),Messages!$A$2,IF(L399=1,Messages!$A$3,IF(M399=1,Messages!$A$4,"OK")))</f>
        <v>OK</v>
      </c>
      <c r="K399" s="330" t="str">
        <f t="shared" si="6"/>
        <v/>
      </c>
      <c r="L399" s="330" t="str">
        <f>IF(ISBLANK(E399),"",IF(AND(ISNA(VLOOKUP(E399,'Country &amp; Service Codes'!E:E,1,FALSE)),ISNA(VLOOKUP(K399,'Country &amp; Service Codes'!E:E,1,FALSE))),1,0))</f>
        <v/>
      </c>
      <c r="M399" s="330" t="str">
        <f>IF(ISBLANK(F399),"",IF(ISNA(VLOOKUP(UPPER(F399),'Country &amp; Service Codes'!B:B,1,FALSE)),1,0))</f>
        <v/>
      </c>
      <c r="N399" s="330"/>
      <c r="O399" s="330"/>
      <c r="P399" s="330"/>
      <c r="Q399" s="330"/>
      <c r="R399" s="330"/>
      <c r="S399" s="330"/>
    </row>
    <row r="400" spans="1:19" s="127" customFormat="1" ht="15.5">
      <c r="A400" s="314"/>
      <c r="B400" s="88"/>
      <c r="C400" s="88"/>
      <c r="D400" s="309">
        <v>384</v>
      </c>
      <c r="E400" s="346"/>
      <c r="F400" s="383"/>
      <c r="G400" s="384"/>
      <c r="H400" s="344"/>
      <c r="I400" s="344"/>
      <c r="J400" s="333" t="str">
        <f>IF(AND(L400=1,M400=1),Messages!$A$2,IF(L400=1,Messages!$A$3,IF(M400=1,Messages!$A$4,"OK")))</f>
        <v>OK</v>
      </c>
      <c r="K400" s="330" t="str">
        <f t="shared" si="6"/>
        <v/>
      </c>
      <c r="L400" s="330" t="str">
        <f>IF(ISBLANK(E400),"",IF(AND(ISNA(VLOOKUP(E400,'Country &amp; Service Codes'!E:E,1,FALSE)),ISNA(VLOOKUP(K400,'Country &amp; Service Codes'!E:E,1,FALSE))),1,0))</f>
        <v/>
      </c>
      <c r="M400" s="330" t="str">
        <f>IF(ISBLANK(F400),"",IF(ISNA(VLOOKUP(UPPER(F400),'Country &amp; Service Codes'!B:B,1,FALSE)),1,0))</f>
        <v/>
      </c>
      <c r="N400" s="330"/>
      <c r="O400" s="330"/>
      <c r="P400" s="330"/>
      <c r="Q400" s="330"/>
      <c r="R400" s="330"/>
      <c r="S400" s="330"/>
    </row>
    <row r="401" spans="1:19" s="127" customFormat="1" ht="15.5">
      <c r="A401" s="314"/>
      <c r="B401" s="88"/>
      <c r="C401" s="88"/>
      <c r="D401" s="309">
        <v>385</v>
      </c>
      <c r="E401" s="346"/>
      <c r="F401" s="383"/>
      <c r="G401" s="384"/>
      <c r="H401" s="344"/>
      <c r="I401" s="344"/>
      <c r="J401" s="333" t="str">
        <f>IF(AND(L401=1,M401=1),Messages!$A$2,IF(L401=1,Messages!$A$3,IF(M401=1,Messages!$A$4,"OK")))</f>
        <v>OK</v>
      </c>
      <c r="K401" s="330" t="str">
        <f t="shared" si="6"/>
        <v/>
      </c>
      <c r="L401" s="330" t="str">
        <f>IF(ISBLANK(E401),"",IF(AND(ISNA(VLOOKUP(E401,'Country &amp; Service Codes'!E:E,1,FALSE)),ISNA(VLOOKUP(K401,'Country &amp; Service Codes'!E:E,1,FALSE))),1,0))</f>
        <v/>
      </c>
      <c r="M401" s="330" t="str">
        <f>IF(ISBLANK(F401),"",IF(ISNA(VLOOKUP(UPPER(F401),'Country &amp; Service Codes'!B:B,1,FALSE)),1,0))</f>
        <v/>
      </c>
      <c r="N401" s="330"/>
      <c r="O401" s="330"/>
      <c r="P401" s="330"/>
      <c r="Q401" s="330"/>
      <c r="R401" s="330"/>
      <c r="S401" s="330"/>
    </row>
    <row r="402" spans="1:19" s="127" customFormat="1" ht="15.5">
      <c r="A402" s="314"/>
      <c r="B402" s="88"/>
      <c r="C402" s="88"/>
      <c r="D402" s="309">
        <v>386</v>
      </c>
      <c r="E402" s="346"/>
      <c r="F402" s="383"/>
      <c r="G402" s="384"/>
      <c r="H402" s="344"/>
      <c r="I402" s="344"/>
      <c r="J402" s="333" t="str">
        <f>IF(AND(L402=1,M402=1),Messages!$A$2,IF(L402=1,Messages!$A$3,IF(M402=1,Messages!$A$4,"OK")))</f>
        <v>OK</v>
      </c>
      <c r="K402" s="330" t="str">
        <f t="shared" ref="K402:K465" si="7">TEXT(E402,E402)</f>
        <v/>
      </c>
      <c r="L402" s="330" t="str">
        <f>IF(ISBLANK(E402),"",IF(AND(ISNA(VLOOKUP(E402,'Country &amp; Service Codes'!E:E,1,FALSE)),ISNA(VLOOKUP(K402,'Country &amp; Service Codes'!E:E,1,FALSE))),1,0))</f>
        <v/>
      </c>
      <c r="M402" s="330" t="str">
        <f>IF(ISBLANK(F402),"",IF(ISNA(VLOOKUP(UPPER(F402),'Country &amp; Service Codes'!B:B,1,FALSE)),1,0))</f>
        <v/>
      </c>
      <c r="N402" s="330"/>
      <c r="O402" s="330"/>
      <c r="P402" s="330"/>
      <c r="Q402" s="330"/>
      <c r="R402" s="330"/>
      <c r="S402" s="330"/>
    </row>
    <row r="403" spans="1:19" s="127" customFormat="1" ht="15.5">
      <c r="A403" s="314"/>
      <c r="B403" s="88"/>
      <c r="C403" s="88"/>
      <c r="D403" s="309">
        <v>387</v>
      </c>
      <c r="E403" s="346"/>
      <c r="F403" s="383"/>
      <c r="G403" s="384"/>
      <c r="H403" s="344"/>
      <c r="I403" s="344"/>
      <c r="J403" s="333" t="str">
        <f>IF(AND(L403=1,M403=1),Messages!$A$2,IF(L403=1,Messages!$A$3,IF(M403=1,Messages!$A$4,"OK")))</f>
        <v>OK</v>
      </c>
      <c r="K403" s="330" t="str">
        <f t="shared" si="7"/>
        <v/>
      </c>
      <c r="L403" s="330" t="str">
        <f>IF(ISBLANK(E403),"",IF(AND(ISNA(VLOOKUP(E403,'Country &amp; Service Codes'!E:E,1,FALSE)),ISNA(VLOOKUP(K403,'Country &amp; Service Codes'!E:E,1,FALSE))),1,0))</f>
        <v/>
      </c>
      <c r="M403" s="330" t="str">
        <f>IF(ISBLANK(F403),"",IF(ISNA(VLOOKUP(UPPER(F403),'Country &amp; Service Codes'!B:B,1,FALSE)),1,0))</f>
        <v/>
      </c>
      <c r="N403" s="330"/>
      <c r="O403" s="330"/>
      <c r="P403" s="330"/>
      <c r="Q403" s="330"/>
      <c r="R403" s="330"/>
      <c r="S403" s="330"/>
    </row>
    <row r="404" spans="1:19" s="127" customFormat="1" ht="15.5">
      <c r="A404" s="314"/>
      <c r="B404" s="88"/>
      <c r="C404" s="88"/>
      <c r="D404" s="309">
        <v>388</v>
      </c>
      <c r="E404" s="346"/>
      <c r="F404" s="383"/>
      <c r="G404" s="384"/>
      <c r="H404" s="344"/>
      <c r="I404" s="344"/>
      <c r="J404" s="333" t="str">
        <f>IF(AND(L404=1,M404=1),Messages!$A$2,IF(L404=1,Messages!$A$3,IF(M404=1,Messages!$A$4,"OK")))</f>
        <v>OK</v>
      </c>
      <c r="K404" s="330" t="str">
        <f t="shared" si="7"/>
        <v/>
      </c>
      <c r="L404" s="330" t="str">
        <f>IF(ISBLANK(E404),"",IF(AND(ISNA(VLOOKUP(E404,'Country &amp; Service Codes'!E:E,1,FALSE)),ISNA(VLOOKUP(K404,'Country &amp; Service Codes'!E:E,1,FALSE))),1,0))</f>
        <v/>
      </c>
      <c r="M404" s="330" t="str">
        <f>IF(ISBLANK(F404),"",IF(ISNA(VLOOKUP(UPPER(F404),'Country &amp; Service Codes'!B:B,1,FALSE)),1,0))</f>
        <v/>
      </c>
      <c r="N404" s="330"/>
      <c r="O404" s="330"/>
      <c r="P404" s="330"/>
      <c r="Q404" s="330"/>
      <c r="R404" s="330"/>
      <c r="S404" s="330"/>
    </row>
    <row r="405" spans="1:19" s="127" customFormat="1" ht="15.5">
      <c r="A405" s="314"/>
      <c r="B405" s="88"/>
      <c r="C405" s="88"/>
      <c r="D405" s="309">
        <v>389</v>
      </c>
      <c r="E405" s="346"/>
      <c r="F405" s="383"/>
      <c r="G405" s="384"/>
      <c r="H405" s="344"/>
      <c r="I405" s="344"/>
      <c r="J405" s="333" t="str">
        <f>IF(AND(L405=1,M405=1),Messages!$A$2,IF(L405=1,Messages!$A$3,IF(M405=1,Messages!$A$4,"OK")))</f>
        <v>OK</v>
      </c>
      <c r="K405" s="330" t="str">
        <f t="shared" si="7"/>
        <v/>
      </c>
      <c r="L405" s="330" t="str">
        <f>IF(ISBLANK(E405),"",IF(AND(ISNA(VLOOKUP(E405,'Country &amp; Service Codes'!E:E,1,FALSE)),ISNA(VLOOKUP(K405,'Country &amp; Service Codes'!E:E,1,FALSE))),1,0))</f>
        <v/>
      </c>
      <c r="M405" s="330" t="str">
        <f>IF(ISBLANK(F405),"",IF(ISNA(VLOOKUP(UPPER(F405),'Country &amp; Service Codes'!B:B,1,FALSE)),1,0))</f>
        <v/>
      </c>
      <c r="N405" s="330"/>
      <c r="O405" s="330"/>
      <c r="P405" s="330"/>
      <c r="Q405" s="330"/>
      <c r="R405" s="330"/>
      <c r="S405" s="330"/>
    </row>
    <row r="406" spans="1:19" s="127" customFormat="1" ht="15.5">
      <c r="A406" s="314"/>
      <c r="B406" s="88"/>
      <c r="C406" s="88"/>
      <c r="D406" s="309">
        <v>390</v>
      </c>
      <c r="E406" s="346"/>
      <c r="F406" s="383"/>
      <c r="G406" s="384"/>
      <c r="H406" s="344"/>
      <c r="I406" s="344"/>
      <c r="J406" s="333" t="str">
        <f>IF(AND(L406=1,M406=1),Messages!$A$2,IF(L406=1,Messages!$A$3,IF(M406=1,Messages!$A$4,"OK")))</f>
        <v>OK</v>
      </c>
      <c r="K406" s="330" t="str">
        <f t="shared" si="7"/>
        <v/>
      </c>
      <c r="L406" s="330" t="str">
        <f>IF(ISBLANK(E406),"",IF(AND(ISNA(VLOOKUP(E406,'Country &amp; Service Codes'!E:E,1,FALSE)),ISNA(VLOOKUP(K406,'Country &amp; Service Codes'!E:E,1,FALSE))),1,0))</f>
        <v/>
      </c>
      <c r="M406" s="330" t="str">
        <f>IF(ISBLANK(F406),"",IF(ISNA(VLOOKUP(UPPER(F406),'Country &amp; Service Codes'!B:B,1,FALSE)),1,0))</f>
        <v/>
      </c>
      <c r="N406" s="330"/>
      <c r="O406" s="330"/>
      <c r="P406" s="330"/>
      <c r="Q406" s="330"/>
      <c r="R406" s="330"/>
      <c r="S406" s="330"/>
    </row>
    <row r="407" spans="1:19" s="127" customFormat="1" ht="15.5">
      <c r="A407" s="314"/>
      <c r="B407" s="88"/>
      <c r="C407" s="88"/>
      <c r="D407" s="309">
        <v>391</v>
      </c>
      <c r="E407" s="346"/>
      <c r="F407" s="383"/>
      <c r="G407" s="384"/>
      <c r="H407" s="344"/>
      <c r="I407" s="344"/>
      <c r="J407" s="333" t="str">
        <f>IF(AND(L407=1,M407=1),Messages!$A$2,IF(L407=1,Messages!$A$3,IF(M407=1,Messages!$A$4,"OK")))</f>
        <v>OK</v>
      </c>
      <c r="K407" s="330" t="str">
        <f t="shared" si="7"/>
        <v/>
      </c>
      <c r="L407" s="330" t="str">
        <f>IF(ISBLANK(E407),"",IF(AND(ISNA(VLOOKUP(E407,'Country &amp; Service Codes'!E:E,1,FALSE)),ISNA(VLOOKUP(K407,'Country &amp; Service Codes'!E:E,1,FALSE))),1,0))</f>
        <v/>
      </c>
      <c r="M407" s="330" t="str">
        <f>IF(ISBLANK(F407),"",IF(ISNA(VLOOKUP(UPPER(F407),'Country &amp; Service Codes'!B:B,1,FALSE)),1,0))</f>
        <v/>
      </c>
      <c r="N407" s="330"/>
      <c r="O407" s="330"/>
      <c r="P407" s="330"/>
      <c r="Q407" s="330"/>
      <c r="R407" s="330"/>
      <c r="S407" s="330"/>
    </row>
    <row r="408" spans="1:19" s="127" customFormat="1" ht="15.5">
      <c r="A408" s="314"/>
      <c r="B408" s="88"/>
      <c r="C408" s="88"/>
      <c r="D408" s="309">
        <v>392</v>
      </c>
      <c r="E408" s="346"/>
      <c r="F408" s="383"/>
      <c r="G408" s="384"/>
      <c r="H408" s="344"/>
      <c r="I408" s="344"/>
      <c r="J408" s="333" t="str">
        <f>IF(AND(L408=1,M408=1),Messages!$A$2,IF(L408=1,Messages!$A$3,IF(M408=1,Messages!$A$4,"OK")))</f>
        <v>OK</v>
      </c>
      <c r="K408" s="330" t="str">
        <f t="shared" si="7"/>
        <v/>
      </c>
      <c r="L408" s="330" t="str">
        <f>IF(ISBLANK(E408),"",IF(AND(ISNA(VLOOKUP(E408,'Country &amp; Service Codes'!E:E,1,FALSE)),ISNA(VLOOKUP(K408,'Country &amp; Service Codes'!E:E,1,FALSE))),1,0))</f>
        <v/>
      </c>
      <c r="M408" s="330" t="str">
        <f>IF(ISBLANK(F408),"",IF(ISNA(VLOOKUP(UPPER(F408),'Country &amp; Service Codes'!B:B,1,FALSE)),1,0))</f>
        <v/>
      </c>
      <c r="N408" s="330"/>
      <c r="O408" s="330"/>
      <c r="P408" s="330"/>
      <c r="Q408" s="330"/>
      <c r="R408" s="330"/>
      <c r="S408" s="330"/>
    </row>
    <row r="409" spans="1:19" s="127" customFormat="1" ht="15.5">
      <c r="A409" s="314"/>
      <c r="B409" s="88"/>
      <c r="C409" s="88"/>
      <c r="D409" s="309">
        <v>393</v>
      </c>
      <c r="E409" s="346"/>
      <c r="F409" s="383"/>
      <c r="G409" s="384"/>
      <c r="H409" s="344"/>
      <c r="I409" s="344"/>
      <c r="J409" s="333" t="str">
        <f>IF(AND(L409=1,M409=1),Messages!$A$2,IF(L409=1,Messages!$A$3,IF(M409=1,Messages!$A$4,"OK")))</f>
        <v>OK</v>
      </c>
      <c r="K409" s="330" t="str">
        <f t="shared" si="7"/>
        <v/>
      </c>
      <c r="L409" s="330" t="str">
        <f>IF(ISBLANK(E409),"",IF(AND(ISNA(VLOOKUP(E409,'Country &amp; Service Codes'!E:E,1,FALSE)),ISNA(VLOOKUP(K409,'Country &amp; Service Codes'!E:E,1,FALSE))),1,0))</f>
        <v/>
      </c>
      <c r="M409" s="330" t="str">
        <f>IF(ISBLANK(F409),"",IF(ISNA(VLOOKUP(UPPER(F409),'Country &amp; Service Codes'!B:B,1,FALSE)),1,0))</f>
        <v/>
      </c>
      <c r="N409" s="330"/>
      <c r="O409" s="330"/>
      <c r="P409" s="330"/>
      <c r="Q409" s="330"/>
      <c r="R409" s="330"/>
      <c r="S409" s="330"/>
    </row>
    <row r="410" spans="1:19" s="127" customFormat="1" ht="15.5">
      <c r="A410" s="314"/>
      <c r="B410" s="88"/>
      <c r="C410" s="88"/>
      <c r="D410" s="309">
        <v>394</v>
      </c>
      <c r="E410" s="346"/>
      <c r="F410" s="383"/>
      <c r="G410" s="384"/>
      <c r="H410" s="344"/>
      <c r="I410" s="344"/>
      <c r="J410" s="333" t="str">
        <f>IF(AND(L410=1,M410=1),Messages!$A$2,IF(L410=1,Messages!$A$3,IF(M410=1,Messages!$A$4,"OK")))</f>
        <v>OK</v>
      </c>
      <c r="K410" s="330" t="str">
        <f t="shared" si="7"/>
        <v/>
      </c>
      <c r="L410" s="330" t="str">
        <f>IF(ISBLANK(E410),"",IF(AND(ISNA(VLOOKUP(E410,'Country &amp; Service Codes'!E:E,1,FALSE)),ISNA(VLOOKUP(K410,'Country &amp; Service Codes'!E:E,1,FALSE))),1,0))</f>
        <v/>
      </c>
      <c r="M410" s="330" t="str">
        <f>IF(ISBLANK(F410),"",IF(ISNA(VLOOKUP(UPPER(F410),'Country &amp; Service Codes'!B:B,1,FALSE)),1,0))</f>
        <v/>
      </c>
      <c r="N410" s="330"/>
      <c r="O410" s="330"/>
      <c r="P410" s="330"/>
      <c r="Q410" s="330"/>
      <c r="R410" s="330"/>
      <c r="S410" s="330"/>
    </row>
    <row r="411" spans="1:19" s="127" customFormat="1" ht="15.5">
      <c r="A411" s="314"/>
      <c r="B411" s="88"/>
      <c r="C411" s="88"/>
      <c r="D411" s="309">
        <v>395</v>
      </c>
      <c r="E411" s="346"/>
      <c r="F411" s="383"/>
      <c r="G411" s="384"/>
      <c r="H411" s="344"/>
      <c r="I411" s="344"/>
      <c r="J411" s="333" t="str">
        <f>IF(AND(L411=1,M411=1),Messages!$A$2,IF(L411=1,Messages!$A$3,IF(M411=1,Messages!$A$4,"OK")))</f>
        <v>OK</v>
      </c>
      <c r="K411" s="330" t="str">
        <f t="shared" si="7"/>
        <v/>
      </c>
      <c r="L411" s="330" t="str">
        <f>IF(ISBLANK(E411),"",IF(AND(ISNA(VLOOKUP(E411,'Country &amp; Service Codes'!E:E,1,FALSE)),ISNA(VLOOKUP(K411,'Country &amp; Service Codes'!E:E,1,FALSE))),1,0))</f>
        <v/>
      </c>
      <c r="M411" s="330" t="str">
        <f>IF(ISBLANK(F411),"",IF(ISNA(VLOOKUP(UPPER(F411),'Country &amp; Service Codes'!B:B,1,FALSE)),1,0))</f>
        <v/>
      </c>
      <c r="N411" s="330"/>
      <c r="O411" s="330"/>
      <c r="P411" s="330"/>
      <c r="Q411" s="330"/>
      <c r="R411" s="330"/>
      <c r="S411" s="330"/>
    </row>
    <row r="412" spans="1:19" s="127" customFormat="1" ht="15.5">
      <c r="A412" s="314"/>
      <c r="B412" s="88"/>
      <c r="C412" s="88"/>
      <c r="D412" s="309">
        <v>396</v>
      </c>
      <c r="E412" s="346"/>
      <c r="F412" s="383"/>
      <c r="G412" s="384"/>
      <c r="H412" s="344"/>
      <c r="I412" s="344"/>
      <c r="J412" s="333" t="str">
        <f>IF(AND(L412=1,M412=1),Messages!$A$2,IF(L412=1,Messages!$A$3,IF(M412=1,Messages!$A$4,"OK")))</f>
        <v>OK</v>
      </c>
      <c r="K412" s="330" t="str">
        <f t="shared" si="7"/>
        <v/>
      </c>
      <c r="L412" s="330" t="str">
        <f>IF(ISBLANK(E412),"",IF(AND(ISNA(VLOOKUP(E412,'Country &amp; Service Codes'!E:E,1,FALSE)),ISNA(VLOOKUP(K412,'Country &amp; Service Codes'!E:E,1,FALSE))),1,0))</f>
        <v/>
      </c>
      <c r="M412" s="330" t="str">
        <f>IF(ISBLANK(F412),"",IF(ISNA(VLOOKUP(UPPER(F412),'Country &amp; Service Codes'!B:B,1,FALSE)),1,0))</f>
        <v/>
      </c>
      <c r="N412" s="330"/>
      <c r="O412" s="330"/>
      <c r="P412" s="330"/>
      <c r="Q412" s="330"/>
      <c r="R412" s="330"/>
      <c r="S412" s="330"/>
    </row>
    <row r="413" spans="1:19" s="127" customFormat="1" ht="15.5">
      <c r="A413" s="314"/>
      <c r="B413" s="88"/>
      <c r="C413" s="88"/>
      <c r="D413" s="309">
        <v>397</v>
      </c>
      <c r="E413" s="346"/>
      <c r="F413" s="383"/>
      <c r="G413" s="384"/>
      <c r="H413" s="344"/>
      <c r="I413" s="344"/>
      <c r="J413" s="333" t="str">
        <f>IF(AND(L413=1,M413=1),Messages!$A$2,IF(L413=1,Messages!$A$3,IF(M413=1,Messages!$A$4,"OK")))</f>
        <v>OK</v>
      </c>
      <c r="K413" s="330" t="str">
        <f t="shared" si="7"/>
        <v/>
      </c>
      <c r="L413" s="330" t="str">
        <f>IF(ISBLANK(E413),"",IF(AND(ISNA(VLOOKUP(E413,'Country &amp; Service Codes'!E:E,1,FALSE)),ISNA(VLOOKUP(K413,'Country &amp; Service Codes'!E:E,1,FALSE))),1,0))</f>
        <v/>
      </c>
      <c r="M413" s="330" t="str">
        <f>IF(ISBLANK(F413),"",IF(ISNA(VLOOKUP(UPPER(F413),'Country &amp; Service Codes'!B:B,1,FALSE)),1,0))</f>
        <v/>
      </c>
      <c r="N413" s="330"/>
      <c r="O413" s="330"/>
      <c r="P413" s="330"/>
      <c r="Q413" s="330"/>
      <c r="R413" s="330"/>
      <c r="S413" s="330"/>
    </row>
    <row r="414" spans="1:19" s="127" customFormat="1" ht="15.5">
      <c r="A414" s="314"/>
      <c r="B414" s="88"/>
      <c r="C414" s="88"/>
      <c r="D414" s="309">
        <v>398</v>
      </c>
      <c r="E414" s="346"/>
      <c r="F414" s="383"/>
      <c r="G414" s="384"/>
      <c r="H414" s="344"/>
      <c r="I414" s="344"/>
      <c r="J414" s="333" t="str">
        <f>IF(AND(L414=1,M414=1),Messages!$A$2,IF(L414=1,Messages!$A$3,IF(M414=1,Messages!$A$4,"OK")))</f>
        <v>OK</v>
      </c>
      <c r="K414" s="330" t="str">
        <f t="shared" si="7"/>
        <v/>
      </c>
      <c r="L414" s="330" t="str">
        <f>IF(ISBLANK(E414),"",IF(AND(ISNA(VLOOKUP(E414,'Country &amp; Service Codes'!E:E,1,FALSE)),ISNA(VLOOKUP(K414,'Country &amp; Service Codes'!E:E,1,FALSE))),1,0))</f>
        <v/>
      </c>
      <c r="M414" s="330" t="str">
        <f>IF(ISBLANK(F414),"",IF(ISNA(VLOOKUP(UPPER(F414),'Country &amp; Service Codes'!B:B,1,FALSE)),1,0))</f>
        <v/>
      </c>
      <c r="N414" s="330"/>
      <c r="O414" s="330"/>
      <c r="P414" s="330"/>
      <c r="Q414" s="330"/>
      <c r="R414" s="330"/>
      <c r="S414" s="330"/>
    </row>
    <row r="415" spans="1:19" s="127" customFormat="1" ht="15.5">
      <c r="A415" s="314"/>
      <c r="B415" s="88"/>
      <c r="C415" s="88"/>
      <c r="D415" s="309">
        <v>399</v>
      </c>
      <c r="E415" s="346"/>
      <c r="F415" s="383"/>
      <c r="G415" s="384"/>
      <c r="H415" s="344"/>
      <c r="I415" s="344"/>
      <c r="J415" s="333" t="str">
        <f>IF(AND(L415=1,M415=1),Messages!$A$2,IF(L415=1,Messages!$A$3,IF(M415=1,Messages!$A$4,"OK")))</f>
        <v>OK</v>
      </c>
      <c r="K415" s="330" t="str">
        <f t="shared" si="7"/>
        <v/>
      </c>
      <c r="L415" s="330" t="str">
        <f>IF(ISBLANK(E415),"",IF(AND(ISNA(VLOOKUP(E415,'Country &amp; Service Codes'!E:E,1,FALSE)),ISNA(VLOOKUP(K415,'Country &amp; Service Codes'!E:E,1,FALSE))),1,0))</f>
        <v/>
      </c>
      <c r="M415" s="330" t="str">
        <f>IF(ISBLANK(F415),"",IF(ISNA(VLOOKUP(UPPER(F415),'Country &amp; Service Codes'!B:B,1,FALSE)),1,0))</f>
        <v/>
      </c>
      <c r="N415" s="330"/>
      <c r="O415" s="330"/>
      <c r="P415" s="330"/>
      <c r="Q415" s="330"/>
      <c r="R415" s="330"/>
      <c r="S415" s="330"/>
    </row>
    <row r="416" spans="1:19" s="127" customFormat="1" ht="15.5">
      <c r="A416" s="314"/>
      <c r="B416" s="88"/>
      <c r="C416" s="88"/>
      <c r="D416" s="309">
        <v>400</v>
      </c>
      <c r="E416" s="346"/>
      <c r="F416" s="383"/>
      <c r="G416" s="384"/>
      <c r="H416" s="344"/>
      <c r="I416" s="344"/>
      <c r="J416" s="333" t="str">
        <f>IF(AND(L416=1,M416=1),Messages!$A$2,IF(L416=1,Messages!$A$3,IF(M416=1,Messages!$A$4,"OK")))</f>
        <v>OK</v>
      </c>
      <c r="K416" s="330" t="str">
        <f t="shared" si="7"/>
        <v/>
      </c>
      <c r="L416" s="330" t="str">
        <f>IF(ISBLANK(E416),"",IF(AND(ISNA(VLOOKUP(E416,'Country &amp; Service Codes'!E:E,1,FALSE)),ISNA(VLOOKUP(K416,'Country &amp; Service Codes'!E:E,1,FALSE))),1,0))</f>
        <v/>
      </c>
      <c r="M416" s="330" t="str">
        <f>IF(ISBLANK(F416),"",IF(ISNA(VLOOKUP(UPPER(F416),'Country &amp; Service Codes'!B:B,1,FALSE)),1,0))</f>
        <v/>
      </c>
      <c r="N416" s="330"/>
      <c r="O416" s="330"/>
      <c r="P416" s="330"/>
      <c r="Q416" s="330"/>
      <c r="R416" s="330"/>
      <c r="S416" s="330"/>
    </row>
    <row r="417" spans="1:19" s="127" customFormat="1" ht="15.5">
      <c r="A417" s="314"/>
      <c r="B417" s="88"/>
      <c r="C417" s="88"/>
      <c r="D417" s="309">
        <v>401</v>
      </c>
      <c r="E417" s="346"/>
      <c r="F417" s="383"/>
      <c r="G417" s="384"/>
      <c r="H417" s="344"/>
      <c r="I417" s="344"/>
      <c r="J417" s="333" t="str">
        <f>IF(AND(L417=1,M417=1),Messages!$A$2,IF(L417=1,Messages!$A$3,IF(M417=1,Messages!$A$4,"OK")))</f>
        <v>OK</v>
      </c>
      <c r="K417" s="330" t="str">
        <f t="shared" si="7"/>
        <v/>
      </c>
      <c r="L417" s="330" t="str">
        <f>IF(ISBLANK(E417),"",IF(AND(ISNA(VLOOKUP(E417,'Country &amp; Service Codes'!E:E,1,FALSE)),ISNA(VLOOKUP(K417,'Country &amp; Service Codes'!E:E,1,FALSE))),1,0))</f>
        <v/>
      </c>
      <c r="M417" s="330" t="str">
        <f>IF(ISBLANK(F417),"",IF(ISNA(VLOOKUP(UPPER(F417),'Country &amp; Service Codes'!B:B,1,FALSE)),1,0))</f>
        <v/>
      </c>
      <c r="N417" s="330"/>
      <c r="O417" s="330"/>
      <c r="P417" s="330"/>
      <c r="Q417" s="330"/>
      <c r="R417" s="330"/>
      <c r="S417" s="330"/>
    </row>
    <row r="418" spans="1:19" s="127" customFormat="1" ht="15.5">
      <c r="A418" s="314"/>
      <c r="B418" s="88"/>
      <c r="C418" s="88"/>
      <c r="D418" s="309">
        <v>402</v>
      </c>
      <c r="E418" s="346"/>
      <c r="F418" s="383"/>
      <c r="G418" s="384"/>
      <c r="H418" s="344"/>
      <c r="I418" s="344"/>
      <c r="J418" s="333" t="str">
        <f>IF(AND(L418=1,M418=1),Messages!$A$2,IF(L418=1,Messages!$A$3,IF(M418=1,Messages!$A$4,"OK")))</f>
        <v>OK</v>
      </c>
      <c r="K418" s="330" t="str">
        <f t="shared" si="7"/>
        <v/>
      </c>
      <c r="L418" s="330" t="str">
        <f>IF(ISBLANK(E418),"",IF(AND(ISNA(VLOOKUP(E418,'Country &amp; Service Codes'!E:E,1,FALSE)),ISNA(VLOOKUP(K418,'Country &amp; Service Codes'!E:E,1,FALSE))),1,0))</f>
        <v/>
      </c>
      <c r="M418" s="330" t="str">
        <f>IF(ISBLANK(F418),"",IF(ISNA(VLOOKUP(UPPER(F418),'Country &amp; Service Codes'!B:B,1,FALSE)),1,0))</f>
        <v/>
      </c>
      <c r="N418" s="330"/>
      <c r="O418" s="330"/>
      <c r="P418" s="330"/>
      <c r="Q418" s="330"/>
      <c r="R418" s="330"/>
      <c r="S418" s="330"/>
    </row>
    <row r="419" spans="1:19" s="127" customFormat="1" ht="15.5">
      <c r="A419" s="314"/>
      <c r="B419" s="88"/>
      <c r="C419" s="88"/>
      <c r="D419" s="309">
        <v>403</v>
      </c>
      <c r="E419" s="346"/>
      <c r="F419" s="383"/>
      <c r="G419" s="384"/>
      <c r="H419" s="344"/>
      <c r="I419" s="344"/>
      <c r="J419" s="333" t="str">
        <f>IF(AND(L419=1,M419=1),Messages!$A$2,IF(L419=1,Messages!$A$3,IF(M419=1,Messages!$A$4,"OK")))</f>
        <v>OK</v>
      </c>
      <c r="K419" s="330" t="str">
        <f t="shared" si="7"/>
        <v/>
      </c>
      <c r="L419" s="330" t="str">
        <f>IF(ISBLANK(E419),"",IF(AND(ISNA(VLOOKUP(E419,'Country &amp; Service Codes'!E:E,1,FALSE)),ISNA(VLOOKUP(K419,'Country &amp; Service Codes'!E:E,1,FALSE))),1,0))</f>
        <v/>
      </c>
      <c r="M419" s="330" t="str">
        <f>IF(ISBLANK(F419),"",IF(ISNA(VLOOKUP(UPPER(F419),'Country &amp; Service Codes'!B:B,1,FALSE)),1,0))</f>
        <v/>
      </c>
      <c r="N419" s="330"/>
      <c r="O419" s="330"/>
      <c r="P419" s="330"/>
      <c r="Q419" s="330"/>
      <c r="R419" s="330"/>
      <c r="S419" s="330"/>
    </row>
    <row r="420" spans="1:19" s="127" customFormat="1" ht="15.5">
      <c r="A420" s="314"/>
      <c r="B420" s="88"/>
      <c r="C420" s="88"/>
      <c r="D420" s="309">
        <v>404</v>
      </c>
      <c r="E420" s="346"/>
      <c r="F420" s="383"/>
      <c r="G420" s="384"/>
      <c r="H420" s="344"/>
      <c r="I420" s="344"/>
      <c r="J420" s="333" t="str">
        <f>IF(AND(L420=1,M420=1),Messages!$A$2,IF(L420=1,Messages!$A$3,IF(M420=1,Messages!$A$4,"OK")))</f>
        <v>OK</v>
      </c>
      <c r="K420" s="330" t="str">
        <f t="shared" si="7"/>
        <v/>
      </c>
      <c r="L420" s="330" t="str">
        <f>IF(ISBLANK(E420),"",IF(AND(ISNA(VLOOKUP(E420,'Country &amp; Service Codes'!E:E,1,FALSE)),ISNA(VLOOKUP(K420,'Country &amp; Service Codes'!E:E,1,FALSE))),1,0))</f>
        <v/>
      </c>
      <c r="M420" s="330" t="str">
        <f>IF(ISBLANK(F420),"",IF(ISNA(VLOOKUP(UPPER(F420),'Country &amp; Service Codes'!B:B,1,FALSE)),1,0))</f>
        <v/>
      </c>
      <c r="N420" s="330"/>
      <c r="O420" s="330"/>
      <c r="P420" s="330"/>
      <c r="Q420" s="330"/>
      <c r="R420" s="330"/>
      <c r="S420" s="330"/>
    </row>
    <row r="421" spans="1:19" s="127" customFormat="1" ht="15.5">
      <c r="A421" s="314"/>
      <c r="B421" s="88"/>
      <c r="C421" s="88"/>
      <c r="D421" s="309">
        <v>405</v>
      </c>
      <c r="E421" s="346"/>
      <c r="F421" s="383"/>
      <c r="G421" s="384"/>
      <c r="H421" s="344"/>
      <c r="I421" s="344"/>
      <c r="J421" s="333" t="str">
        <f>IF(AND(L421=1,M421=1),Messages!$A$2,IF(L421=1,Messages!$A$3,IF(M421=1,Messages!$A$4,"OK")))</f>
        <v>OK</v>
      </c>
      <c r="K421" s="330" t="str">
        <f t="shared" si="7"/>
        <v/>
      </c>
      <c r="L421" s="330" t="str">
        <f>IF(ISBLANK(E421),"",IF(AND(ISNA(VLOOKUP(E421,'Country &amp; Service Codes'!E:E,1,FALSE)),ISNA(VLOOKUP(K421,'Country &amp; Service Codes'!E:E,1,FALSE))),1,0))</f>
        <v/>
      </c>
      <c r="M421" s="330" t="str">
        <f>IF(ISBLANK(F421),"",IF(ISNA(VLOOKUP(UPPER(F421),'Country &amp; Service Codes'!B:B,1,FALSE)),1,0))</f>
        <v/>
      </c>
      <c r="N421" s="330"/>
      <c r="O421" s="330"/>
      <c r="P421" s="330"/>
      <c r="Q421" s="330"/>
      <c r="R421" s="330"/>
      <c r="S421" s="330"/>
    </row>
    <row r="422" spans="1:19" s="127" customFormat="1" ht="15.5">
      <c r="A422" s="314"/>
      <c r="B422" s="88"/>
      <c r="C422" s="88"/>
      <c r="D422" s="309">
        <v>406</v>
      </c>
      <c r="E422" s="346"/>
      <c r="F422" s="383"/>
      <c r="G422" s="384"/>
      <c r="H422" s="344"/>
      <c r="I422" s="344"/>
      <c r="J422" s="333" t="str">
        <f>IF(AND(L422=1,M422=1),Messages!$A$2,IF(L422=1,Messages!$A$3,IF(M422=1,Messages!$A$4,"OK")))</f>
        <v>OK</v>
      </c>
      <c r="K422" s="330" t="str">
        <f t="shared" si="7"/>
        <v/>
      </c>
      <c r="L422" s="330" t="str">
        <f>IF(ISBLANK(E422),"",IF(AND(ISNA(VLOOKUP(E422,'Country &amp; Service Codes'!E:E,1,FALSE)),ISNA(VLOOKUP(K422,'Country &amp; Service Codes'!E:E,1,FALSE))),1,0))</f>
        <v/>
      </c>
      <c r="M422" s="330" t="str">
        <f>IF(ISBLANK(F422),"",IF(ISNA(VLOOKUP(UPPER(F422),'Country &amp; Service Codes'!B:B,1,FALSE)),1,0))</f>
        <v/>
      </c>
      <c r="N422" s="330"/>
      <c r="O422" s="330"/>
      <c r="P422" s="330"/>
      <c r="Q422" s="330"/>
      <c r="R422" s="330"/>
      <c r="S422" s="330"/>
    </row>
    <row r="423" spans="1:19" s="127" customFormat="1" ht="15.5">
      <c r="A423" s="314"/>
      <c r="B423" s="88"/>
      <c r="C423" s="88"/>
      <c r="D423" s="309">
        <v>407</v>
      </c>
      <c r="E423" s="346"/>
      <c r="F423" s="383"/>
      <c r="G423" s="384"/>
      <c r="H423" s="344"/>
      <c r="I423" s="344"/>
      <c r="J423" s="333" t="str">
        <f>IF(AND(L423=1,M423=1),Messages!$A$2,IF(L423=1,Messages!$A$3,IF(M423=1,Messages!$A$4,"OK")))</f>
        <v>OK</v>
      </c>
      <c r="K423" s="330" t="str">
        <f t="shared" si="7"/>
        <v/>
      </c>
      <c r="L423" s="330" t="str">
        <f>IF(ISBLANK(E423),"",IF(AND(ISNA(VLOOKUP(E423,'Country &amp; Service Codes'!E:E,1,FALSE)),ISNA(VLOOKUP(K423,'Country &amp; Service Codes'!E:E,1,FALSE))),1,0))</f>
        <v/>
      </c>
      <c r="M423" s="330" t="str">
        <f>IF(ISBLANK(F423),"",IF(ISNA(VLOOKUP(UPPER(F423),'Country &amp; Service Codes'!B:B,1,FALSE)),1,0))</f>
        <v/>
      </c>
      <c r="N423" s="330"/>
      <c r="O423" s="330"/>
      <c r="P423" s="330"/>
      <c r="Q423" s="330"/>
      <c r="R423" s="330"/>
      <c r="S423" s="330"/>
    </row>
    <row r="424" spans="1:19" s="127" customFormat="1" ht="15.5">
      <c r="A424" s="314"/>
      <c r="B424" s="88"/>
      <c r="C424" s="88"/>
      <c r="D424" s="309">
        <v>408</v>
      </c>
      <c r="E424" s="346"/>
      <c r="F424" s="383"/>
      <c r="G424" s="384"/>
      <c r="H424" s="344"/>
      <c r="I424" s="344"/>
      <c r="J424" s="333" t="str">
        <f>IF(AND(L424=1,M424=1),Messages!$A$2,IF(L424=1,Messages!$A$3,IF(M424=1,Messages!$A$4,"OK")))</f>
        <v>OK</v>
      </c>
      <c r="K424" s="330" t="str">
        <f t="shared" si="7"/>
        <v/>
      </c>
      <c r="L424" s="330" t="str">
        <f>IF(ISBLANK(E424),"",IF(AND(ISNA(VLOOKUP(E424,'Country &amp; Service Codes'!E:E,1,FALSE)),ISNA(VLOOKUP(K424,'Country &amp; Service Codes'!E:E,1,FALSE))),1,0))</f>
        <v/>
      </c>
      <c r="M424" s="330" t="str">
        <f>IF(ISBLANK(F424),"",IF(ISNA(VLOOKUP(UPPER(F424),'Country &amp; Service Codes'!B:B,1,FALSE)),1,0))</f>
        <v/>
      </c>
      <c r="N424" s="330"/>
      <c r="O424" s="330"/>
      <c r="P424" s="330"/>
      <c r="Q424" s="330"/>
      <c r="R424" s="330"/>
      <c r="S424" s="330"/>
    </row>
    <row r="425" spans="1:19" s="127" customFormat="1" ht="15.5">
      <c r="A425" s="314"/>
      <c r="B425" s="88"/>
      <c r="C425" s="88"/>
      <c r="D425" s="309">
        <v>409</v>
      </c>
      <c r="E425" s="346"/>
      <c r="F425" s="383"/>
      <c r="G425" s="384"/>
      <c r="H425" s="344"/>
      <c r="I425" s="344"/>
      <c r="J425" s="333" t="str">
        <f>IF(AND(L425=1,M425=1),Messages!$A$2,IF(L425=1,Messages!$A$3,IF(M425=1,Messages!$A$4,"OK")))</f>
        <v>OK</v>
      </c>
      <c r="K425" s="330" t="str">
        <f t="shared" si="7"/>
        <v/>
      </c>
      <c r="L425" s="330" t="str">
        <f>IF(ISBLANK(E425),"",IF(AND(ISNA(VLOOKUP(E425,'Country &amp; Service Codes'!E:E,1,FALSE)),ISNA(VLOOKUP(K425,'Country &amp; Service Codes'!E:E,1,FALSE))),1,0))</f>
        <v/>
      </c>
      <c r="M425" s="330" t="str">
        <f>IF(ISBLANK(F425),"",IF(ISNA(VLOOKUP(UPPER(F425),'Country &amp; Service Codes'!B:B,1,FALSE)),1,0))</f>
        <v/>
      </c>
      <c r="N425" s="330"/>
      <c r="O425" s="330"/>
      <c r="P425" s="330"/>
      <c r="Q425" s="330"/>
      <c r="R425" s="330"/>
      <c r="S425" s="330"/>
    </row>
    <row r="426" spans="1:19" s="127" customFormat="1" ht="15.5">
      <c r="A426" s="314"/>
      <c r="B426" s="88"/>
      <c r="C426" s="88"/>
      <c r="D426" s="309">
        <v>410</v>
      </c>
      <c r="E426" s="346"/>
      <c r="F426" s="383"/>
      <c r="G426" s="384"/>
      <c r="H426" s="344"/>
      <c r="I426" s="344"/>
      <c r="J426" s="333" t="str">
        <f>IF(AND(L426=1,M426=1),Messages!$A$2,IF(L426=1,Messages!$A$3,IF(M426=1,Messages!$A$4,"OK")))</f>
        <v>OK</v>
      </c>
      <c r="K426" s="330" t="str">
        <f t="shared" si="7"/>
        <v/>
      </c>
      <c r="L426" s="330" t="str">
        <f>IF(ISBLANK(E426),"",IF(AND(ISNA(VLOOKUP(E426,'Country &amp; Service Codes'!E:E,1,FALSE)),ISNA(VLOOKUP(K426,'Country &amp; Service Codes'!E:E,1,FALSE))),1,0))</f>
        <v/>
      </c>
      <c r="M426" s="330" t="str">
        <f>IF(ISBLANK(F426),"",IF(ISNA(VLOOKUP(UPPER(F426),'Country &amp; Service Codes'!B:B,1,FALSE)),1,0))</f>
        <v/>
      </c>
      <c r="N426" s="330"/>
      <c r="O426" s="330"/>
      <c r="P426" s="330"/>
      <c r="Q426" s="330"/>
      <c r="R426" s="330"/>
      <c r="S426" s="330"/>
    </row>
    <row r="427" spans="1:19" s="127" customFormat="1" ht="15.5">
      <c r="A427" s="314"/>
      <c r="B427" s="88"/>
      <c r="C427" s="88"/>
      <c r="D427" s="309">
        <v>411</v>
      </c>
      <c r="E427" s="346"/>
      <c r="F427" s="383"/>
      <c r="G427" s="384"/>
      <c r="H427" s="344"/>
      <c r="I427" s="344"/>
      <c r="J427" s="333" t="str">
        <f>IF(AND(L427=1,M427=1),Messages!$A$2,IF(L427=1,Messages!$A$3,IF(M427=1,Messages!$A$4,"OK")))</f>
        <v>OK</v>
      </c>
      <c r="K427" s="330" t="str">
        <f t="shared" si="7"/>
        <v/>
      </c>
      <c r="L427" s="330" t="str">
        <f>IF(ISBLANK(E427),"",IF(AND(ISNA(VLOOKUP(E427,'Country &amp; Service Codes'!E:E,1,FALSE)),ISNA(VLOOKUP(K427,'Country &amp; Service Codes'!E:E,1,FALSE))),1,0))</f>
        <v/>
      </c>
      <c r="M427" s="330" t="str">
        <f>IF(ISBLANK(F427),"",IF(ISNA(VLOOKUP(UPPER(F427),'Country &amp; Service Codes'!B:B,1,FALSE)),1,0))</f>
        <v/>
      </c>
      <c r="N427" s="330"/>
      <c r="O427" s="330"/>
      <c r="P427" s="330"/>
      <c r="Q427" s="330"/>
      <c r="R427" s="330"/>
      <c r="S427" s="330"/>
    </row>
    <row r="428" spans="1:19" s="127" customFormat="1" ht="15.5">
      <c r="A428" s="314"/>
      <c r="B428" s="88"/>
      <c r="C428" s="88"/>
      <c r="D428" s="309">
        <v>412</v>
      </c>
      <c r="E428" s="346"/>
      <c r="F428" s="383"/>
      <c r="G428" s="384"/>
      <c r="H428" s="344"/>
      <c r="I428" s="344"/>
      <c r="J428" s="333" t="str">
        <f>IF(AND(L428=1,M428=1),Messages!$A$2,IF(L428=1,Messages!$A$3,IF(M428=1,Messages!$A$4,"OK")))</f>
        <v>OK</v>
      </c>
      <c r="K428" s="330" t="str">
        <f t="shared" si="7"/>
        <v/>
      </c>
      <c r="L428" s="330" t="str">
        <f>IF(ISBLANK(E428),"",IF(AND(ISNA(VLOOKUP(E428,'Country &amp; Service Codes'!E:E,1,FALSE)),ISNA(VLOOKUP(K428,'Country &amp; Service Codes'!E:E,1,FALSE))),1,0))</f>
        <v/>
      </c>
      <c r="M428" s="330" t="str">
        <f>IF(ISBLANK(F428),"",IF(ISNA(VLOOKUP(UPPER(F428),'Country &amp; Service Codes'!B:B,1,FALSE)),1,0))</f>
        <v/>
      </c>
      <c r="N428" s="330"/>
      <c r="O428" s="330"/>
      <c r="P428" s="330"/>
      <c r="Q428" s="330"/>
      <c r="R428" s="330"/>
      <c r="S428" s="330"/>
    </row>
    <row r="429" spans="1:19" s="127" customFormat="1" ht="15.5">
      <c r="A429" s="314"/>
      <c r="B429" s="88"/>
      <c r="C429" s="88"/>
      <c r="D429" s="309">
        <v>413</v>
      </c>
      <c r="E429" s="346"/>
      <c r="F429" s="383"/>
      <c r="G429" s="384"/>
      <c r="H429" s="344"/>
      <c r="I429" s="344"/>
      <c r="J429" s="333" t="str">
        <f>IF(AND(L429=1,M429=1),Messages!$A$2,IF(L429=1,Messages!$A$3,IF(M429=1,Messages!$A$4,"OK")))</f>
        <v>OK</v>
      </c>
      <c r="K429" s="330" t="str">
        <f t="shared" si="7"/>
        <v/>
      </c>
      <c r="L429" s="330" t="str">
        <f>IF(ISBLANK(E429),"",IF(AND(ISNA(VLOOKUP(E429,'Country &amp; Service Codes'!E:E,1,FALSE)),ISNA(VLOOKUP(K429,'Country &amp; Service Codes'!E:E,1,FALSE))),1,0))</f>
        <v/>
      </c>
      <c r="M429" s="330" t="str">
        <f>IF(ISBLANK(F429),"",IF(ISNA(VLOOKUP(UPPER(F429),'Country &amp; Service Codes'!B:B,1,FALSE)),1,0))</f>
        <v/>
      </c>
      <c r="N429" s="330"/>
      <c r="O429" s="330"/>
      <c r="P429" s="330"/>
      <c r="Q429" s="330"/>
      <c r="R429" s="330"/>
      <c r="S429" s="330"/>
    </row>
    <row r="430" spans="1:19" s="127" customFormat="1" ht="15.5">
      <c r="A430" s="314"/>
      <c r="B430" s="88"/>
      <c r="C430" s="88"/>
      <c r="D430" s="309">
        <v>414</v>
      </c>
      <c r="E430" s="346"/>
      <c r="F430" s="383"/>
      <c r="G430" s="384"/>
      <c r="H430" s="344"/>
      <c r="I430" s="344"/>
      <c r="J430" s="333" t="str">
        <f>IF(AND(L430=1,M430=1),Messages!$A$2,IF(L430=1,Messages!$A$3,IF(M430=1,Messages!$A$4,"OK")))</f>
        <v>OK</v>
      </c>
      <c r="K430" s="330" t="str">
        <f t="shared" si="7"/>
        <v/>
      </c>
      <c r="L430" s="330" t="str">
        <f>IF(ISBLANK(E430),"",IF(AND(ISNA(VLOOKUP(E430,'Country &amp; Service Codes'!E:E,1,FALSE)),ISNA(VLOOKUP(K430,'Country &amp; Service Codes'!E:E,1,FALSE))),1,0))</f>
        <v/>
      </c>
      <c r="M430" s="330" t="str">
        <f>IF(ISBLANK(F430),"",IF(ISNA(VLOOKUP(UPPER(F430),'Country &amp; Service Codes'!B:B,1,FALSE)),1,0))</f>
        <v/>
      </c>
      <c r="N430" s="330"/>
      <c r="O430" s="330"/>
      <c r="P430" s="330"/>
      <c r="Q430" s="330"/>
      <c r="R430" s="330"/>
      <c r="S430" s="330"/>
    </row>
    <row r="431" spans="1:19" s="127" customFormat="1" ht="15.5">
      <c r="A431" s="314"/>
      <c r="B431" s="88"/>
      <c r="C431" s="88"/>
      <c r="D431" s="309">
        <v>415</v>
      </c>
      <c r="E431" s="346"/>
      <c r="F431" s="383"/>
      <c r="G431" s="384"/>
      <c r="H431" s="344"/>
      <c r="I431" s="344"/>
      <c r="J431" s="333" t="str">
        <f>IF(AND(L431=1,M431=1),Messages!$A$2,IF(L431=1,Messages!$A$3,IF(M431=1,Messages!$A$4,"OK")))</f>
        <v>OK</v>
      </c>
      <c r="K431" s="330" t="str">
        <f t="shared" si="7"/>
        <v/>
      </c>
      <c r="L431" s="330" t="str">
        <f>IF(ISBLANK(E431),"",IF(AND(ISNA(VLOOKUP(E431,'Country &amp; Service Codes'!E:E,1,FALSE)),ISNA(VLOOKUP(K431,'Country &amp; Service Codes'!E:E,1,FALSE))),1,0))</f>
        <v/>
      </c>
      <c r="M431" s="330" t="str">
        <f>IF(ISBLANK(F431),"",IF(ISNA(VLOOKUP(UPPER(F431),'Country &amp; Service Codes'!B:B,1,FALSE)),1,0))</f>
        <v/>
      </c>
      <c r="N431" s="330"/>
      <c r="O431" s="330"/>
      <c r="P431" s="330"/>
      <c r="Q431" s="330"/>
      <c r="R431" s="330"/>
      <c r="S431" s="330"/>
    </row>
    <row r="432" spans="1:19" s="127" customFormat="1" ht="15.5">
      <c r="A432" s="314"/>
      <c r="B432" s="88"/>
      <c r="C432" s="88"/>
      <c r="D432" s="309">
        <v>416</v>
      </c>
      <c r="E432" s="346"/>
      <c r="F432" s="383"/>
      <c r="G432" s="384"/>
      <c r="H432" s="344"/>
      <c r="I432" s="344"/>
      <c r="J432" s="333" t="str">
        <f>IF(AND(L432=1,M432=1),Messages!$A$2,IF(L432=1,Messages!$A$3,IF(M432=1,Messages!$A$4,"OK")))</f>
        <v>OK</v>
      </c>
      <c r="K432" s="330" t="str">
        <f t="shared" si="7"/>
        <v/>
      </c>
      <c r="L432" s="330" t="str">
        <f>IF(ISBLANK(E432),"",IF(AND(ISNA(VLOOKUP(E432,'Country &amp; Service Codes'!E:E,1,FALSE)),ISNA(VLOOKUP(K432,'Country &amp; Service Codes'!E:E,1,FALSE))),1,0))</f>
        <v/>
      </c>
      <c r="M432" s="330" t="str">
        <f>IF(ISBLANK(F432),"",IF(ISNA(VLOOKUP(UPPER(F432),'Country &amp; Service Codes'!B:B,1,FALSE)),1,0))</f>
        <v/>
      </c>
      <c r="N432" s="330"/>
      <c r="O432" s="330"/>
      <c r="P432" s="330"/>
      <c r="Q432" s="330"/>
      <c r="R432" s="330"/>
      <c r="S432" s="330"/>
    </row>
    <row r="433" spans="1:19" s="127" customFormat="1" ht="15.5">
      <c r="A433" s="314"/>
      <c r="B433" s="88"/>
      <c r="C433" s="88"/>
      <c r="D433" s="309">
        <v>417</v>
      </c>
      <c r="E433" s="346"/>
      <c r="F433" s="383"/>
      <c r="G433" s="384"/>
      <c r="H433" s="344"/>
      <c r="I433" s="344"/>
      <c r="J433" s="333" t="str">
        <f>IF(AND(L433=1,M433=1),Messages!$A$2,IF(L433=1,Messages!$A$3,IF(M433=1,Messages!$A$4,"OK")))</f>
        <v>OK</v>
      </c>
      <c r="K433" s="330" t="str">
        <f t="shared" si="7"/>
        <v/>
      </c>
      <c r="L433" s="330" t="str">
        <f>IF(ISBLANK(E433),"",IF(AND(ISNA(VLOOKUP(E433,'Country &amp; Service Codes'!E:E,1,FALSE)),ISNA(VLOOKUP(K433,'Country &amp; Service Codes'!E:E,1,FALSE))),1,0))</f>
        <v/>
      </c>
      <c r="M433" s="330" t="str">
        <f>IF(ISBLANK(F433),"",IF(ISNA(VLOOKUP(UPPER(F433),'Country &amp; Service Codes'!B:B,1,FALSE)),1,0))</f>
        <v/>
      </c>
      <c r="N433" s="330"/>
      <c r="O433" s="330"/>
      <c r="P433" s="330"/>
      <c r="Q433" s="330"/>
      <c r="R433" s="330"/>
      <c r="S433" s="330"/>
    </row>
    <row r="434" spans="1:19" s="127" customFormat="1" ht="15.5">
      <c r="A434" s="314"/>
      <c r="B434" s="88"/>
      <c r="C434" s="88"/>
      <c r="D434" s="309">
        <v>418</v>
      </c>
      <c r="E434" s="346"/>
      <c r="F434" s="383"/>
      <c r="G434" s="384"/>
      <c r="H434" s="344"/>
      <c r="I434" s="344"/>
      <c r="J434" s="333" t="str">
        <f>IF(AND(L434=1,M434=1),Messages!$A$2,IF(L434=1,Messages!$A$3,IF(M434=1,Messages!$A$4,"OK")))</f>
        <v>OK</v>
      </c>
      <c r="K434" s="330" t="str">
        <f t="shared" si="7"/>
        <v/>
      </c>
      <c r="L434" s="330" t="str">
        <f>IF(ISBLANK(E434),"",IF(AND(ISNA(VLOOKUP(E434,'Country &amp; Service Codes'!E:E,1,FALSE)),ISNA(VLOOKUP(K434,'Country &amp; Service Codes'!E:E,1,FALSE))),1,0))</f>
        <v/>
      </c>
      <c r="M434" s="330" t="str">
        <f>IF(ISBLANK(F434),"",IF(ISNA(VLOOKUP(UPPER(F434),'Country &amp; Service Codes'!B:B,1,FALSE)),1,0))</f>
        <v/>
      </c>
      <c r="N434" s="330"/>
      <c r="O434" s="330"/>
      <c r="P434" s="330"/>
      <c r="Q434" s="330"/>
      <c r="R434" s="330"/>
      <c r="S434" s="330"/>
    </row>
    <row r="435" spans="1:19" s="127" customFormat="1" ht="15.5">
      <c r="A435" s="314"/>
      <c r="B435" s="88"/>
      <c r="C435" s="88"/>
      <c r="D435" s="309">
        <v>419</v>
      </c>
      <c r="E435" s="346"/>
      <c r="F435" s="383"/>
      <c r="G435" s="384"/>
      <c r="H435" s="344"/>
      <c r="I435" s="344"/>
      <c r="J435" s="333" t="str">
        <f>IF(AND(L435=1,M435=1),Messages!$A$2,IF(L435=1,Messages!$A$3,IF(M435=1,Messages!$A$4,"OK")))</f>
        <v>OK</v>
      </c>
      <c r="K435" s="330" t="str">
        <f t="shared" si="7"/>
        <v/>
      </c>
      <c r="L435" s="330" t="str">
        <f>IF(ISBLANK(E435),"",IF(AND(ISNA(VLOOKUP(E435,'Country &amp; Service Codes'!E:E,1,FALSE)),ISNA(VLOOKUP(K435,'Country &amp; Service Codes'!E:E,1,FALSE))),1,0))</f>
        <v/>
      </c>
      <c r="M435" s="330" t="str">
        <f>IF(ISBLANK(F435),"",IF(ISNA(VLOOKUP(UPPER(F435),'Country &amp; Service Codes'!B:B,1,FALSE)),1,0))</f>
        <v/>
      </c>
      <c r="N435" s="330"/>
      <c r="O435" s="330"/>
      <c r="P435" s="330"/>
      <c r="Q435" s="330"/>
      <c r="R435" s="330"/>
      <c r="S435" s="330"/>
    </row>
    <row r="436" spans="1:19" s="127" customFormat="1" ht="15.5">
      <c r="A436" s="314"/>
      <c r="B436" s="88"/>
      <c r="C436" s="88"/>
      <c r="D436" s="309">
        <v>420</v>
      </c>
      <c r="E436" s="346"/>
      <c r="F436" s="383"/>
      <c r="G436" s="384"/>
      <c r="H436" s="344"/>
      <c r="I436" s="344"/>
      <c r="J436" s="333" t="str">
        <f>IF(AND(L436=1,M436=1),Messages!$A$2,IF(L436=1,Messages!$A$3,IF(M436=1,Messages!$A$4,"OK")))</f>
        <v>OK</v>
      </c>
      <c r="K436" s="330" t="str">
        <f t="shared" si="7"/>
        <v/>
      </c>
      <c r="L436" s="330" t="str">
        <f>IF(ISBLANK(E436),"",IF(AND(ISNA(VLOOKUP(E436,'Country &amp; Service Codes'!E:E,1,FALSE)),ISNA(VLOOKUP(K436,'Country &amp; Service Codes'!E:E,1,FALSE))),1,0))</f>
        <v/>
      </c>
      <c r="M436" s="330" t="str">
        <f>IF(ISBLANK(F436),"",IF(ISNA(VLOOKUP(UPPER(F436),'Country &amp; Service Codes'!B:B,1,FALSE)),1,0))</f>
        <v/>
      </c>
      <c r="N436" s="330"/>
      <c r="O436" s="330"/>
      <c r="P436" s="330"/>
      <c r="Q436" s="330"/>
      <c r="R436" s="330"/>
      <c r="S436" s="330"/>
    </row>
    <row r="437" spans="1:19" s="127" customFormat="1" ht="15.5">
      <c r="A437" s="314"/>
      <c r="B437" s="88"/>
      <c r="C437" s="88"/>
      <c r="D437" s="309">
        <v>421</v>
      </c>
      <c r="E437" s="346"/>
      <c r="F437" s="383"/>
      <c r="G437" s="384"/>
      <c r="H437" s="344"/>
      <c r="I437" s="344"/>
      <c r="J437" s="333" t="str">
        <f>IF(AND(L437=1,M437=1),Messages!$A$2,IF(L437=1,Messages!$A$3,IF(M437=1,Messages!$A$4,"OK")))</f>
        <v>OK</v>
      </c>
      <c r="K437" s="330" t="str">
        <f t="shared" si="7"/>
        <v/>
      </c>
      <c r="L437" s="330" t="str">
        <f>IF(ISBLANK(E437),"",IF(AND(ISNA(VLOOKUP(E437,'Country &amp; Service Codes'!E:E,1,FALSE)),ISNA(VLOOKUP(K437,'Country &amp; Service Codes'!E:E,1,FALSE))),1,0))</f>
        <v/>
      </c>
      <c r="M437" s="330" t="str">
        <f>IF(ISBLANK(F437),"",IF(ISNA(VLOOKUP(UPPER(F437),'Country &amp; Service Codes'!B:B,1,FALSE)),1,0))</f>
        <v/>
      </c>
      <c r="N437" s="330"/>
      <c r="O437" s="330"/>
      <c r="P437" s="330"/>
      <c r="Q437" s="330"/>
      <c r="R437" s="330"/>
      <c r="S437" s="330"/>
    </row>
    <row r="438" spans="1:19" s="127" customFormat="1" ht="15.5">
      <c r="A438" s="314"/>
      <c r="B438" s="88"/>
      <c r="C438" s="88"/>
      <c r="D438" s="309">
        <v>422</v>
      </c>
      <c r="E438" s="346"/>
      <c r="F438" s="383"/>
      <c r="G438" s="384"/>
      <c r="H438" s="344"/>
      <c r="I438" s="344"/>
      <c r="J438" s="333" t="str">
        <f>IF(AND(L438=1,M438=1),Messages!$A$2,IF(L438=1,Messages!$A$3,IF(M438=1,Messages!$A$4,"OK")))</f>
        <v>OK</v>
      </c>
      <c r="K438" s="330" t="str">
        <f t="shared" si="7"/>
        <v/>
      </c>
      <c r="L438" s="330" t="str">
        <f>IF(ISBLANK(E438),"",IF(AND(ISNA(VLOOKUP(E438,'Country &amp; Service Codes'!E:E,1,FALSE)),ISNA(VLOOKUP(K438,'Country &amp; Service Codes'!E:E,1,FALSE))),1,0))</f>
        <v/>
      </c>
      <c r="M438" s="330" t="str">
        <f>IF(ISBLANK(F438),"",IF(ISNA(VLOOKUP(UPPER(F438),'Country &amp; Service Codes'!B:B,1,FALSE)),1,0))</f>
        <v/>
      </c>
      <c r="N438" s="330"/>
      <c r="O438" s="330"/>
      <c r="P438" s="330"/>
      <c r="Q438" s="330"/>
      <c r="R438" s="330"/>
      <c r="S438" s="330"/>
    </row>
    <row r="439" spans="1:19" s="127" customFormat="1" ht="15.5">
      <c r="A439" s="314"/>
      <c r="B439" s="88"/>
      <c r="C439" s="88"/>
      <c r="D439" s="309">
        <v>423</v>
      </c>
      <c r="E439" s="346"/>
      <c r="F439" s="383"/>
      <c r="G439" s="384"/>
      <c r="H439" s="344"/>
      <c r="I439" s="344"/>
      <c r="J439" s="333" t="str">
        <f>IF(AND(L439=1,M439=1),Messages!$A$2,IF(L439=1,Messages!$A$3,IF(M439=1,Messages!$A$4,"OK")))</f>
        <v>OK</v>
      </c>
      <c r="K439" s="330" t="str">
        <f t="shared" si="7"/>
        <v/>
      </c>
      <c r="L439" s="330" t="str">
        <f>IF(ISBLANK(E439),"",IF(AND(ISNA(VLOOKUP(E439,'Country &amp; Service Codes'!E:E,1,FALSE)),ISNA(VLOOKUP(K439,'Country &amp; Service Codes'!E:E,1,FALSE))),1,0))</f>
        <v/>
      </c>
      <c r="M439" s="330" t="str">
        <f>IF(ISBLANK(F439),"",IF(ISNA(VLOOKUP(UPPER(F439),'Country &amp; Service Codes'!B:B,1,FALSE)),1,0))</f>
        <v/>
      </c>
      <c r="N439" s="330"/>
      <c r="O439" s="330"/>
      <c r="P439" s="330"/>
      <c r="Q439" s="330"/>
      <c r="R439" s="330"/>
      <c r="S439" s="330"/>
    </row>
    <row r="440" spans="1:19" s="127" customFormat="1" ht="15.5">
      <c r="A440" s="314"/>
      <c r="B440" s="88"/>
      <c r="C440" s="88"/>
      <c r="D440" s="309">
        <v>424</v>
      </c>
      <c r="E440" s="346"/>
      <c r="F440" s="383"/>
      <c r="G440" s="384"/>
      <c r="H440" s="344"/>
      <c r="I440" s="344"/>
      <c r="J440" s="333" t="str">
        <f>IF(AND(L440=1,M440=1),Messages!$A$2,IF(L440=1,Messages!$A$3,IF(M440=1,Messages!$A$4,"OK")))</f>
        <v>OK</v>
      </c>
      <c r="K440" s="330" t="str">
        <f t="shared" si="7"/>
        <v/>
      </c>
      <c r="L440" s="330" t="str">
        <f>IF(ISBLANK(E440),"",IF(AND(ISNA(VLOOKUP(E440,'Country &amp; Service Codes'!E:E,1,FALSE)),ISNA(VLOOKUP(K440,'Country &amp; Service Codes'!E:E,1,FALSE))),1,0))</f>
        <v/>
      </c>
      <c r="M440" s="330" t="str">
        <f>IF(ISBLANK(F440),"",IF(ISNA(VLOOKUP(UPPER(F440),'Country &amp; Service Codes'!B:B,1,FALSE)),1,0))</f>
        <v/>
      </c>
      <c r="N440" s="330"/>
      <c r="O440" s="330"/>
      <c r="P440" s="330"/>
      <c r="Q440" s="330"/>
      <c r="R440" s="330"/>
      <c r="S440" s="330"/>
    </row>
    <row r="441" spans="1:19" s="127" customFormat="1" ht="15.5">
      <c r="A441" s="314"/>
      <c r="B441" s="88"/>
      <c r="C441" s="88"/>
      <c r="D441" s="309">
        <v>425</v>
      </c>
      <c r="E441" s="346"/>
      <c r="F441" s="383"/>
      <c r="G441" s="384"/>
      <c r="H441" s="344"/>
      <c r="I441" s="344"/>
      <c r="J441" s="333" t="str">
        <f>IF(AND(L441=1,M441=1),Messages!$A$2,IF(L441=1,Messages!$A$3,IF(M441=1,Messages!$A$4,"OK")))</f>
        <v>OK</v>
      </c>
      <c r="K441" s="330" t="str">
        <f t="shared" si="7"/>
        <v/>
      </c>
      <c r="L441" s="330" t="str">
        <f>IF(ISBLANK(E441),"",IF(AND(ISNA(VLOOKUP(E441,'Country &amp; Service Codes'!E:E,1,FALSE)),ISNA(VLOOKUP(K441,'Country &amp; Service Codes'!E:E,1,FALSE))),1,0))</f>
        <v/>
      </c>
      <c r="M441" s="330" t="str">
        <f>IF(ISBLANK(F441),"",IF(ISNA(VLOOKUP(UPPER(F441),'Country &amp; Service Codes'!B:B,1,FALSE)),1,0))</f>
        <v/>
      </c>
      <c r="N441" s="330"/>
      <c r="O441" s="330"/>
      <c r="P441" s="330"/>
      <c r="Q441" s="330"/>
      <c r="R441" s="330"/>
      <c r="S441" s="330"/>
    </row>
    <row r="442" spans="1:19" s="127" customFormat="1" ht="15.5">
      <c r="A442" s="314"/>
      <c r="B442" s="88"/>
      <c r="C442" s="88"/>
      <c r="D442" s="309">
        <v>426</v>
      </c>
      <c r="E442" s="346"/>
      <c r="F442" s="383"/>
      <c r="G442" s="384"/>
      <c r="H442" s="344"/>
      <c r="I442" s="344"/>
      <c r="J442" s="333" t="str">
        <f>IF(AND(L442=1,M442=1),Messages!$A$2,IF(L442=1,Messages!$A$3,IF(M442=1,Messages!$A$4,"OK")))</f>
        <v>OK</v>
      </c>
      <c r="K442" s="330" t="str">
        <f t="shared" si="7"/>
        <v/>
      </c>
      <c r="L442" s="330" t="str">
        <f>IF(ISBLANK(E442),"",IF(AND(ISNA(VLOOKUP(E442,'Country &amp; Service Codes'!E:E,1,FALSE)),ISNA(VLOOKUP(K442,'Country &amp; Service Codes'!E:E,1,FALSE))),1,0))</f>
        <v/>
      </c>
      <c r="M442" s="330" t="str">
        <f>IF(ISBLANK(F442),"",IF(ISNA(VLOOKUP(UPPER(F442),'Country &amp; Service Codes'!B:B,1,FALSE)),1,0))</f>
        <v/>
      </c>
      <c r="N442" s="330"/>
      <c r="O442" s="330"/>
      <c r="P442" s="330"/>
      <c r="Q442" s="330"/>
      <c r="R442" s="330"/>
      <c r="S442" s="330"/>
    </row>
    <row r="443" spans="1:19" s="127" customFormat="1" ht="15.5">
      <c r="A443" s="314"/>
      <c r="B443" s="88"/>
      <c r="C443" s="88"/>
      <c r="D443" s="309">
        <v>427</v>
      </c>
      <c r="E443" s="346"/>
      <c r="F443" s="383"/>
      <c r="G443" s="384"/>
      <c r="H443" s="344"/>
      <c r="I443" s="344"/>
      <c r="J443" s="333" t="str">
        <f>IF(AND(L443=1,M443=1),Messages!$A$2,IF(L443=1,Messages!$A$3,IF(M443=1,Messages!$A$4,"OK")))</f>
        <v>OK</v>
      </c>
      <c r="K443" s="330" t="str">
        <f t="shared" si="7"/>
        <v/>
      </c>
      <c r="L443" s="330" t="str">
        <f>IF(ISBLANK(E443),"",IF(AND(ISNA(VLOOKUP(E443,'Country &amp; Service Codes'!E:E,1,FALSE)),ISNA(VLOOKUP(K443,'Country &amp; Service Codes'!E:E,1,FALSE))),1,0))</f>
        <v/>
      </c>
      <c r="M443" s="330" t="str">
        <f>IF(ISBLANK(F443),"",IF(ISNA(VLOOKUP(UPPER(F443),'Country &amp; Service Codes'!B:B,1,FALSE)),1,0))</f>
        <v/>
      </c>
      <c r="N443" s="330"/>
      <c r="O443" s="330"/>
      <c r="P443" s="330"/>
      <c r="Q443" s="330"/>
      <c r="R443" s="330"/>
      <c r="S443" s="330"/>
    </row>
    <row r="444" spans="1:19" s="127" customFormat="1" ht="15.5">
      <c r="A444" s="314"/>
      <c r="B444" s="88"/>
      <c r="C444" s="88"/>
      <c r="D444" s="309">
        <v>428</v>
      </c>
      <c r="E444" s="346"/>
      <c r="F444" s="383"/>
      <c r="G444" s="384"/>
      <c r="H444" s="344"/>
      <c r="I444" s="344"/>
      <c r="J444" s="333" t="str">
        <f>IF(AND(L444=1,M444=1),Messages!$A$2,IF(L444=1,Messages!$A$3,IF(M444=1,Messages!$A$4,"OK")))</f>
        <v>OK</v>
      </c>
      <c r="K444" s="330" t="str">
        <f t="shared" si="7"/>
        <v/>
      </c>
      <c r="L444" s="330" t="str">
        <f>IF(ISBLANK(E444),"",IF(AND(ISNA(VLOOKUP(E444,'Country &amp; Service Codes'!E:E,1,FALSE)),ISNA(VLOOKUP(K444,'Country &amp; Service Codes'!E:E,1,FALSE))),1,0))</f>
        <v/>
      </c>
      <c r="M444" s="330" t="str">
        <f>IF(ISBLANK(F444),"",IF(ISNA(VLOOKUP(UPPER(F444),'Country &amp; Service Codes'!B:B,1,FALSE)),1,0))</f>
        <v/>
      </c>
      <c r="N444" s="330"/>
      <c r="O444" s="330"/>
      <c r="P444" s="330"/>
      <c r="Q444" s="330"/>
      <c r="R444" s="330"/>
      <c r="S444" s="330"/>
    </row>
    <row r="445" spans="1:19" s="127" customFormat="1" ht="15.5">
      <c r="A445" s="314"/>
      <c r="B445" s="88"/>
      <c r="C445" s="88"/>
      <c r="D445" s="309">
        <v>429</v>
      </c>
      <c r="E445" s="346"/>
      <c r="F445" s="383"/>
      <c r="G445" s="384"/>
      <c r="H445" s="344"/>
      <c r="I445" s="344"/>
      <c r="J445" s="333" t="str">
        <f>IF(AND(L445=1,M445=1),Messages!$A$2,IF(L445=1,Messages!$A$3,IF(M445=1,Messages!$A$4,"OK")))</f>
        <v>OK</v>
      </c>
      <c r="K445" s="330" t="str">
        <f t="shared" si="7"/>
        <v/>
      </c>
      <c r="L445" s="330" t="str">
        <f>IF(ISBLANK(E445),"",IF(AND(ISNA(VLOOKUP(E445,'Country &amp; Service Codes'!E:E,1,FALSE)),ISNA(VLOOKUP(K445,'Country &amp; Service Codes'!E:E,1,FALSE))),1,0))</f>
        <v/>
      </c>
      <c r="M445" s="330" t="str">
        <f>IF(ISBLANK(F445),"",IF(ISNA(VLOOKUP(UPPER(F445),'Country &amp; Service Codes'!B:B,1,FALSE)),1,0))</f>
        <v/>
      </c>
      <c r="N445" s="330"/>
      <c r="O445" s="330"/>
      <c r="P445" s="330"/>
      <c r="Q445" s="330"/>
      <c r="R445" s="330"/>
      <c r="S445" s="330"/>
    </row>
    <row r="446" spans="1:19" s="127" customFormat="1" ht="15.5">
      <c r="A446" s="314"/>
      <c r="B446" s="88"/>
      <c r="C446" s="88"/>
      <c r="D446" s="309">
        <v>430</v>
      </c>
      <c r="E446" s="346"/>
      <c r="F446" s="383"/>
      <c r="G446" s="384"/>
      <c r="H446" s="344"/>
      <c r="I446" s="344"/>
      <c r="J446" s="333" t="str">
        <f>IF(AND(L446=1,M446=1),Messages!$A$2,IF(L446=1,Messages!$A$3,IF(M446=1,Messages!$A$4,"OK")))</f>
        <v>OK</v>
      </c>
      <c r="K446" s="330" t="str">
        <f t="shared" si="7"/>
        <v/>
      </c>
      <c r="L446" s="330" t="str">
        <f>IF(ISBLANK(E446),"",IF(AND(ISNA(VLOOKUP(E446,'Country &amp; Service Codes'!E:E,1,FALSE)),ISNA(VLOOKUP(K446,'Country &amp; Service Codes'!E:E,1,FALSE))),1,0))</f>
        <v/>
      </c>
      <c r="M446" s="330" t="str">
        <f>IF(ISBLANK(F446),"",IF(ISNA(VLOOKUP(UPPER(F446),'Country &amp; Service Codes'!B:B,1,FALSE)),1,0))</f>
        <v/>
      </c>
      <c r="N446" s="330"/>
      <c r="O446" s="330"/>
      <c r="P446" s="330"/>
      <c r="Q446" s="330"/>
      <c r="R446" s="330"/>
      <c r="S446" s="330"/>
    </row>
    <row r="447" spans="1:19" s="127" customFormat="1" ht="15.5">
      <c r="A447" s="314"/>
      <c r="B447" s="88"/>
      <c r="C447" s="88"/>
      <c r="D447" s="309">
        <v>431</v>
      </c>
      <c r="E447" s="346"/>
      <c r="F447" s="383"/>
      <c r="G447" s="384"/>
      <c r="H447" s="344"/>
      <c r="I447" s="344"/>
      <c r="J447" s="333" t="str">
        <f>IF(AND(L447=1,M447=1),Messages!$A$2,IF(L447=1,Messages!$A$3,IF(M447=1,Messages!$A$4,"OK")))</f>
        <v>OK</v>
      </c>
      <c r="K447" s="330" t="str">
        <f t="shared" si="7"/>
        <v/>
      </c>
      <c r="L447" s="330" t="str">
        <f>IF(ISBLANK(E447),"",IF(AND(ISNA(VLOOKUP(E447,'Country &amp; Service Codes'!E:E,1,FALSE)),ISNA(VLOOKUP(K447,'Country &amp; Service Codes'!E:E,1,FALSE))),1,0))</f>
        <v/>
      </c>
      <c r="M447" s="330" t="str">
        <f>IF(ISBLANK(F447),"",IF(ISNA(VLOOKUP(UPPER(F447),'Country &amp; Service Codes'!B:B,1,FALSE)),1,0))</f>
        <v/>
      </c>
      <c r="N447" s="330"/>
      <c r="O447" s="330"/>
      <c r="P447" s="330"/>
      <c r="Q447" s="330"/>
      <c r="R447" s="330"/>
      <c r="S447" s="330"/>
    </row>
    <row r="448" spans="1:19" s="127" customFormat="1" ht="15.5">
      <c r="A448" s="314"/>
      <c r="B448" s="88"/>
      <c r="C448" s="88"/>
      <c r="D448" s="309">
        <v>432</v>
      </c>
      <c r="E448" s="346"/>
      <c r="F448" s="383"/>
      <c r="G448" s="384"/>
      <c r="H448" s="344"/>
      <c r="I448" s="344"/>
      <c r="J448" s="333" t="str">
        <f>IF(AND(L448=1,M448=1),Messages!$A$2,IF(L448=1,Messages!$A$3,IF(M448=1,Messages!$A$4,"OK")))</f>
        <v>OK</v>
      </c>
      <c r="K448" s="330" t="str">
        <f t="shared" si="7"/>
        <v/>
      </c>
      <c r="L448" s="330" t="str">
        <f>IF(ISBLANK(E448),"",IF(AND(ISNA(VLOOKUP(E448,'Country &amp; Service Codes'!E:E,1,FALSE)),ISNA(VLOOKUP(K448,'Country &amp; Service Codes'!E:E,1,FALSE))),1,0))</f>
        <v/>
      </c>
      <c r="M448" s="330" t="str">
        <f>IF(ISBLANK(F448),"",IF(ISNA(VLOOKUP(UPPER(F448),'Country &amp; Service Codes'!B:B,1,FALSE)),1,0))</f>
        <v/>
      </c>
      <c r="N448" s="330"/>
      <c r="O448" s="330"/>
      <c r="P448" s="330"/>
      <c r="Q448" s="330"/>
      <c r="R448" s="330"/>
      <c r="S448" s="330"/>
    </row>
    <row r="449" spans="1:19" s="127" customFormat="1" ht="15.5">
      <c r="A449" s="314"/>
      <c r="B449" s="88"/>
      <c r="C449" s="88"/>
      <c r="D449" s="309">
        <v>433</v>
      </c>
      <c r="E449" s="346"/>
      <c r="F449" s="383"/>
      <c r="G449" s="384"/>
      <c r="H449" s="344"/>
      <c r="I449" s="344"/>
      <c r="J449" s="333" t="str">
        <f>IF(AND(L449=1,M449=1),Messages!$A$2,IF(L449=1,Messages!$A$3,IF(M449=1,Messages!$A$4,"OK")))</f>
        <v>OK</v>
      </c>
      <c r="K449" s="330" t="str">
        <f t="shared" si="7"/>
        <v/>
      </c>
      <c r="L449" s="330" t="str">
        <f>IF(ISBLANK(E449),"",IF(AND(ISNA(VLOOKUP(E449,'Country &amp; Service Codes'!E:E,1,FALSE)),ISNA(VLOOKUP(K449,'Country &amp; Service Codes'!E:E,1,FALSE))),1,0))</f>
        <v/>
      </c>
      <c r="M449" s="330" t="str">
        <f>IF(ISBLANK(F449),"",IF(ISNA(VLOOKUP(UPPER(F449),'Country &amp; Service Codes'!B:B,1,FALSE)),1,0))</f>
        <v/>
      </c>
      <c r="N449" s="330"/>
      <c r="O449" s="330"/>
      <c r="P449" s="330"/>
      <c r="Q449" s="330"/>
      <c r="R449" s="330"/>
      <c r="S449" s="330"/>
    </row>
    <row r="450" spans="1:19" s="127" customFormat="1" ht="15.5">
      <c r="A450" s="314"/>
      <c r="B450" s="88"/>
      <c r="C450" s="88"/>
      <c r="D450" s="309">
        <v>434</v>
      </c>
      <c r="E450" s="346"/>
      <c r="F450" s="383"/>
      <c r="G450" s="384"/>
      <c r="H450" s="344"/>
      <c r="I450" s="344"/>
      <c r="J450" s="333" t="str">
        <f>IF(AND(L450=1,M450=1),Messages!$A$2,IF(L450=1,Messages!$A$3,IF(M450=1,Messages!$A$4,"OK")))</f>
        <v>OK</v>
      </c>
      <c r="K450" s="330" t="str">
        <f t="shared" si="7"/>
        <v/>
      </c>
      <c r="L450" s="330" t="str">
        <f>IF(ISBLANK(E450),"",IF(AND(ISNA(VLOOKUP(E450,'Country &amp; Service Codes'!E:E,1,FALSE)),ISNA(VLOOKUP(K450,'Country &amp; Service Codes'!E:E,1,FALSE))),1,0))</f>
        <v/>
      </c>
      <c r="M450" s="330" t="str">
        <f>IF(ISBLANK(F450),"",IF(ISNA(VLOOKUP(UPPER(F450),'Country &amp; Service Codes'!B:B,1,FALSE)),1,0))</f>
        <v/>
      </c>
      <c r="N450" s="330"/>
      <c r="O450" s="330"/>
      <c r="P450" s="330"/>
      <c r="Q450" s="330"/>
      <c r="R450" s="330"/>
      <c r="S450" s="330"/>
    </row>
    <row r="451" spans="1:19" s="127" customFormat="1" ht="15.5">
      <c r="A451" s="314"/>
      <c r="B451" s="88"/>
      <c r="C451" s="88"/>
      <c r="D451" s="309">
        <v>435</v>
      </c>
      <c r="E451" s="346"/>
      <c r="F451" s="383"/>
      <c r="G451" s="384"/>
      <c r="H451" s="344"/>
      <c r="I451" s="344"/>
      <c r="J451" s="333" t="str">
        <f>IF(AND(L451=1,M451=1),Messages!$A$2,IF(L451=1,Messages!$A$3,IF(M451=1,Messages!$A$4,"OK")))</f>
        <v>OK</v>
      </c>
      <c r="K451" s="330" t="str">
        <f t="shared" si="7"/>
        <v/>
      </c>
      <c r="L451" s="330" t="str">
        <f>IF(ISBLANK(E451),"",IF(AND(ISNA(VLOOKUP(E451,'Country &amp; Service Codes'!E:E,1,FALSE)),ISNA(VLOOKUP(K451,'Country &amp; Service Codes'!E:E,1,FALSE))),1,0))</f>
        <v/>
      </c>
      <c r="M451" s="330" t="str">
        <f>IF(ISBLANK(F451),"",IF(ISNA(VLOOKUP(UPPER(F451),'Country &amp; Service Codes'!B:B,1,FALSE)),1,0))</f>
        <v/>
      </c>
      <c r="N451" s="330"/>
      <c r="O451" s="330"/>
      <c r="P451" s="330"/>
      <c r="Q451" s="330"/>
      <c r="R451" s="330"/>
      <c r="S451" s="330"/>
    </row>
    <row r="452" spans="1:19" s="127" customFormat="1" ht="15.5">
      <c r="A452" s="314"/>
      <c r="B452" s="88"/>
      <c r="C452" s="88"/>
      <c r="D452" s="309">
        <v>436</v>
      </c>
      <c r="E452" s="346"/>
      <c r="F452" s="383"/>
      <c r="G452" s="384"/>
      <c r="H452" s="344"/>
      <c r="I452" s="344"/>
      <c r="J452" s="333" t="str">
        <f>IF(AND(L452=1,M452=1),Messages!$A$2,IF(L452=1,Messages!$A$3,IF(M452=1,Messages!$A$4,"OK")))</f>
        <v>OK</v>
      </c>
      <c r="K452" s="330" t="str">
        <f t="shared" si="7"/>
        <v/>
      </c>
      <c r="L452" s="330" t="str">
        <f>IF(ISBLANK(E452),"",IF(AND(ISNA(VLOOKUP(E452,'Country &amp; Service Codes'!E:E,1,FALSE)),ISNA(VLOOKUP(K452,'Country &amp; Service Codes'!E:E,1,FALSE))),1,0))</f>
        <v/>
      </c>
      <c r="M452" s="330" t="str">
        <f>IF(ISBLANK(F452),"",IF(ISNA(VLOOKUP(UPPER(F452),'Country &amp; Service Codes'!B:B,1,FALSE)),1,0))</f>
        <v/>
      </c>
      <c r="N452" s="330"/>
      <c r="O452" s="330"/>
      <c r="P452" s="330"/>
      <c r="Q452" s="330"/>
      <c r="R452" s="330"/>
      <c r="S452" s="330"/>
    </row>
    <row r="453" spans="1:19" s="127" customFormat="1" ht="15.5">
      <c r="A453" s="314"/>
      <c r="B453" s="88"/>
      <c r="C453" s="88"/>
      <c r="D453" s="309">
        <v>437</v>
      </c>
      <c r="E453" s="346"/>
      <c r="F453" s="383"/>
      <c r="G453" s="384"/>
      <c r="H453" s="344"/>
      <c r="I453" s="344"/>
      <c r="J453" s="333" t="str">
        <f>IF(AND(L453=1,M453=1),Messages!$A$2,IF(L453=1,Messages!$A$3,IF(M453=1,Messages!$A$4,"OK")))</f>
        <v>OK</v>
      </c>
      <c r="K453" s="330" t="str">
        <f t="shared" si="7"/>
        <v/>
      </c>
      <c r="L453" s="330" t="str">
        <f>IF(ISBLANK(E453),"",IF(AND(ISNA(VLOOKUP(E453,'Country &amp; Service Codes'!E:E,1,FALSE)),ISNA(VLOOKUP(K453,'Country &amp; Service Codes'!E:E,1,FALSE))),1,0))</f>
        <v/>
      </c>
      <c r="M453" s="330" t="str">
        <f>IF(ISBLANK(F453),"",IF(ISNA(VLOOKUP(UPPER(F453),'Country &amp; Service Codes'!B:B,1,FALSE)),1,0))</f>
        <v/>
      </c>
      <c r="N453" s="330"/>
      <c r="O453" s="330"/>
      <c r="P453" s="330"/>
      <c r="Q453" s="330"/>
      <c r="R453" s="330"/>
      <c r="S453" s="330"/>
    </row>
    <row r="454" spans="1:19" s="127" customFormat="1" ht="15.5">
      <c r="A454" s="314"/>
      <c r="B454" s="88"/>
      <c r="C454" s="88"/>
      <c r="D454" s="309">
        <v>438</v>
      </c>
      <c r="E454" s="346"/>
      <c r="F454" s="383"/>
      <c r="G454" s="384"/>
      <c r="H454" s="344"/>
      <c r="I454" s="344"/>
      <c r="J454" s="333" t="str">
        <f>IF(AND(L454=1,M454=1),Messages!$A$2,IF(L454=1,Messages!$A$3,IF(M454=1,Messages!$A$4,"OK")))</f>
        <v>OK</v>
      </c>
      <c r="K454" s="330" t="str">
        <f t="shared" si="7"/>
        <v/>
      </c>
      <c r="L454" s="330" t="str">
        <f>IF(ISBLANK(E454),"",IF(AND(ISNA(VLOOKUP(E454,'Country &amp; Service Codes'!E:E,1,FALSE)),ISNA(VLOOKUP(K454,'Country &amp; Service Codes'!E:E,1,FALSE))),1,0))</f>
        <v/>
      </c>
      <c r="M454" s="330" t="str">
        <f>IF(ISBLANK(F454),"",IF(ISNA(VLOOKUP(UPPER(F454),'Country &amp; Service Codes'!B:B,1,FALSE)),1,0))</f>
        <v/>
      </c>
      <c r="N454" s="330"/>
      <c r="O454" s="330"/>
      <c r="P454" s="330"/>
      <c r="Q454" s="330"/>
      <c r="R454" s="330"/>
      <c r="S454" s="330"/>
    </row>
    <row r="455" spans="1:19" s="127" customFormat="1" ht="15.5">
      <c r="A455" s="314"/>
      <c r="B455" s="88"/>
      <c r="C455" s="88"/>
      <c r="D455" s="309">
        <v>439</v>
      </c>
      <c r="E455" s="346"/>
      <c r="F455" s="383"/>
      <c r="G455" s="384"/>
      <c r="H455" s="344"/>
      <c r="I455" s="344"/>
      <c r="J455" s="333" t="str">
        <f>IF(AND(L455=1,M455=1),Messages!$A$2,IF(L455=1,Messages!$A$3,IF(M455=1,Messages!$A$4,"OK")))</f>
        <v>OK</v>
      </c>
      <c r="K455" s="330" t="str">
        <f t="shared" si="7"/>
        <v/>
      </c>
      <c r="L455" s="330" t="str">
        <f>IF(ISBLANK(E455),"",IF(AND(ISNA(VLOOKUP(E455,'Country &amp; Service Codes'!E:E,1,FALSE)),ISNA(VLOOKUP(K455,'Country &amp; Service Codes'!E:E,1,FALSE))),1,0))</f>
        <v/>
      </c>
      <c r="M455" s="330" t="str">
        <f>IF(ISBLANK(F455),"",IF(ISNA(VLOOKUP(UPPER(F455),'Country &amp; Service Codes'!B:B,1,FALSE)),1,0))</f>
        <v/>
      </c>
      <c r="N455" s="330"/>
      <c r="O455" s="330"/>
      <c r="P455" s="330"/>
      <c r="Q455" s="330"/>
      <c r="R455" s="330"/>
      <c r="S455" s="330"/>
    </row>
    <row r="456" spans="1:19" s="127" customFormat="1" ht="15.5">
      <c r="A456" s="314"/>
      <c r="B456" s="88"/>
      <c r="C456" s="88"/>
      <c r="D456" s="309">
        <v>440</v>
      </c>
      <c r="E456" s="346"/>
      <c r="F456" s="383"/>
      <c r="G456" s="384"/>
      <c r="H456" s="344"/>
      <c r="I456" s="344"/>
      <c r="J456" s="333" t="str">
        <f>IF(AND(L456=1,M456=1),Messages!$A$2,IF(L456=1,Messages!$A$3,IF(M456=1,Messages!$A$4,"OK")))</f>
        <v>OK</v>
      </c>
      <c r="K456" s="330" t="str">
        <f t="shared" si="7"/>
        <v/>
      </c>
      <c r="L456" s="330" t="str">
        <f>IF(ISBLANK(E456),"",IF(AND(ISNA(VLOOKUP(E456,'Country &amp; Service Codes'!E:E,1,FALSE)),ISNA(VLOOKUP(K456,'Country &amp; Service Codes'!E:E,1,FALSE))),1,0))</f>
        <v/>
      </c>
      <c r="M456" s="330" t="str">
        <f>IF(ISBLANK(F456),"",IF(ISNA(VLOOKUP(UPPER(F456),'Country &amp; Service Codes'!B:B,1,FALSE)),1,0))</f>
        <v/>
      </c>
      <c r="N456" s="330"/>
      <c r="O456" s="330"/>
      <c r="P456" s="330"/>
      <c r="Q456" s="330"/>
      <c r="R456" s="330"/>
      <c r="S456" s="330"/>
    </row>
    <row r="457" spans="1:19" s="127" customFormat="1" ht="15.5">
      <c r="A457" s="314"/>
      <c r="B457" s="88"/>
      <c r="C457" s="88"/>
      <c r="D457" s="309">
        <v>441</v>
      </c>
      <c r="E457" s="346"/>
      <c r="F457" s="383"/>
      <c r="G457" s="384"/>
      <c r="H457" s="344"/>
      <c r="I457" s="344"/>
      <c r="J457" s="333" t="str">
        <f>IF(AND(L457=1,M457=1),Messages!$A$2,IF(L457=1,Messages!$A$3,IF(M457=1,Messages!$A$4,"OK")))</f>
        <v>OK</v>
      </c>
      <c r="K457" s="330" t="str">
        <f t="shared" si="7"/>
        <v/>
      </c>
      <c r="L457" s="330" t="str">
        <f>IF(ISBLANK(E457),"",IF(AND(ISNA(VLOOKUP(E457,'Country &amp; Service Codes'!E:E,1,FALSE)),ISNA(VLOOKUP(K457,'Country &amp; Service Codes'!E:E,1,FALSE))),1,0))</f>
        <v/>
      </c>
      <c r="M457" s="330" t="str">
        <f>IF(ISBLANK(F457),"",IF(ISNA(VLOOKUP(UPPER(F457),'Country &amp; Service Codes'!B:B,1,FALSE)),1,0))</f>
        <v/>
      </c>
      <c r="N457" s="330"/>
      <c r="O457" s="330"/>
      <c r="P457" s="330"/>
      <c r="Q457" s="330"/>
      <c r="R457" s="330"/>
      <c r="S457" s="330"/>
    </row>
    <row r="458" spans="1:19" s="127" customFormat="1" ht="15.5">
      <c r="A458" s="314"/>
      <c r="B458" s="88"/>
      <c r="C458" s="88"/>
      <c r="D458" s="309">
        <v>442</v>
      </c>
      <c r="E458" s="346"/>
      <c r="F458" s="383"/>
      <c r="G458" s="384"/>
      <c r="H458" s="344"/>
      <c r="I458" s="344"/>
      <c r="J458" s="333" t="str">
        <f>IF(AND(L458=1,M458=1),Messages!$A$2,IF(L458=1,Messages!$A$3,IF(M458=1,Messages!$A$4,"OK")))</f>
        <v>OK</v>
      </c>
      <c r="K458" s="330" t="str">
        <f t="shared" si="7"/>
        <v/>
      </c>
      <c r="L458" s="330" t="str">
        <f>IF(ISBLANK(E458),"",IF(AND(ISNA(VLOOKUP(E458,'Country &amp; Service Codes'!E:E,1,FALSE)),ISNA(VLOOKUP(K458,'Country &amp; Service Codes'!E:E,1,FALSE))),1,0))</f>
        <v/>
      </c>
      <c r="M458" s="330" t="str">
        <f>IF(ISBLANK(F458),"",IF(ISNA(VLOOKUP(UPPER(F458),'Country &amp; Service Codes'!B:B,1,FALSE)),1,0))</f>
        <v/>
      </c>
      <c r="N458" s="330"/>
      <c r="O458" s="330"/>
      <c r="P458" s="330"/>
      <c r="Q458" s="330"/>
      <c r="R458" s="330"/>
      <c r="S458" s="330"/>
    </row>
    <row r="459" spans="1:19" s="127" customFormat="1" ht="15.5">
      <c r="A459" s="314"/>
      <c r="B459" s="88"/>
      <c r="C459" s="88"/>
      <c r="D459" s="309">
        <v>443</v>
      </c>
      <c r="E459" s="346"/>
      <c r="F459" s="383"/>
      <c r="G459" s="384"/>
      <c r="H459" s="344"/>
      <c r="I459" s="344"/>
      <c r="J459" s="333" t="str">
        <f>IF(AND(L459=1,M459=1),Messages!$A$2,IF(L459=1,Messages!$A$3,IF(M459=1,Messages!$A$4,"OK")))</f>
        <v>OK</v>
      </c>
      <c r="K459" s="330" t="str">
        <f t="shared" si="7"/>
        <v/>
      </c>
      <c r="L459" s="330" t="str">
        <f>IF(ISBLANK(E459),"",IF(AND(ISNA(VLOOKUP(E459,'Country &amp; Service Codes'!E:E,1,FALSE)),ISNA(VLOOKUP(K459,'Country &amp; Service Codes'!E:E,1,FALSE))),1,0))</f>
        <v/>
      </c>
      <c r="M459" s="330" t="str">
        <f>IF(ISBLANK(F459),"",IF(ISNA(VLOOKUP(UPPER(F459),'Country &amp; Service Codes'!B:B,1,FALSE)),1,0))</f>
        <v/>
      </c>
      <c r="N459" s="330"/>
      <c r="O459" s="330"/>
      <c r="P459" s="330"/>
      <c r="Q459" s="330"/>
      <c r="R459" s="330"/>
      <c r="S459" s="330"/>
    </row>
    <row r="460" spans="1:19" s="127" customFormat="1" ht="15.5">
      <c r="A460" s="314"/>
      <c r="B460" s="88"/>
      <c r="C460" s="88"/>
      <c r="D460" s="309">
        <v>444</v>
      </c>
      <c r="E460" s="346"/>
      <c r="F460" s="383"/>
      <c r="G460" s="384"/>
      <c r="H460" s="344"/>
      <c r="I460" s="344"/>
      <c r="J460" s="333" t="str">
        <f>IF(AND(L460=1,M460=1),Messages!$A$2,IF(L460=1,Messages!$A$3,IF(M460=1,Messages!$A$4,"OK")))</f>
        <v>OK</v>
      </c>
      <c r="K460" s="330" t="str">
        <f t="shared" si="7"/>
        <v/>
      </c>
      <c r="L460" s="330" t="str">
        <f>IF(ISBLANK(E460),"",IF(AND(ISNA(VLOOKUP(E460,'Country &amp; Service Codes'!E:E,1,FALSE)),ISNA(VLOOKUP(K460,'Country &amp; Service Codes'!E:E,1,FALSE))),1,0))</f>
        <v/>
      </c>
      <c r="M460" s="330" t="str">
        <f>IF(ISBLANK(F460),"",IF(ISNA(VLOOKUP(UPPER(F460),'Country &amp; Service Codes'!B:B,1,FALSE)),1,0))</f>
        <v/>
      </c>
      <c r="N460" s="330"/>
      <c r="O460" s="330"/>
      <c r="P460" s="330"/>
      <c r="Q460" s="330"/>
      <c r="R460" s="330"/>
      <c r="S460" s="330"/>
    </row>
    <row r="461" spans="1:19" s="127" customFormat="1" ht="15.5">
      <c r="A461" s="314"/>
      <c r="B461" s="88"/>
      <c r="C461" s="88"/>
      <c r="D461" s="309">
        <v>445</v>
      </c>
      <c r="E461" s="346"/>
      <c r="F461" s="383"/>
      <c r="G461" s="384"/>
      <c r="H461" s="344"/>
      <c r="I461" s="344"/>
      <c r="J461" s="333" t="str">
        <f>IF(AND(L461=1,M461=1),Messages!$A$2,IF(L461=1,Messages!$A$3,IF(M461=1,Messages!$A$4,"OK")))</f>
        <v>OK</v>
      </c>
      <c r="K461" s="330" t="str">
        <f t="shared" si="7"/>
        <v/>
      </c>
      <c r="L461" s="330" t="str">
        <f>IF(ISBLANK(E461),"",IF(AND(ISNA(VLOOKUP(E461,'Country &amp; Service Codes'!E:E,1,FALSE)),ISNA(VLOOKUP(K461,'Country &amp; Service Codes'!E:E,1,FALSE))),1,0))</f>
        <v/>
      </c>
      <c r="M461" s="330" t="str">
        <f>IF(ISBLANK(F461),"",IF(ISNA(VLOOKUP(UPPER(F461),'Country &amp; Service Codes'!B:B,1,FALSE)),1,0))</f>
        <v/>
      </c>
      <c r="N461" s="330"/>
      <c r="O461" s="330"/>
      <c r="P461" s="330"/>
      <c r="Q461" s="330"/>
      <c r="R461" s="330"/>
      <c r="S461" s="330"/>
    </row>
    <row r="462" spans="1:19" s="127" customFormat="1" ht="15.5">
      <c r="A462" s="314"/>
      <c r="B462" s="88"/>
      <c r="C462" s="88"/>
      <c r="D462" s="309">
        <v>446</v>
      </c>
      <c r="E462" s="346"/>
      <c r="F462" s="383"/>
      <c r="G462" s="384"/>
      <c r="H462" s="344"/>
      <c r="I462" s="344"/>
      <c r="J462" s="333" t="str">
        <f>IF(AND(L462=1,M462=1),Messages!$A$2,IF(L462=1,Messages!$A$3,IF(M462=1,Messages!$A$4,"OK")))</f>
        <v>OK</v>
      </c>
      <c r="K462" s="330" t="str">
        <f t="shared" si="7"/>
        <v/>
      </c>
      <c r="L462" s="330" t="str">
        <f>IF(ISBLANK(E462),"",IF(AND(ISNA(VLOOKUP(E462,'Country &amp; Service Codes'!E:E,1,FALSE)),ISNA(VLOOKUP(K462,'Country &amp; Service Codes'!E:E,1,FALSE))),1,0))</f>
        <v/>
      </c>
      <c r="M462" s="330" t="str">
        <f>IF(ISBLANK(F462),"",IF(ISNA(VLOOKUP(UPPER(F462),'Country &amp; Service Codes'!B:B,1,FALSE)),1,0))</f>
        <v/>
      </c>
      <c r="N462" s="330"/>
      <c r="O462" s="330"/>
      <c r="P462" s="330"/>
      <c r="Q462" s="330"/>
      <c r="R462" s="330"/>
      <c r="S462" s="330"/>
    </row>
    <row r="463" spans="1:19" s="127" customFormat="1" ht="15.5">
      <c r="A463" s="314"/>
      <c r="B463" s="88"/>
      <c r="C463" s="88"/>
      <c r="D463" s="309">
        <v>447</v>
      </c>
      <c r="E463" s="346"/>
      <c r="F463" s="383"/>
      <c r="G463" s="384"/>
      <c r="H463" s="344"/>
      <c r="I463" s="344"/>
      <c r="J463" s="333" t="str">
        <f>IF(AND(L463=1,M463=1),Messages!$A$2,IF(L463=1,Messages!$A$3,IF(M463=1,Messages!$A$4,"OK")))</f>
        <v>OK</v>
      </c>
      <c r="K463" s="330" t="str">
        <f t="shared" si="7"/>
        <v/>
      </c>
      <c r="L463" s="330" t="str">
        <f>IF(ISBLANK(E463),"",IF(AND(ISNA(VLOOKUP(E463,'Country &amp; Service Codes'!E:E,1,FALSE)),ISNA(VLOOKUP(K463,'Country &amp; Service Codes'!E:E,1,FALSE))),1,0))</f>
        <v/>
      </c>
      <c r="M463" s="330" t="str">
        <f>IF(ISBLANK(F463),"",IF(ISNA(VLOOKUP(UPPER(F463),'Country &amp; Service Codes'!B:B,1,FALSE)),1,0))</f>
        <v/>
      </c>
      <c r="N463" s="330"/>
      <c r="O463" s="330"/>
      <c r="P463" s="330"/>
      <c r="Q463" s="330"/>
      <c r="R463" s="330"/>
      <c r="S463" s="330"/>
    </row>
    <row r="464" spans="1:19" s="127" customFormat="1" ht="15.5">
      <c r="A464" s="314"/>
      <c r="B464" s="88"/>
      <c r="C464" s="88"/>
      <c r="D464" s="309">
        <v>448</v>
      </c>
      <c r="E464" s="346"/>
      <c r="F464" s="383"/>
      <c r="G464" s="384"/>
      <c r="H464" s="344"/>
      <c r="I464" s="344"/>
      <c r="J464" s="333" t="str">
        <f>IF(AND(L464=1,M464=1),Messages!$A$2,IF(L464=1,Messages!$A$3,IF(M464=1,Messages!$A$4,"OK")))</f>
        <v>OK</v>
      </c>
      <c r="K464" s="330" t="str">
        <f t="shared" si="7"/>
        <v/>
      </c>
      <c r="L464" s="330" t="str">
        <f>IF(ISBLANK(E464),"",IF(AND(ISNA(VLOOKUP(E464,'Country &amp; Service Codes'!E:E,1,FALSE)),ISNA(VLOOKUP(K464,'Country &amp; Service Codes'!E:E,1,FALSE))),1,0))</f>
        <v/>
      </c>
      <c r="M464" s="330" t="str">
        <f>IF(ISBLANK(F464),"",IF(ISNA(VLOOKUP(UPPER(F464),'Country &amp; Service Codes'!B:B,1,FALSE)),1,0))</f>
        <v/>
      </c>
      <c r="N464" s="330"/>
      <c r="O464" s="330"/>
      <c r="P464" s="330"/>
      <c r="Q464" s="330"/>
      <c r="R464" s="330"/>
      <c r="S464" s="330"/>
    </row>
    <row r="465" spans="1:19" s="127" customFormat="1" ht="15.5">
      <c r="A465" s="314"/>
      <c r="B465" s="88"/>
      <c r="C465" s="88"/>
      <c r="D465" s="309">
        <v>449</v>
      </c>
      <c r="E465" s="346"/>
      <c r="F465" s="383"/>
      <c r="G465" s="384"/>
      <c r="H465" s="344"/>
      <c r="I465" s="344"/>
      <c r="J465" s="333" t="str">
        <f>IF(AND(L465=1,M465=1),Messages!$A$2,IF(L465=1,Messages!$A$3,IF(M465=1,Messages!$A$4,"OK")))</f>
        <v>OK</v>
      </c>
      <c r="K465" s="330" t="str">
        <f t="shared" si="7"/>
        <v/>
      </c>
      <c r="L465" s="330" t="str">
        <f>IF(ISBLANK(E465),"",IF(AND(ISNA(VLOOKUP(E465,'Country &amp; Service Codes'!E:E,1,FALSE)),ISNA(VLOOKUP(K465,'Country &amp; Service Codes'!E:E,1,FALSE))),1,0))</f>
        <v/>
      </c>
      <c r="M465" s="330" t="str">
        <f>IF(ISBLANK(F465),"",IF(ISNA(VLOOKUP(UPPER(F465),'Country &amp; Service Codes'!B:B,1,FALSE)),1,0))</f>
        <v/>
      </c>
      <c r="N465" s="330"/>
      <c r="O465" s="330"/>
      <c r="P465" s="330"/>
      <c r="Q465" s="330"/>
      <c r="R465" s="330"/>
      <c r="S465" s="330"/>
    </row>
    <row r="466" spans="1:19" s="127" customFormat="1" ht="15.5">
      <c r="A466" s="314"/>
      <c r="B466" s="88"/>
      <c r="C466" s="88"/>
      <c r="D466" s="309">
        <v>450</v>
      </c>
      <c r="E466" s="346"/>
      <c r="F466" s="383"/>
      <c r="G466" s="384"/>
      <c r="H466" s="344"/>
      <c r="I466" s="344"/>
      <c r="J466" s="333" t="str">
        <f>IF(AND(L466=1,M466=1),Messages!$A$2,IF(L466=1,Messages!$A$3,IF(M466=1,Messages!$A$4,"OK")))</f>
        <v>OK</v>
      </c>
      <c r="K466" s="330" t="str">
        <f t="shared" ref="K466:K529" si="8">TEXT(E466,E466)</f>
        <v/>
      </c>
      <c r="L466" s="330" t="str">
        <f>IF(ISBLANK(E466),"",IF(AND(ISNA(VLOOKUP(E466,'Country &amp; Service Codes'!E:E,1,FALSE)),ISNA(VLOOKUP(K466,'Country &amp; Service Codes'!E:E,1,FALSE))),1,0))</f>
        <v/>
      </c>
      <c r="M466" s="330" t="str">
        <f>IF(ISBLANK(F466),"",IF(ISNA(VLOOKUP(UPPER(F466),'Country &amp; Service Codes'!B:B,1,FALSE)),1,0))</f>
        <v/>
      </c>
      <c r="N466" s="330"/>
      <c r="O466" s="330"/>
      <c r="P466" s="330"/>
      <c r="Q466" s="330"/>
      <c r="R466" s="330"/>
      <c r="S466" s="330"/>
    </row>
    <row r="467" spans="1:19" s="127" customFormat="1" ht="15.5">
      <c r="A467" s="314"/>
      <c r="B467" s="88"/>
      <c r="C467" s="88"/>
      <c r="D467" s="309">
        <v>451</v>
      </c>
      <c r="E467" s="346"/>
      <c r="F467" s="383"/>
      <c r="G467" s="384"/>
      <c r="H467" s="344"/>
      <c r="I467" s="344"/>
      <c r="J467" s="333" t="str">
        <f>IF(AND(L467=1,M467=1),Messages!$A$2,IF(L467=1,Messages!$A$3,IF(M467=1,Messages!$A$4,"OK")))</f>
        <v>OK</v>
      </c>
      <c r="K467" s="330" t="str">
        <f t="shared" si="8"/>
        <v/>
      </c>
      <c r="L467" s="330" t="str">
        <f>IF(ISBLANK(E467),"",IF(AND(ISNA(VLOOKUP(E467,'Country &amp; Service Codes'!E:E,1,FALSE)),ISNA(VLOOKUP(K467,'Country &amp; Service Codes'!E:E,1,FALSE))),1,0))</f>
        <v/>
      </c>
      <c r="M467" s="330" t="str">
        <f>IF(ISBLANK(F467),"",IF(ISNA(VLOOKUP(UPPER(F467),'Country &amp; Service Codes'!B:B,1,FALSE)),1,0))</f>
        <v/>
      </c>
      <c r="N467" s="330"/>
      <c r="O467" s="330"/>
      <c r="P467" s="330"/>
      <c r="Q467" s="330"/>
      <c r="R467" s="330"/>
      <c r="S467" s="330"/>
    </row>
    <row r="468" spans="1:19" s="127" customFormat="1" ht="15.5">
      <c r="A468" s="314"/>
      <c r="B468" s="88"/>
      <c r="C468" s="88"/>
      <c r="D468" s="309">
        <v>452</v>
      </c>
      <c r="E468" s="346"/>
      <c r="F468" s="383"/>
      <c r="G468" s="384"/>
      <c r="H468" s="344"/>
      <c r="I468" s="344"/>
      <c r="J468" s="333" t="str">
        <f>IF(AND(L468=1,M468=1),Messages!$A$2,IF(L468=1,Messages!$A$3,IF(M468=1,Messages!$A$4,"OK")))</f>
        <v>OK</v>
      </c>
      <c r="K468" s="330" t="str">
        <f t="shared" si="8"/>
        <v/>
      </c>
      <c r="L468" s="330" t="str">
        <f>IF(ISBLANK(E468),"",IF(AND(ISNA(VLOOKUP(E468,'Country &amp; Service Codes'!E:E,1,FALSE)),ISNA(VLOOKUP(K468,'Country &amp; Service Codes'!E:E,1,FALSE))),1,0))</f>
        <v/>
      </c>
      <c r="M468" s="330" t="str">
        <f>IF(ISBLANK(F468),"",IF(ISNA(VLOOKUP(UPPER(F468),'Country &amp; Service Codes'!B:B,1,FALSE)),1,0))</f>
        <v/>
      </c>
      <c r="N468" s="330"/>
      <c r="O468" s="330"/>
      <c r="P468" s="330"/>
      <c r="Q468" s="330"/>
      <c r="R468" s="330"/>
      <c r="S468" s="330"/>
    </row>
    <row r="469" spans="1:19" s="127" customFormat="1" ht="15.5">
      <c r="A469" s="314"/>
      <c r="B469" s="88"/>
      <c r="C469" s="88"/>
      <c r="D469" s="309">
        <v>453</v>
      </c>
      <c r="E469" s="346"/>
      <c r="F469" s="383"/>
      <c r="G469" s="384"/>
      <c r="H469" s="344"/>
      <c r="I469" s="344"/>
      <c r="J469" s="333" t="str">
        <f>IF(AND(L469=1,M469=1),Messages!$A$2,IF(L469=1,Messages!$A$3,IF(M469=1,Messages!$A$4,"OK")))</f>
        <v>OK</v>
      </c>
      <c r="K469" s="330" t="str">
        <f t="shared" si="8"/>
        <v/>
      </c>
      <c r="L469" s="330" t="str">
        <f>IF(ISBLANK(E469),"",IF(AND(ISNA(VLOOKUP(E469,'Country &amp; Service Codes'!E:E,1,FALSE)),ISNA(VLOOKUP(K469,'Country &amp; Service Codes'!E:E,1,FALSE))),1,0))</f>
        <v/>
      </c>
      <c r="M469" s="330" t="str">
        <f>IF(ISBLANK(F469),"",IF(ISNA(VLOOKUP(UPPER(F469),'Country &amp; Service Codes'!B:B,1,FALSE)),1,0))</f>
        <v/>
      </c>
      <c r="N469" s="330"/>
      <c r="O469" s="330"/>
      <c r="P469" s="330"/>
      <c r="Q469" s="330"/>
      <c r="R469" s="330"/>
      <c r="S469" s="330"/>
    </row>
    <row r="470" spans="1:19" s="127" customFormat="1" ht="15.5">
      <c r="A470" s="314"/>
      <c r="B470" s="88"/>
      <c r="C470" s="88"/>
      <c r="D470" s="309">
        <v>454</v>
      </c>
      <c r="E470" s="346"/>
      <c r="F470" s="383"/>
      <c r="G470" s="384"/>
      <c r="H470" s="344"/>
      <c r="I470" s="344"/>
      <c r="J470" s="333" t="str">
        <f>IF(AND(L470=1,M470=1),Messages!$A$2,IF(L470=1,Messages!$A$3,IF(M470=1,Messages!$A$4,"OK")))</f>
        <v>OK</v>
      </c>
      <c r="K470" s="330" t="str">
        <f t="shared" si="8"/>
        <v/>
      </c>
      <c r="L470" s="330" t="str">
        <f>IF(ISBLANK(E470),"",IF(AND(ISNA(VLOOKUP(E470,'Country &amp; Service Codes'!E:E,1,FALSE)),ISNA(VLOOKUP(K470,'Country &amp; Service Codes'!E:E,1,FALSE))),1,0))</f>
        <v/>
      </c>
      <c r="M470" s="330" t="str">
        <f>IF(ISBLANK(F470),"",IF(ISNA(VLOOKUP(UPPER(F470),'Country &amp; Service Codes'!B:B,1,FALSE)),1,0))</f>
        <v/>
      </c>
      <c r="N470" s="330"/>
      <c r="O470" s="330"/>
      <c r="P470" s="330"/>
      <c r="Q470" s="330"/>
      <c r="R470" s="330"/>
      <c r="S470" s="330"/>
    </row>
    <row r="471" spans="1:19" s="127" customFormat="1" ht="15.5">
      <c r="A471" s="314"/>
      <c r="B471" s="88"/>
      <c r="C471" s="88"/>
      <c r="D471" s="309">
        <v>455</v>
      </c>
      <c r="E471" s="346"/>
      <c r="F471" s="383"/>
      <c r="G471" s="384"/>
      <c r="H471" s="344"/>
      <c r="I471" s="344"/>
      <c r="J471" s="333" t="str">
        <f>IF(AND(L471=1,M471=1),Messages!$A$2,IF(L471=1,Messages!$A$3,IF(M471=1,Messages!$A$4,"OK")))</f>
        <v>OK</v>
      </c>
      <c r="K471" s="330" t="str">
        <f t="shared" si="8"/>
        <v/>
      </c>
      <c r="L471" s="330" t="str">
        <f>IF(ISBLANK(E471),"",IF(AND(ISNA(VLOOKUP(E471,'Country &amp; Service Codes'!E:E,1,FALSE)),ISNA(VLOOKUP(K471,'Country &amp; Service Codes'!E:E,1,FALSE))),1,0))</f>
        <v/>
      </c>
      <c r="M471" s="330" t="str">
        <f>IF(ISBLANK(F471),"",IF(ISNA(VLOOKUP(UPPER(F471),'Country &amp; Service Codes'!B:B,1,FALSE)),1,0))</f>
        <v/>
      </c>
      <c r="N471" s="330"/>
      <c r="O471" s="330"/>
      <c r="P471" s="330"/>
      <c r="Q471" s="330"/>
      <c r="R471" s="330"/>
      <c r="S471" s="330"/>
    </row>
    <row r="472" spans="1:19" s="127" customFormat="1" ht="15.5">
      <c r="A472" s="314"/>
      <c r="B472" s="88"/>
      <c r="C472" s="88"/>
      <c r="D472" s="309">
        <v>456</v>
      </c>
      <c r="E472" s="346"/>
      <c r="F472" s="383"/>
      <c r="G472" s="384"/>
      <c r="H472" s="344"/>
      <c r="I472" s="344"/>
      <c r="J472" s="333" t="str">
        <f>IF(AND(L472=1,M472=1),Messages!$A$2,IF(L472=1,Messages!$A$3,IF(M472=1,Messages!$A$4,"OK")))</f>
        <v>OK</v>
      </c>
      <c r="K472" s="330" t="str">
        <f t="shared" si="8"/>
        <v/>
      </c>
      <c r="L472" s="330" t="str">
        <f>IF(ISBLANK(E472),"",IF(AND(ISNA(VLOOKUP(E472,'Country &amp; Service Codes'!E:E,1,FALSE)),ISNA(VLOOKUP(K472,'Country &amp; Service Codes'!E:E,1,FALSE))),1,0))</f>
        <v/>
      </c>
      <c r="M472" s="330" t="str">
        <f>IF(ISBLANK(F472),"",IF(ISNA(VLOOKUP(UPPER(F472),'Country &amp; Service Codes'!B:B,1,FALSE)),1,0))</f>
        <v/>
      </c>
      <c r="N472" s="330"/>
      <c r="O472" s="330"/>
      <c r="P472" s="330"/>
      <c r="Q472" s="330"/>
      <c r="R472" s="330"/>
      <c r="S472" s="330"/>
    </row>
    <row r="473" spans="1:19" s="127" customFormat="1" ht="15.5">
      <c r="A473" s="314"/>
      <c r="B473" s="88"/>
      <c r="C473" s="88"/>
      <c r="D473" s="309">
        <v>457</v>
      </c>
      <c r="E473" s="346"/>
      <c r="F473" s="383"/>
      <c r="G473" s="384"/>
      <c r="H473" s="344"/>
      <c r="I473" s="344"/>
      <c r="J473" s="333" t="str">
        <f>IF(AND(L473=1,M473=1),Messages!$A$2,IF(L473=1,Messages!$A$3,IF(M473=1,Messages!$A$4,"OK")))</f>
        <v>OK</v>
      </c>
      <c r="K473" s="330" t="str">
        <f t="shared" si="8"/>
        <v/>
      </c>
      <c r="L473" s="330" t="str">
        <f>IF(ISBLANK(E473),"",IF(AND(ISNA(VLOOKUP(E473,'Country &amp; Service Codes'!E:E,1,FALSE)),ISNA(VLOOKUP(K473,'Country &amp; Service Codes'!E:E,1,FALSE))),1,0))</f>
        <v/>
      </c>
      <c r="M473" s="330" t="str">
        <f>IF(ISBLANK(F473),"",IF(ISNA(VLOOKUP(UPPER(F473),'Country &amp; Service Codes'!B:B,1,FALSE)),1,0))</f>
        <v/>
      </c>
      <c r="N473" s="330"/>
      <c r="O473" s="330"/>
      <c r="P473" s="330"/>
      <c r="Q473" s="330"/>
      <c r="R473" s="330"/>
      <c r="S473" s="330"/>
    </row>
    <row r="474" spans="1:19" s="127" customFormat="1" ht="15.5">
      <c r="A474" s="314"/>
      <c r="B474" s="88"/>
      <c r="C474" s="88"/>
      <c r="D474" s="309">
        <v>458</v>
      </c>
      <c r="E474" s="346"/>
      <c r="F474" s="383"/>
      <c r="G474" s="384"/>
      <c r="H474" s="344"/>
      <c r="I474" s="344"/>
      <c r="J474" s="333" t="str">
        <f>IF(AND(L474=1,M474=1),Messages!$A$2,IF(L474=1,Messages!$A$3,IF(M474=1,Messages!$A$4,"OK")))</f>
        <v>OK</v>
      </c>
      <c r="K474" s="330" t="str">
        <f t="shared" si="8"/>
        <v/>
      </c>
      <c r="L474" s="330" t="str">
        <f>IF(ISBLANK(E474),"",IF(AND(ISNA(VLOOKUP(E474,'Country &amp; Service Codes'!E:E,1,FALSE)),ISNA(VLOOKUP(K474,'Country &amp; Service Codes'!E:E,1,FALSE))),1,0))</f>
        <v/>
      </c>
      <c r="M474" s="330" t="str">
        <f>IF(ISBLANK(F474),"",IF(ISNA(VLOOKUP(UPPER(F474),'Country &amp; Service Codes'!B:B,1,FALSE)),1,0))</f>
        <v/>
      </c>
      <c r="N474" s="330"/>
      <c r="O474" s="330"/>
      <c r="P474" s="330"/>
      <c r="Q474" s="330"/>
      <c r="R474" s="330"/>
      <c r="S474" s="330"/>
    </row>
    <row r="475" spans="1:19" s="127" customFormat="1" ht="15.5">
      <c r="A475" s="314"/>
      <c r="B475" s="88"/>
      <c r="C475" s="88"/>
      <c r="D475" s="309">
        <v>459</v>
      </c>
      <c r="E475" s="346"/>
      <c r="F475" s="383"/>
      <c r="G475" s="384"/>
      <c r="H475" s="344"/>
      <c r="I475" s="344"/>
      <c r="J475" s="333" t="str">
        <f>IF(AND(L475=1,M475=1),Messages!$A$2,IF(L475=1,Messages!$A$3,IF(M475=1,Messages!$A$4,"OK")))</f>
        <v>OK</v>
      </c>
      <c r="K475" s="330" t="str">
        <f t="shared" si="8"/>
        <v/>
      </c>
      <c r="L475" s="330" t="str">
        <f>IF(ISBLANK(E475),"",IF(AND(ISNA(VLOOKUP(E475,'Country &amp; Service Codes'!E:E,1,FALSE)),ISNA(VLOOKUP(K475,'Country &amp; Service Codes'!E:E,1,FALSE))),1,0))</f>
        <v/>
      </c>
      <c r="M475" s="330" t="str">
        <f>IF(ISBLANK(F475),"",IF(ISNA(VLOOKUP(UPPER(F475),'Country &amp; Service Codes'!B:B,1,FALSE)),1,0))</f>
        <v/>
      </c>
      <c r="N475" s="330"/>
      <c r="O475" s="330"/>
      <c r="P475" s="330"/>
      <c r="Q475" s="330"/>
      <c r="R475" s="330"/>
      <c r="S475" s="330"/>
    </row>
    <row r="476" spans="1:19" s="127" customFormat="1" ht="15.5">
      <c r="A476" s="314"/>
      <c r="B476" s="88"/>
      <c r="C476" s="88"/>
      <c r="D476" s="309">
        <v>460</v>
      </c>
      <c r="E476" s="346"/>
      <c r="F476" s="383"/>
      <c r="G476" s="384"/>
      <c r="H476" s="344"/>
      <c r="I476" s="344"/>
      <c r="J476" s="333" t="str">
        <f>IF(AND(L476=1,M476=1),Messages!$A$2,IF(L476=1,Messages!$A$3,IF(M476=1,Messages!$A$4,"OK")))</f>
        <v>OK</v>
      </c>
      <c r="K476" s="330" t="str">
        <f t="shared" si="8"/>
        <v/>
      </c>
      <c r="L476" s="330" t="str">
        <f>IF(ISBLANK(E476),"",IF(AND(ISNA(VLOOKUP(E476,'Country &amp; Service Codes'!E:E,1,FALSE)),ISNA(VLOOKUP(K476,'Country &amp; Service Codes'!E:E,1,FALSE))),1,0))</f>
        <v/>
      </c>
      <c r="M476" s="330" t="str">
        <f>IF(ISBLANK(F476),"",IF(ISNA(VLOOKUP(UPPER(F476),'Country &amp; Service Codes'!B:B,1,FALSE)),1,0))</f>
        <v/>
      </c>
      <c r="N476" s="330"/>
      <c r="O476" s="330"/>
      <c r="P476" s="330"/>
      <c r="Q476" s="330"/>
      <c r="R476" s="330"/>
      <c r="S476" s="330"/>
    </row>
    <row r="477" spans="1:19" s="127" customFormat="1" ht="15.5">
      <c r="A477" s="314"/>
      <c r="B477" s="88"/>
      <c r="C477" s="88"/>
      <c r="D477" s="309">
        <v>461</v>
      </c>
      <c r="E477" s="346"/>
      <c r="F477" s="383"/>
      <c r="G477" s="384"/>
      <c r="H477" s="344"/>
      <c r="I477" s="344"/>
      <c r="J477" s="333" t="str">
        <f>IF(AND(L477=1,M477=1),Messages!$A$2,IF(L477=1,Messages!$A$3,IF(M477=1,Messages!$A$4,"OK")))</f>
        <v>OK</v>
      </c>
      <c r="K477" s="330" t="str">
        <f t="shared" si="8"/>
        <v/>
      </c>
      <c r="L477" s="330" t="str">
        <f>IF(ISBLANK(E477),"",IF(AND(ISNA(VLOOKUP(E477,'Country &amp; Service Codes'!E:E,1,FALSE)),ISNA(VLOOKUP(K477,'Country &amp; Service Codes'!E:E,1,FALSE))),1,0))</f>
        <v/>
      </c>
      <c r="M477" s="330" t="str">
        <f>IF(ISBLANK(F477),"",IF(ISNA(VLOOKUP(UPPER(F477),'Country &amp; Service Codes'!B:B,1,FALSE)),1,0))</f>
        <v/>
      </c>
      <c r="N477" s="330"/>
      <c r="O477" s="330"/>
      <c r="P477" s="330"/>
      <c r="Q477" s="330"/>
      <c r="R477" s="330"/>
      <c r="S477" s="330"/>
    </row>
    <row r="478" spans="1:19" s="127" customFormat="1" ht="15.5">
      <c r="A478" s="314"/>
      <c r="B478" s="88"/>
      <c r="C478" s="88"/>
      <c r="D478" s="309">
        <v>462</v>
      </c>
      <c r="E478" s="346"/>
      <c r="F478" s="383"/>
      <c r="G478" s="384"/>
      <c r="H478" s="344"/>
      <c r="I478" s="344"/>
      <c r="J478" s="333" t="str">
        <f>IF(AND(L478=1,M478=1),Messages!$A$2,IF(L478=1,Messages!$A$3,IF(M478=1,Messages!$A$4,"OK")))</f>
        <v>OK</v>
      </c>
      <c r="K478" s="330" t="str">
        <f t="shared" si="8"/>
        <v/>
      </c>
      <c r="L478" s="330" t="str">
        <f>IF(ISBLANK(E478),"",IF(AND(ISNA(VLOOKUP(E478,'Country &amp; Service Codes'!E:E,1,FALSE)),ISNA(VLOOKUP(K478,'Country &amp; Service Codes'!E:E,1,FALSE))),1,0))</f>
        <v/>
      </c>
      <c r="M478" s="330" t="str">
        <f>IF(ISBLANK(F478),"",IF(ISNA(VLOOKUP(UPPER(F478),'Country &amp; Service Codes'!B:B,1,FALSE)),1,0))</f>
        <v/>
      </c>
      <c r="N478" s="330"/>
      <c r="O478" s="330"/>
      <c r="P478" s="330"/>
      <c r="Q478" s="330"/>
      <c r="R478" s="330"/>
      <c r="S478" s="330"/>
    </row>
    <row r="479" spans="1:19" s="127" customFormat="1" ht="15.5">
      <c r="A479" s="314"/>
      <c r="B479" s="88"/>
      <c r="C479" s="88"/>
      <c r="D479" s="309">
        <v>463</v>
      </c>
      <c r="E479" s="346"/>
      <c r="F479" s="383"/>
      <c r="G479" s="384"/>
      <c r="H479" s="344"/>
      <c r="I479" s="344"/>
      <c r="J479" s="333" t="str">
        <f>IF(AND(L479=1,M479=1),Messages!$A$2,IF(L479=1,Messages!$A$3,IF(M479=1,Messages!$A$4,"OK")))</f>
        <v>OK</v>
      </c>
      <c r="K479" s="330" t="str">
        <f t="shared" si="8"/>
        <v/>
      </c>
      <c r="L479" s="330" t="str">
        <f>IF(ISBLANK(E479),"",IF(AND(ISNA(VLOOKUP(E479,'Country &amp; Service Codes'!E:E,1,FALSE)),ISNA(VLOOKUP(K479,'Country &amp; Service Codes'!E:E,1,FALSE))),1,0))</f>
        <v/>
      </c>
      <c r="M479" s="330" t="str">
        <f>IF(ISBLANK(F479),"",IF(ISNA(VLOOKUP(UPPER(F479),'Country &amp; Service Codes'!B:B,1,FALSE)),1,0))</f>
        <v/>
      </c>
      <c r="N479" s="330"/>
      <c r="O479" s="330"/>
      <c r="P479" s="330"/>
      <c r="Q479" s="330"/>
      <c r="R479" s="330"/>
      <c r="S479" s="330"/>
    </row>
    <row r="480" spans="1:19" s="127" customFormat="1" ht="15.5">
      <c r="A480" s="314"/>
      <c r="B480" s="88"/>
      <c r="C480" s="88"/>
      <c r="D480" s="309">
        <v>464</v>
      </c>
      <c r="E480" s="346"/>
      <c r="F480" s="383"/>
      <c r="G480" s="384"/>
      <c r="H480" s="344"/>
      <c r="I480" s="344"/>
      <c r="J480" s="333" t="str">
        <f>IF(AND(L480=1,M480=1),Messages!$A$2,IF(L480=1,Messages!$A$3,IF(M480=1,Messages!$A$4,"OK")))</f>
        <v>OK</v>
      </c>
      <c r="K480" s="330" t="str">
        <f t="shared" si="8"/>
        <v/>
      </c>
      <c r="L480" s="330" t="str">
        <f>IF(ISBLANK(E480),"",IF(AND(ISNA(VLOOKUP(E480,'Country &amp; Service Codes'!E:E,1,FALSE)),ISNA(VLOOKUP(K480,'Country &amp; Service Codes'!E:E,1,FALSE))),1,0))</f>
        <v/>
      </c>
      <c r="M480" s="330" t="str">
        <f>IF(ISBLANK(F480),"",IF(ISNA(VLOOKUP(UPPER(F480),'Country &amp; Service Codes'!B:B,1,FALSE)),1,0))</f>
        <v/>
      </c>
      <c r="N480" s="330"/>
      <c r="O480" s="330"/>
      <c r="P480" s="330"/>
      <c r="Q480" s="330"/>
      <c r="R480" s="330"/>
      <c r="S480" s="330"/>
    </row>
    <row r="481" spans="1:19" s="127" customFormat="1" ht="15.5">
      <c r="A481" s="314"/>
      <c r="B481" s="88"/>
      <c r="C481" s="88"/>
      <c r="D481" s="309">
        <v>465</v>
      </c>
      <c r="E481" s="346"/>
      <c r="F481" s="383"/>
      <c r="G481" s="384"/>
      <c r="H481" s="344"/>
      <c r="I481" s="344"/>
      <c r="J481" s="333" t="str">
        <f>IF(AND(L481=1,M481=1),Messages!$A$2,IF(L481=1,Messages!$A$3,IF(M481=1,Messages!$A$4,"OK")))</f>
        <v>OK</v>
      </c>
      <c r="K481" s="330" t="str">
        <f t="shared" si="8"/>
        <v/>
      </c>
      <c r="L481" s="330" t="str">
        <f>IF(ISBLANK(E481),"",IF(AND(ISNA(VLOOKUP(E481,'Country &amp; Service Codes'!E:E,1,FALSE)),ISNA(VLOOKUP(K481,'Country &amp; Service Codes'!E:E,1,FALSE))),1,0))</f>
        <v/>
      </c>
      <c r="M481" s="330" t="str">
        <f>IF(ISBLANK(F481),"",IF(ISNA(VLOOKUP(UPPER(F481),'Country &amp; Service Codes'!B:B,1,FALSE)),1,0))</f>
        <v/>
      </c>
      <c r="N481" s="330"/>
      <c r="O481" s="330"/>
      <c r="P481" s="330"/>
      <c r="Q481" s="330"/>
      <c r="R481" s="330"/>
      <c r="S481" s="330"/>
    </row>
    <row r="482" spans="1:19" s="127" customFormat="1" ht="15.5">
      <c r="A482" s="314"/>
      <c r="B482" s="88"/>
      <c r="C482" s="88"/>
      <c r="D482" s="309">
        <v>466</v>
      </c>
      <c r="E482" s="346"/>
      <c r="F482" s="383"/>
      <c r="G482" s="384"/>
      <c r="H482" s="344"/>
      <c r="I482" s="344"/>
      <c r="J482" s="333" t="str">
        <f>IF(AND(L482=1,M482=1),Messages!$A$2,IF(L482=1,Messages!$A$3,IF(M482=1,Messages!$A$4,"OK")))</f>
        <v>OK</v>
      </c>
      <c r="K482" s="330" t="str">
        <f t="shared" si="8"/>
        <v/>
      </c>
      <c r="L482" s="330" t="str">
        <f>IF(ISBLANK(E482),"",IF(AND(ISNA(VLOOKUP(E482,'Country &amp; Service Codes'!E:E,1,FALSE)),ISNA(VLOOKUP(K482,'Country &amp; Service Codes'!E:E,1,FALSE))),1,0))</f>
        <v/>
      </c>
      <c r="M482" s="330" t="str">
        <f>IF(ISBLANK(F482),"",IF(ISNA(VLOOKUP(UPPER(F482),'Country &amp; Service Codes'!B:B,1,FALSE)),1,0))</f>
        <v/>
      </c>
      <c r="N482" s="330"/>
      <c r="O482" s="330"/>
      <c r="P482" s="330"/>
      <c r="Q482" s="330"/>
      <c r="R482" s="330"/>
      <c r="S482" s="330"/>
    </row>
    <row r="483" spans="1:19" s="127" customFormat="1" ht="15.5">
      <c r="A483" s="314"/>
      <c r="B483" s="88"/>
      <c r="C483" s="88"/>
      <c r="D483" s="309">
        <v>467</v>
      </c>
      <c r="E483" s="346"/>
      <c r="F483" s="383"/>
      <c r="G483" s="384"/>
      <c r="H483" s="344"/>
      <c r="I483" s="344"/>
      <c r="J483" s="333" t="str">
        <f>IF(AND(L483=1,M483=1),Messages!$A$2,IF(L483=1,Messages!$A$3,IF(M483=1,Messages!$A$4,"OK")))</f>
        <v>OK</v>
      </c>
      <c r="K483" s="330" t="str">
        <f t="shared" si="8"/>
        <v/>
      </c>
      <c r="L483" s="330" t="str">
        <f>IF(ISBLANK(E483),"",IF(AND(ISNA(VLOOKUP(E483,'Country &amp; Service Codes'!E:E,1,FALSE)),ISNA(VLOOKUP(K483,'Country &amp; Service Codes'!E:E,1,FALSE))),1,0))</f>
        <v/>
      </c>
      <c r="M483" s="330" t="str">
        <f>IF(ISBLANK(F483),"",IF(ISNA(VLOOKUP(UPPER(F483),'Country &amp; Service Codes'!B:B,1,FALSE)),1,0))</f>
        <v/>
      </c>
      <c r="N483" s="330"/>
      <c r="O483" s="330"/>
      <c r="P483" s="330"/>
      <c r="Q483" s="330"/>
      <c r="R483" s="330"/>
      <c r="S483" s="330"/>
    </row>
    <row r="484" spans="1:19" s="127" customFormat="1" ht="15.5">
      <c r="A484" s="314"/>
      <c r="B484" s="88"/>
      <c r="C484" s="88"/>
      <c r="D484" s="309">
        <v>468</v>
      </c>
      <c r="E484" s="346"/>
      <c r="F484" s="383"/>
      <c r="G484" s="384"/>
      <c r="H484" s="344"/>
      <c r="I484" s="344"/>
      <c r="J484" s="333" t="str">
        <f>IF(AND(L484=1,M484=1),Messages!$A$2,IF(L484=1,Messages!$A$3,IF(M484=1,Messages!$A$4,"OK")))</f>
        <v>OK</v>
      </c>
      <c r="K484" s="330" t="str">
        <f t="shared" si="8"/>
        <v/>
      </c>
      <c r="L484" s="330" t="str">
        <f>IF(ISBLANK(E484),"",IF(AND(ISNA(VLOOKUP(E484,'Country &amp; Service Codes'!E:E,1,FALSE)),ISNA(VLOOKUP(K484,'Country &amp; Service Codes'!E:E,1,FALSE))),1,0))</f>
        <v/>
      </c>
      <c r="M484" s="330" t="str">
        <f>IF(ISBLANK(F484),"",IF(ISNA(VLOOKUP(UPPER(F484),'Country &amp; Service Codes'!B:B,1,FALSE)),1,0))</f>
        <v/>
      </c>
      <c r="N484" s="330"/>
      <c r="O484" s="330"/>
      <c r="P484" s="330"/>
      <c r="Q484" s="330"/>
      <c r="R484" s="330"/>
      <c r="S484" s="330"/>
    </row>
    <row r="485" spans="1:19" s="127" customFormat="1" ht="15.5">
      <c r="A485" s="314"/>
      <c r="B485" s="88"/>
      <c r="C485" s="88"/>
      <c r="D485" s="309">
        <v>469</v>
      </c>
      <c r="E485" s="346"/>
      <c r="F485" s="383"/>
      <c r="G485" s="384"/>
      <c r="H485" s="344"/>
      <c r="I485" s="344"/>
      <c r="J485" s="333" t="str">
        <f>IF(AND(L485=1,M485=1),Messages!$A$2,IF(L485=1,Messages!$A$3,IF(M485=1,Messages!$A$4,"OK")))</f>
        <v>OK</v>
      </c>
      <c r="K485" s="330" t="str">
        <f t="shared" si="8"/>
        <v/>
      </c>
      <c r="L485" s="330" t="str">
        <f>IF(ISBLANK(E485),"",IF(AND(ISNA(VLOOKUP(E485,'Country &amp; Service Codes'!E:E,1,FALSE)),ISNA(VLOOKUP(K485,'Country &amp; Service Codes'!E:E,1,FALSE))),1,0))</f>
        <v/>
      </c>
      <c r="M485" s="330" t="str">
        <f>IF(ISBLANK(F485),"",IF(ISNA(VLOOKUP(UPPER(F485),'Country &amp; Service Codes'!B:B,1,FALSE)),1,0))</f>
        <v/>
      </c>
      <c r="N485" s="330"/>
      <c r="O485" s="330"/>
      <c r="P485" s="330"/>
      <c r="Q485" s="330"/>
      <c r="R485" s="330"/>
      <c r="S485" s="330"/>
    </row>
    <row r="486" spans="1:19" s="127" customFormat="1" ht="15.5">
      <c r="A486" s="314"/>
      <c r="B486" s="88"/>
      <c r="C486" s="88"/>
      <c r="D486" s="309">
        <v>470</v>
      </c>
      <c r="E486" s="346"/>
      <c r="F486" s="383"/>
      <c r="G486" s="384"/>
      <c r="H486" s="344"/>
      <c r="I486" s="344"/>
      <c r="J486" s="333" t="str">
        <f>IF(AND(L486=1,M486=1),Messages!$A$2,IF(L486=1,Messages!$A$3,IF(M486=1,Messages!$A$4,"OK")))</f>
        <v>OK</v>
      </c>
      <c r="K486" s="330" t="str">
        <f t="shared" si="8"/>
        <v/>
      </c>
      <c r="L486" s="330" t="str">
        <f>IF(ISBLANK(E486),"",IF(AND(ISNA(VLOOKUP(E486,'Country &amp; Service Codes'!E:E,1,FALSE)),ISNA(VLOOKUP(K486,'Country &amp; Service Codes'!E:E,1,FALSE))),1,0))</f>
        <v/>
      </c>
      <c r="M486" s="330" t="str">
        <f>IF(ISBLANK(F486),"",IF(ISNA(VLOOKUP(UPPER(F486),'Country &amp; Service Codes'!B:B,1,FALSE)),1,0))</f>
        <v/>
      </c>
      <c r="N486" s="330"/>
      <c r="O486" s="330"/>
      <c r="P486" s="330"/>
      <c r="Q486" s="330"/>
      <c r="R486" s="330"/>
      <c r="S486" s="330"/>
    </row>
    <row r="487" spans="1:19" s="127" customFormat="1" ht="15.5">
      <c r="A487" s="314"/>
      <c r="B487" s="88"/>
      <c r="C487" s="88"/>
      <c r="D487" s="309">
        <v>471</v>
      </c>
      <c r="E487" s="346"/>
      <c r="F487" s="383"/>
      <c r="G487" s="384"/>
      <c r="H487" s="344"/>
      <c r="I487" s="344"/>
      <c r="J487" s="333" t="str">
        <f>IF(AND(L487=1,M487=1),Messages!$A$2,IF(L487=1,Messages!$A$3,IF(M487=1,Messages!$A$4,"OK")))</f>
        <v>OK</v>
      </c>
      <c r="K487" s="330" t="str">
        <f t="shared" si="8"/>
        <v/>
      </c>
      <c r="L487" s="330" t="str">
        <f>IF(ISBLANK(E487),"",IF(AND(ISNA(VLOOKUP(E487,'Country &amp; Service Codes'!E:E,1,FALSE)),ISNA(VLOOKUP(K487,'Country &amp; Service Codes'!E:E,1,FALSE))),1,0))</f>
        <v/>
      </c>
      <c r="M487" s="330" t="str">
        <f>IF(ISBLANK(F487),"",IF(ISNA(VLOOKUP(UPPER(F487),'Country &amp; Service Codes'!B:B,1,FALSE)),1,0))</f>
        <v/>
      </c>
      <c r="N487" s="330"/>
      <c r="O487" s="330"/>
      <c r="P487" s="330"/>
      <c r="Q487" s="330"/>
      <c r="R487" s="330"/>
      <c r="S487" s="330"/>
    </row>
    <row r="488" spans="1:19" s="127" customFormat="1" ht="15.5">
      <c r="A488" s="314"/>
      <c r="B488" s="88"/>
      <c r="C488" s="88"/>
      <c r="D488" s="309">
        <v>472</v>
      </c>
      <c r="E488" s="346"/>
      <c r="F488" s="383"/>
      <c r="G488" s="384"/>
      <c r="H488" s="344"/>
      <c r="I488" s="344"/>
      <c r="J488" s="333" t="str">
        <f>IF(AND(L488=1,M488=1),Messages!$A$2,IF(L488=1,Messages!$A$3,IF(M488=1,Messages!$A$4,"OK")))</f>
        <v>OK</v>
      </c>
      <c r="K488" s="330" t="str">
        <f t="shared" si="8"/>
        <v/>
      </c>
      <c r="L488" s="330" t="str">
        <f>IF(ISBLANK(E488),"",IF(AND(ISNA(VLOOKUP(E488,'Country &amp; Service Codes'!E:E,1,FALSE)),ISNA(VLOOKUP(K488,'Country &amp; Service Codes'!E:E,1,FALSE))),1,0))</f>
        <v/>
      </c>
      <c r="M488" s="330" t="str">
        <f>IF(ISBLANK(F488),"",IF(ISNA(VLOOKUP(UPPER(F488),'Country &amp; Service Codes'!B:B,1,FALSE)),1,0))</f>
        <v/>
      </c>
      <c r="N488" s="330"/>
      <c r="O488" s="330"/>
      <c r="P488" s="330"/>
      <c r="Q488" s="330"/>
      <c r="R488" s="330"/>
      <c r="S488" s="330"/>
    </row>
    <row r="489" spans="1:19" s="127" customFormat="1" ht="15.5">
      <c r="A489" s="314"/>
      <c r="B489" s="88"/>
      <c r="C489" s="88"/>
      <c r="D489" s="309">
        <v>473</v>
      </c>
      <c r="E489" s="346"/>
      <c r="F489" s="383"/>
      <c r="G489" s="384"/>
      <c r="H489" s="344"/>
      <c r="I489" s="344"/>
      <c r="J489" s="333" t="str">
        <f>IF(AND(L489=1,M489=1),Messages!$A$2,IF(L489=1,Messages!$A$3,IF(M489=1,Messages!$A$4,"OK")))</f>
        <v>OK</v>
      </c>
      <c r="K489" s="330" t="str">
        <f t="shared" si="8"/>
        <v/>
      </c>
      <c r="L489" s="330" t="str">
        <f>IF(ISBLANK(E489),"",IF(AND(ISNA(VLOOKUP(E489,'Country &amp; Service Codes'!E:E,1,FALSE)),ISNA(VLOOKUP(K489,'Country &amp; Service Codes'!E:E,1,FALSE))),1,0))</f>
        <v/>
      </c>
      <c r="M489" s="330" t="str">
        <f>IF(ISBLANK(F489),"",IF(ISNA(VLOOKUP(UPPER(F489),'Country &amp; Service Codes'!B:B,1,FALSE)),1,0))</f>
        <v/>
      </c>
      <c r="N489" s="330"/>
      <c r="O489" s="330"/>
      <c r="P489" s="330"/>
      <c r="Q489" s="330"/>
      <c r="R489" s="330"/>
      <c r="S489" s="330"/>
    </row>
    <row r="490" spans="1:19" s="127" customFormat="1" ht="15.5">
      <c r="A490" s="314"/>
      <c r="B490" s="88"/>
      <c r="C490" s="88"/>
      <c r="D490" s="309">
        <v>474</v>
      </c>
      <c r="E490" s="346"/>
      <c r="F490" s="383"/>
      <c r="G490" s="384"/>
      <c r="H490" s="344"/>
      <c r="I490" s="344"/>
      <c r="J490" s="333" t="str">
        <f>IF(AND(L490=1,M490=1),Messages!$A$2,IF(L490=1,Messages!$A$3,IF(M490=1,Messages!$A$4,"OK")))</f>
        <v>OK</v>
      </c>
      <c r="K490" s="330" t="str">
        <f t="shared" si="8"/>
        <v/>
      </c>
      <c r="L490" s="330" t="str">
        <f>IF(ISBLANK(E490),"",IF(AND(ISNA(VLOOKUP(E490,'Country &amp; Service Codes'!E:E,1,FALSE)),ISNA(VLOOKUP(K490,'Country &amp; Service Codes'!E:E,1,FALSE))),1,0))</f>
        <v/>
      </c>
      <c r="M490" s="330" t="str">
        <f>IF(ISBLANK(F490),"",IF(ISNA(VLOOKUP(UPPER(F490),'Country &amp; Service Codes'!B:B,1,FALSE)),1,0))</f>
        <v/>
      </c>
      <c r="N490" s="330"/>
      <c r="O490" s="330"/>
      <c r="P490" s="330"/>
      <c r="Q490" s="330"/>
      <c r="R490" s="330"/>
      <c r="S490" s="330"/>
    </row>
    <row r="491" spans="1:19" s="127" customFormat="1" ht="15.5">
      <c r="A491" s="314"/>
      <c r="B491" s="88"/>
      <c r="C491" s="88"/>
      <c r="D491" s="309">
        <v>475</v>
      </c>
      <c r="E491" s="346"/>
      <c r="F491" s="383"/>
      <c r="G491" s="384"/>
      <c r="H491" s="344"/>
      <c r="I491" s="344"/>
      <c r="J491" s="333" t="str">
        <f>IF(AND(L491=1,M491=1),Messages!$A$2,IF(L491=1,Messages!$A$3,IF(M491=1,Messages!$A$4,"OK")))</f>
        <v>OK</v>
      </c>
      <c r="K491" s="330" t="str">
        <f t="shared" si="8"/>
        <v/>
      </c>
      <c r="L491" s="330" t="str">
        <f>IF(ISBLANK(E491),"",IF(AND(ISNA(VLOOKUP(E491,'Country &amp; Service Codes'!E:E,1,FALSE)),ISNA(VLOOKUP(K491,'Country &amp; Service Codes'!E:E,1,FALSE))),1,0))</f>
        <v/>
      </c>
      <c r="M491" s="330" t="str">
        <f>IF(ISBLANK(F491),"",IF(ISNA(VLOOKUP(UPPER(F491),'Country &amp; Service Codes'!B:B,1,FALSE)),1,0))</f>
        <v/>
      </c>
      <c r="N491" s="330"/>
      <c r="O491" s="330"/>
      <c r="P491" s="330"/>
      <c r="Q491" s="330"/>
      <c r="R491" s="330"/>
      <c r="S491" s="330"/>
    </row>
    <row r="492" spans="1:19" s="127" customFormat="1" ht="15.5">
      <c r="A492" s="314"/>
      <c r="B492" s="88"/>
      <c r="C492" s="88"/>
      <c r="D492" s="309">
        <v>476</v>
      </c>
      <c r="E492" s="346"/>
      <c r="F492" s="383"/>
      <c r="G492" s="384"/>
      <c r="H492" s="344"/>
      <c r="I492" s="344"/>
      <c r="J492" s="333" t="str">
        <f>IF(AND(L492=1,M492=1),Messages!$A$2,IF(L492=1,Messages!$A$3,IF(M492=1,Messages!$A$4,"OK")))</f>
        <v>OK</v>
      </c>
      <c r="K492" s="330" t="str">
        <f t="shared" si="8"/>
        <v/>
      </c>
      <c r="L492" s="330" t="str">
        <f>IF(ISBLANK(E492),"",IF(AND(ISNA(VLOOKUP(E492,'Country &amp; Service Codes'!E:E,1,FALSE)),ISNA(VLOOKUP(K492,'Country &amp; Service Codes'!E:E,1,FALSE))),1,0))</f>
        <v/>
      </c>
      <c r="M492" s="330" t="str">
        <f>IF(ISBLANK(F492),"",IF(ISNA(VLOOKUP(UPPER(F492),'Country &amp; Service Codes'!B:B,1,FALSE)),1,0))</f>
        <v/>
      </c>
      <c r="N492" s="330"/>
      <c r="O492" s="330"/>
      <c r="P492" s="330"/>
      <c r="Q492" s="330"/>
      <c r="R492" s="330"/>
      <c r="S492" s="330"/>
    </row>
    <row r="493" spans="1:19" s="127" customFormat="1" ht="15.5">
      <c r="A493" s="314"/>
      <c r="B493" s="88"/>
      <c r="C493" s="88"/>
      <c r="D493" s="309">
        <v>477</v>
      </c>
      <c r="E493" s="346"/>
      <c r="F493" s="383"/>
      <c r="G493" s="384"/>
      <c r="H493" s="344"/>
      <c r="I493" s="344"/>
      <c r="J493" s="333" t="str">
        <f>IF(AND(L493=1,M493=1),Messages!$A$2,IF(L493=1,Messages!$A$3,IF(M493=1,Messages!$A$4,"OK")))</f>
        <v>OK</v>
      </c>
      <c r="K493" s="330" t="str">
        <f t="shared" si="8"/>
        <v/>
      </c>
      <c r="L493" s="330" t="str">
        <f>IF(ISBLANK(E493),"",IF(AND(ISNA(VLOOKUP(E493,'Country &amp; Service Codes'!E:E,1,FALSE)),ISNA(VLOOKUP(K493,'Country &amp; Service Codes'!E:E,1,FALSE))),1,0))</f>
        <v/>
      </c>
      <c r="M493" s="330" t="str">
        <f>IF(ISBLANK(F493),"",IF(ISNA(VLOOKUP(UPPER(F493),'Country &amp; Service Codes'!B:B,1,FALSE)),1,0))</f>
        <v/>
      </c>
      <c r="N493" s="330"/>
      <c r="O493" s="330"/>
      <c r="P493" s="330"/>
      <c r="Q493" s="330"/>
      <c r="R493" s="330"/>
      <c r="S493" s="330"/>
    </row>
    <row r="494" spans="1:19" s="127" customFormat="1" ht="15.5">
      <c r="A494" s="314"/>
      <c r="B494" s="88"/>
      <c r="C494" s="88"/>
      <c r="D494" s="309">
        <v>478</v>
      </c>
      <c r="E494" s="346"/>
      <c r="F494" s="383"/>
      <c r="G494" s="384"/>
      <c r="H494" s="344"/>
      <c r="I494" s="344"/>
      <c r="J494" s="333" t="str">
        <f>IF(AND(L494=1,M494=1),Messages!$A$2,IF(L494=1,Messages!$A$3,IF(M494=1,Messages!$A$4,"OK")))</f>
        <v>OK</v>
      </c>
      <c r="K494" s="330" t="str">
        <f t="shared" si="8"/>
        <v/>
      </c>
      <c r="L494" s="330" t="str">
        <f>IF(ISBLANK(E494),"",IF(AND(ISNA(VLOOKUP(E494,'Country &amp; Service Codes'!E:E,1,FALSE)),ISNA(VLOOKUP(K494,'Country &amp; Service Codes'!E:E,1,FALSE))),1,0))</f>
        <v/>
      </c>
      <c r="M494" s="330" t="str">
        <f>IF(ISBLANK(F494),"",IF(ISNA(VLOOKUP(UPPER(F494),'Country &amp; Service Codes'!B:B,1,FALSE)),1,0))</f>
        <v/>
      </c>
      <c r="N494" s="330"/>
      <c r="O494" s="330"/>
      <c r="P494" s="330"/>
      <c r="Q494" s="330"/>
      <c r="R494" s="330"/>
      <c r="S494" s="330"/>
    </row>
    <row r="495" spans="1:19" s="127" customFormat="1" ht="15.5">
      <c r="A495" s="314"/>
      <c r="B495" s="88"/>
      <c r="C495" s="88"/>
      <c r="D495" s="309">
        <v>479</v>
      </c>
      <c r="E495" s="346"/>
      <c r="F495" s="383"/>
      <c r="G495" s="384"/>
      <c r="H495" s="344"/>
      <c r="I495" s="344"/>
      <c r="J495" s="333" t="str">
        <f>IF(AND(L495=1,M495=1),Messages!$A$2,IF(L495=1,Messages!$A$3,IF(M495=1,Messages!$A$4,"OK")))</f>
        <v>OK</v>
      </c>
      <c r="K495" s="330" t="str">
        <f t="shared" si="8"/>
        <v/>
      </c>
      <c r="L495" s="330" t="str">
        <f>IF(ISBLANK(E495),"",IF(AND(ISNA(VLOOKUP(E495,'Country &amp; Service Codes'!E:E,1,FALSE)),ISNA(VLOOKUP(K495,'Country &amp; Service Codes'!E:E,1,FALSE))),1,0))</f>
        <v/>
      </c>
      <c r="M495" s="330" t="str">
        <f>IF(ISBLANK(F495),"",IF(ISNA(VLOOKUP(UPPER(F495),'Country &amp; Service Codes'!B:B,1,FALSE)),1,0))</f>
        <v/>
      </c>
      <c r="N495" s="330"/>
      <c r="O495" s="330"/>
      <c r="P495" s="330"/>
      <c r="Q495" s="330"/>
      <c r="R495" s="330"/>
      <c r="S495" s="330"/>
    </row>
    <row r="496" spans="1:19" s="127" customFormat="1" ht="15.5">
      <c r="A496" s="314"/>
      <c r="B496" s="88"/>
      <c r="C496" s="88"/>
      <c r="D496" s="309">
        <v>480</v>
      </c>
      <c r="E496" s="346"/>
      <c r="F496" s="383"/>
      <c r="G496" s="384"/>
      <c r="H496" s="344"/>
      <c r="I496" s="344"/>
      <c r="J496" s="333" t="str">
        <f>IF(AND(L496=1,M496=1),Messages!$A$2,IF(L496=1,Messages!$A$3,IF(M496=1,Messages!$A$4,"OK")))</f>
        <v>OK</v>
      </c>
      <c r="K496" s="330" t="str">
        <f t="shared" si="8"/>
        <v/>
      </c>
      <c r="L496" s="330" t="str">
        <f>IF(ISBLANK(E496),"",IF(AND(ISNA(VLOOKUP(E496,'Country &amp; Service Codes'!E:E,1,FALSE)),ISNA(VLOOKUP(K496,'Country &amp; Service Codes'!E:E,1,FALSE))),1,0))</f>
        <v/>
      </c>
      <c r="M496" s="330" t="str">
        <f>IF(ISBLANK(F496),"",IF(ISNA(VLOOKUP(UPPER(F496),'Country &amp; Service Codes'!B:B,1,FALSE)),1,0))</f>
        <v/>
      </c>
      <c r="N496" s="330"/>
      <c r="O496" s="330"/>
      <c r="P496" s="330"/>
      <c r="Q496" s="330"/>
      <c r="R496" s="330"/>
      <c r="S496" s="330"/>
    </row>
    <row r="497" spans="1:19" s="127" customFormat="1" ht="15.5">
      <c r="A497" s="314"/>
      <c r="B497" s="88"/>
      <c r="C497" s="88"/>
      <c r="D497" s="309">
        <v>481</v>
      </c>
      <c r="E497" s="346"/>
      <c r="F497" s="383"/>
      <c r="G497" s="384"/>
      <c r="H497" s="344"/>
      <c r="I497" s="344"/>
      <c r="J497" s="333" t="str">
        <f>IF(AND(L497=1,M497=1),Messages!$A$2,IF(L497=1,Messages!$A$3,IF(M497=1,Messages!$A$4,"OK")))</f>
        <v>OK</v>
      </c>
      <c r="K497" s="330" t="str">
        <f t="shared" si="8"/>
        <v/>
      </c>
      <c r="L497" s="330" t="str">
        <f>IF(ISBLANK(E497),"",IF(AND(ISNA(VLOOKUP(E497,'Country &amp; Service Codes'!E:E,1,FALSE)),ISNA(VLOOKUP(K497,'Country &amp; Service Codes'!E:E,1,FALSE))),1,0))</f>
        <v/>
      </c>
      <c r="M497" s="330" t="str">
        <f>IF(ISBLANK(F497),"",IF(ISNA(VLOOKUP(UPPER(F497),'Country &amp; Service Codes'!B:B,1,FALSE)),1,0))</f>
        <v/>
      </c>
      <c r="N497" s="330"/>
      <c r="O497" s="330"/>
      <c r="P497" s="330"/>
      <c r="Q497" s="330"/>
      <c r="R497" s="330"/>
      <c r="S497" s="330"/>
    </row>
    <row r="498" spans="1:19" s="127" customFormat="1" ht="15.5">
      <c r="A498" s="314"/>
      <c r="B498" s="88"/>
      <c r="C498" s="88"/>
      <c r="D498" s="309">
        <v>482</v>
      </c>
      <c r="E498" s="346"/>
      <c r="F498" s="383"/>
      <c r="G498" s="384"/>
      <c r="H498" s="344"/>
      <c r="I498" s="344"/>
      <c r="J498" s="333" t="str">
        <f>IF(AND(L498=1,M498=1),Messages!$A$2,IF(L498=1,Messages!$A$3,IF(M498=1,Messages!$A$4,"OK")))</f>
        <v>OK</v>
      </c>
      <c r="K498" s="330" t="str">
        <f t="shared" si="8"/>
        <v/>
      </c>
      <c r="L498" s="330" t="str">
        <f>IF(ISBLANK(E498),"",IF(AND(ISNA(VLOOKUP(E498,'Country &amp; Service Codes'!E:E,1,FALSE)),ISNA(VLOOKUP(K498,'Country &amp; Service Codes'!E:E,1,FALSE))),1,0))</f>
        <v/>
      </c>
      <c r="M498" s="330" t="str">
        <f>IF(ISBLANK(F498),"",IF(ISNA(VLOOKUP(UPPER(F498),'Country &amp; Service Codes'!B:B,1,FALSE)),1,0))</f>
        <v/>
      </c>
      <c r="N498" s="330"/>
      <c r="O498" s="330"/>
      <c r="P498" s="330"/>
      <c r="Q498" s="330"/>
      <c r="R498" s="330"/>
      <c r="S498" s="330"/>
    </row>
    <row r="499" spans="1:19" s="127" customFormat="1" ht="15.5">
      <c r="A499" s="314"/>
      <c r="B499" s="88"/>
      <c r="C499" s="88"/>
      <c r="D499" s="309">
        <v>483</v>
      </c>
      <c r="E499" s="346"/>
      <c r="F499" s="383"/>
      <c r="G499" s="384"/>
      <c r="H499" s="344"/>
      <c r="I499" s="344"/>
      <c r="J499" s="333" t="str">
        <f>IF(AND(L499=1,M499=1),Messages!$A$2,IF(L499=1,Messages!$A$3,IF(M499=1,Messages!$A$4,"OK")))</f>
        <v>OK</v>
      </c>
      <c r="K499" s="330" t="str">
        <f t="shared" si="8"/>
        <v/>
      </c>
      <c r="L499" s="330" t="str">
        <f>IF(ISBLANK(E499),"",IF(AND(ISNA(VLOOKUP(E499,'Country &amp; Service Codes'!E:E,1,FALSE)),ISNA(VLOOKUP(K499,'Country &amp; Service Codes'!E:E,1,FALSE))),1,0))</f>
        <v/>
      </c>
      <c r="M499" s="330" t="str">
        <f>IF(ISBLANK(F499),"",IF(ISNA(VLOOKUP(UPPER(F499),'Country &amp; Service Codes'!B:B,1,FALSE)),1,0))</f>
        <v/>
      </c>
      <c r="N499" s="330"/>
      <c r="O499" s="330"/>
      <c r="P499" s="330"/>
      <c r="Q499" s="330"/>
      <c r="R499" s="330"/>
      <c r="S499" s="330"/>
    </row>
    <row r="500" spans="1:19" s="127" customFormat="1" ht="15.5">
      <c r="A500" s="314"/>
      <c r="B500" s="88"/>
      <c r="C500" s="88"/>
      <c r="D500" s="309">
        <v>484</v>
      </c>
      <c r="E500" s="346"/>
      <c r="F500" s="383"/>
      <c r="G500" s="384"/>
      <c r="H500" s="344"/>
      <c r="I500" s="344"/>
      <c r="J500" s="333" t="str">
        <f>IF(AND(L500=1,M500=1),Messages!$A$2,IF(L500=1,Messages!$A$3,IF(M500=1,Messages!$A$4,"OK")))</f>
        <v>OK</v>
      </c>
      <c r="K500" s="330" t="str">
        <f t="shared" si="8"/>
        <v/>
      </c>
      <c r="L500" s="330" t="str">
        <f>IF(ISBLANK(E500),"",IF(AND(ISNA(VLOOKUP(E500,'Country &amp; Service Codes'!E:E,1,FALSE)),ISNA(VLOOKUP(K500,'Country &amp; Service Codes'!E:E,1,FALSE))),1,0))</f>
        <v/>
      </c>
      <c r="M500" s="330" t="str">
        <f>IF(ISBLANK(F500),"",IF(ISNA(VLOOKUP(UPPER(F500),'Country &amp; Service Codes'!B:B,1,FALSE)),1,0))</f>
        <v/>
      </c>
      <c r="N500" s="330"/>
      <c r="O500" s="330"/>
      <c r="P500" s="330"/>
      <c r="Q500" s="330"/>
      <c r="R500" s="330"/>
      <c r="S500" s="330"/>
    </row>
    <row r="501" spans="1:19" s="127" customFormat="1" ht="15.5">
      <c r="A501" s="314"/>
      <c r="B501" s="88"/>
      <c r="C501" s="88"/>
      <c r="D501" s="309">
        <v>485</v>
      </c>
      <c r="E501" s="346"/>
      <c r="F501" s="383"/>
      <c r="G501" s="384"/>
      <c r="H501" s="344"/>
      <c r="I501" s="344"/>
      <c r="J501" s="333" t="str">
        <f>IF(AND(L501=1,M501=1),Messages!$A$2,IF(L501=1,Messages!$A$3,IF(M501=1,Messages!$A$4,"OK")))</f>
        <v>OK</v>
      </c>
      <c r="K501" s="330" t="str">
        <f t="shared" si="8"/>
        <v/>
      </c>
      <c r="L501" s="330" t="str">
        <f>IF(ISBLANK(E501),"",IF(AND(ISNA(VLOOKUP(E501,'Country &amp; Service Codes'!E:E,1,FALSE)),ISNA(VLOOKUP(K501,'Country &amp; Service Codes'!E:E,1,FALSE))),1,0))</f>
        <v/>
      </c>
      <c r="M501" s="330" t="str">
        <f>IF(ISBLANK(F501),"",IF(ISNA(VLOOKUP(UPPER(F501),'Country &amp; Service Codes'!B:B,1,FALSE)),1,0))</f>
        <v/>
      </c>
      <c r="N501" s="330"/>
      <c r="O501" s="330"/>
      <c r="P501" s="330"/>
      <c r="Q501" s="330"/>
      <c r="R501" s="330"/>
      <c r="S501" s="330"/>
    </row>
    <row r="502" spans="1:19" s="127" customFormat="1" ht="15.5">
      <c r="A502" s="314"/>
      <c r="B502" s="88"/>
      <c r="C502" s="88"/>
      <c r="D502" s="309">
        <v>486</v>
      </c>
      <c r="E502" s="346"/>
      <c r="F502" s="383"/>
      <c r="G502" s="384"/>
      <c r="H502" s="344"/>
      <c r="I502" s="344"/>
      <c r="J502" s="333" t="str">
        <f>IF(AND(L502=1,M502=1),Messages!$A$2,IF(L502=1,Messages!$A$3,IF(M502=1,Messages!$A$4,"OK")))</f>
        <v>OK</v>
      </c>
      <c r="K502" s="330" t="str">
        <f t="shared" si="8"/>
        <v/>
      </c>
      <c r="L502" s="330" t="str">
        <f>IF(ISBLANK(E502),"",IF(AND(ISNA(VLOOKUP(E502,'Country &amp; Service Codes'!E:E,1,FALSE)),ISNA(VLOOKUP(K502,'Country &amp; Service Codes'!E:E,1,FALSE))),1,0))</f>
        <v/>
      </c>
      <c r="M502" s="330" t="str">
        <f>IF(ISBLANK(F502),"",IF(ISNA(VLOOKUP(UPPER(F502),'Country &amp; Service Codes'!B:B,1,FALSE)),1,0))</f>
        <v/>
      </c>
      <c r="N502" s="330"/>
      <c r="O502" s="330"/>
      <c r="P502" s="330"/>
      <c r="Q502" s="330"/>
      <c r="R502" s="330"/>
      <c r="S502" s="330"/>
    </row>
    <row r="503" spans="1:19" s="127" customFormat="1" ht="15.5">
      <c r="A503" s="314"/>
      <c r="B503" s="88"/>
      <c r="C503" s="88"/>
      <c r="D503" s="309">
        <v>487</v>
      </c>
      <c r="E503" s="346"/>
      <c r="F503" s="383"/>
      <c r="G503" s="384"/>
      <c r="H503" s="344"/>
      <c r="I503" s="344"/>
      <c r="J503" s="333" t="str">
        <f>IF(AND(L503=1,M503=1),Messages!$A$2,IF(L503=1,Messages!$A$3,IF(M503=1,Messages!$A$4,"OK")))</f>
        <v>OK</v>
      </c>
      <c r="K503" s="330" t="str">
        <f t="shared" si="8"/>
        <v/>
      </c>
      <c r="L503" s="330" t="str">
        <f>IF(ISBLANK(E503),"",IF(AND(ISNA(VLOOKUP(E503,'Country &amp; Service Codes'!E:E,1,FALSE)),ISNA(VLOOKUP(K503,'Country &amp; Service Codes'!E:E,1,FALSE))),1,0))</f>
        <v/>
      </c>
      <c r="M503" s="330" t="str">
        <f>IF(ISBLANK(F503),"",IF(ISNA(VLOOKUP(UPPER(F503),'Country &amp; Service Codes'!B:B,1,FALSE)),1,0))</f>
        <v/>
      </c>
      <c r="N503" s="330"/>
      <c r="O503" s="330"/>
      <c r="P503" s="330"/>
      <c r="Q503" s="330"/>
      <c r="R503" s="330"/>
      <c r="S503" s="330"/>
    </row>
    <row r="504" spans="1:19" s="127" customFormat="1" ht="15.5">
      <c r="A504" s="314"/>
      <c r="B504" s="88"/>
      <c r="C504" s="88"/>
      <c r="D504" s="309">
        <v>488</v>
      </c>
      <c r="E504" s="346"/>
      <c r="F504" s="383"/>
      <c r="G504" s="384"/>
      <c r="H504" s="344"/>
      <c r="I504" s="344"/>
      <c r="J504" s="333" t="str">
        <f>IF(AND(L504=1,M504=1),Messages!$A$2,IF(L504=1,Messages!$A$3,IF(M504=1,Messages!$A$4,"OK")))</f>
        <v>OK</v>
      </c>
      <c r="K504" s="330" t="str">
        <f t="shared" si="8"/>
        <v/>
      </c>
      <c r="L504" s="330" t="str">
        <f>IF(ISBLANK(E504),"",IF(AND(ISNA(VLOOKUP(E504,'Country &amp; Service Codes'!E:E,1,FALSE)),ISNA(VLOOKUP(K504,'Country &amp; Service Codes'!E:E,1,FALSE))),1,0))</f>
        <v/>
      </c>
      <c r="M504" s="330" t="str">
        <f>IF(ISBLANK(F504),"",IF(ISNA(VLOOKUP(UPPER(F504),'Country &amp; Service Codes'!B:B,1,FALSE)),1,0))</f>
        <v/>
      </c>
      <c r="N504" s="330"/>
      <c r="O504" s="330"/>
      <c r="P504" s="330"/>
      <c r="Q504" s="330"/>
      <c r="R504" s="330"/>
      <c r="S504" s="330"/>
    </row>
    <row r="505" spans="1:19" s="127" customFormat="1" ht="15.5">
      <c r="A505" s="314"/>
      <c r="B505" s="88"/>
      <c r="C505" s="88"/>
      <c r="D505" s="309">
        <v>489</v>
      </c>
      <c r="E505" s="346"/>
      <c r="F505" s="383"/>
      <c r="G505" s="384"/>
      <c r="H505" s="344"/>
      <c r="I505" s="344"/>
      <c r="J505" s="333" t="str">
        <f>IF(AND(L505=1,M505=1),Messages!$A$2,IF(L505=1,Messages!$A$3,IF(M505=1,Messages!$A$4,"OK")))</f>
        <v>OK</v>
      </c>
      <c r="K505" s="330" t="str">
        <f t="shared" si="8"/>
        <v/>
      </c>
      <c r="L505" s="330" t="str">
        <f>IF(ISBLANK(E505),"",IF(AND(ISNA(VLOOKUP(E505,'Country &amp; Service Codes'!E:E,1,FALSE)),ISNA(VLOOKUP(K505,'Country &amp; Service Codes'!E:E,1,FALSE))),1,0))</f>
        <v/>
      </c>
      <c r="M505" s="330" t="str">
        <f>IF(ISBLANK(F505),"",IF(ISNA(VLOOKUP(UPPER(F505),'Country &amp; Service Codes'!B:B,1,FALSE)),1,0))</f>
        <v/>
      </c>
      <c r="N505" s="330"/>
      <c r="O505" s="330"/>
      <c r="P505" s="330"/>
      <c r="Q505" s="330"/>
      <c r="R505" s="330"/>
      <c r="S505" s="330"/>
    </row>
    <row r="506" spans="1:19" s="127" customFormat="1" ht="15.5">
      <c r="A506" s="314"/>
      <c r="B506" s="88"/>
      <c r="C506" s="88"/>
      <c r="D506" s="309">
        <v>490</v>
      </c>
      <c r="E506" s="346"/>
      <c r="F506" s="383"/>
      <c r="G506" s="384"/>
      <c r="H506" s="344"/>
      <c r="I506" s="344"/>
      <c r="J506" s="333" t="str">
        <f>IF(AND(L506=1,M506=1),Messages!$A$2,IF(L506=1,Messages!$A$3,IF(M506=1,Messages!$A$4,"OK")))</f>
        <v>OK</v>
      </c>
      <c r="K506" s="330" t="str">
        <f t="shared" si="8"/>
        <v/>
      </c>
      <c r="L506" s="330" t="str">
        <f>IF(ISBLANK(E506),"",IF(AND(ISNA(VLOOKUP(E506,'Country &amp; Service Codes'!E:E,1,FALSE)),ISNA(VLOOKUP(K506,'Country &amp; Service Codes'!E:E,1,FALSE))),1,0))</f>
        <v/>
      </c>
      <c r="M506" s="330" t="str">
        <f>IF(ISBLANK(F506),"",IF(ISNA(VLOOKUP(UPPER(F506),'Country &amp; Service Codes'!B:B,1,FALSE)),1,0))</f>
        <v/>
      </c>
      <c r="N506" s="330"/>
      <c r="O506" s="330"/>
      <c r="P506" s="330"/>
      <c r="Q506" s="330"/>
      <c r="R506" s="330"/>
      <c r="S506" s="330"/>
    </row>
    <row r="507" spans="1:19" s="127" customFormat="1" ht="15.5">
      <c r="A507" s="314"/>
      <c r="B507" s="88"/>
      <c r="C507" s="88"/>
      <c r="D507" s="309">
        <v>491</v>
      </c>
      <c r="E507" s="346"/>
      <c r="F507" s="383"/>
      <c r="G507" s="384"/>
      <c r="H507" s="344"/>
      <c r="I507" s="344"/>
      <c r="J507" s="333" t="str">
        <f>IF(AND(L507=1,M507=1),Messages!$A$2,IF(L507=1,Messages!$A$3,IF(M507=1,Messages!$A$4,"OK")))</f>
        <v>OK</v>
      </c>
      <c r="K507" s="330" t="str">
        <f t="shared" si="8"/>
        <v/>
      </c>
      <c r="L507" s="330" t="str">
        <f>IF(ISBLANK(E507),"",IF(AND(ISNA(VLOOKUP(E507,'Country &amp; Service Codes'!E:E,1,FALSE)),ISNA(VLOOKUP(K507,'Country &amp; Service Codes'!E:E,1,FALSE))),1,0))</f>
        <v/>
      </c>
      <c r="M507" s="330" t="str">
        <f>IF(ISBLANK(F507),"",IF(ISNA(VLOOKUP(UPPER(F507),'Country &amp; Service Codes'!B:B,1,FALSE)),1,0))</f>
        <v/>
      </c>
      <c r="N507" s="330"/>
      <c r="O507" s="330"/>
      <c r="P507" s="330"/>
      <c r="Q507" s="330"/>
      <c r="R507" s="330"/>
      <c r="S507" s="330"/>
    </row>
    <row r="508" spans="1:19" s="127" customFormat="1" ht="15.5">
      <c r="A508" s="314"/>
      <c r="B508" s="88"/>
      <c r="C508" s="88"/>
      <c r="D508" s="309">
        <v>492</v>
      </c>
      <c r="E508" s="346"/>
      <c r="F508" s="383"/>
      <c r="G508" s="384"/>
      <c r="H508" s="344"/>
      <c r="I508" s="344"/>
      <c r="J508" s="333" t="str">
        <f>IF(AND(L508=1,M508=1),Messages!$A$2,IF(L508=1,Messages!$A$3,IF(M508=1,Messages!$A$4,"OK")))</f>
        <v>OK</v>
      </c>
      <c r="K508" s="330" t="str">
        <f t="shared" si="8"/>
        <v/>
      </c>
      <c r="L508" s="330" t="str">
        <f>IF(ISBLANK(E508),"",IF(AND(ISNA(VLOOKUP(E508,'Country &amp; Service Codes'!E:E,1,FALSE)),ISNA(VLOOKUP(K508,'Country &amp; Service Codes'!E:E,1,FALSE))),1,0))</f>
        <v/>
      </c>
      <c r="M508" s="330" t="str">
        <f>IF(ISBLANK(F508),"",IF(ISNA(VLOOKUP(UPPER(F508),'Country &amp; Service Codes'!B:B,1,FALSE)),1,0))</f>
        <v/>
      </c>
      <c r="N508" s="330"/>
      <c r="O508" s="330"/>
      <c r="P508" s="330"/>
      <c r="Q508" s="330"/>
      <c r="R508" s="330"/>
      <c r="S508" s="330"/>
    </row>
    <row r="509" spans="1:19" s="127" customFormat="1" ht="15.5">
      <c r="A509" s="314"/>
      <c r="B509" s="88"/>
      <c r="C509" s="88"/>
      <c r="D509" s="309">
        <v>493</v>
      </c>
      <c r="E509" s="346"/>
      <c r="F509" s="383"/>
      <c r="G509" s="384"/>
      <c r="H509" s="344"/>
      <c r="I509" s="344"/>
      <c r="J509" s="333" t="str">
        <f>IF(AND(L509=1,M509=1),Messages!$A$2,IF(L509=1,Messages!$A$3,IF(M509=1,Messages!$A$4,"OK")))</f>
        <v>OK</v>
      </c>
      <c r="K509" s="330" t="str">
        <f t="shared" si="8"/>
        <v/>
      </c>
      <c r="L509" s="330" t="str">
        <f>IF(ISBLANK(E509),"",IF(AND(ISNA(VLOOKUP(E509,'Country &amp; Service Codes'!E:E,1,FALSE)),ISNA(VLOOKUP(K509,'Country &amp; Service Codes'!E:E,1,FALSE))),1,0))</f>
        <v/>
      </c>
      <c r="M509" s="330" t="str">
        <f>IF(ISBLANK(F509),"",IF(ISNA(VLOOKUP(UPPER(F509),'Country &amp; Service Codes'!B:B,1,FALSE)),1,0))</f>
        <v/>
      </c>
      <c r="N509" s="330"/>
      <c r="O509" s="330"/>
      <c r="P509" s="330"/>
      <c r="Q509" s="330"/>
      <c r="R509" s="330"/>
      <c r="S509" s="330"/>
    </row>
    <row r="510" spans="1:19" s="127" customFormat="1" ht="15.5">
      <c r="A510" s="314"/>
      <c r="B510" s="88"/>
      <c r="C510" s="88"/>
      <c r="D510" s="309">
        <v>494</v>
      </c>
      <c r="E510" s="346"/>
      <c r="F510" s="383"/>
      <c r="G510" s="384"/>
      <c r="H510" s="344"/>
      <c r="I510" s="344"/>
      <c r="J510" s="333" t="str">
        <f>IF(AND(L510=1,M510=1),Messages!$A$2,IF(L510=1,Messages!$A$3,IF(M510=1,Messages!$A$4,"OK")))</f>
        <v>OK</v>
      </c>
      <c r="K510" s="330" t="str">
        <f t="shared" si="8"/>
        <v/>
      </c>
      <c r="L510" s="330" t="str">
        <f>IF(ISBLANK(E510),"",IF(AND(ISNA(VLOOKUP(E510,'Country &amp; Service Codes'!E:E,1,FALSE)),ISNA(VLOOKUP(K510,'Country &amp; Service Codes'!E:E,1,FALSE))),1,0))</f>
        <v/>
      </c>
      <c r="M510" s="330" t="str">
        <f>IF(ISBLANK(F510),"",IF(ISNA(VLOOKUP(UPPER(F510),'Country &amp; Service Codes'!B:B,1,FALSE)),1,0))</f>
        <v/>
      </c>
      <c r="N510" s="330"/>
      <c r="O510" s="330"/>
      <c r="P510" s="330"/>
      <c r="Q510" s="330"/>
      <c r="R510" s="330"/>
      <c r="S510" s="330"/>
    </row>
    <row r="511" spans="1:19" s="127" customFormat="1" ht="15.5">
      <c r="A511" s="314"/>
      <c r="B511" s="88"/>
      <c r="C511" s="88"/>
      <c r="D511" s="309">
        <v>495</v>
      </c>
      <c r="E511" s="346"/>
      <c r="F511" s="383"/>
      <c r="G511" s="384"/>
      <c r="H511" s="344"/>
      <c r="I511" s="344"/>
      <c r="J511" s="333" t="str">
        <f>IF(AND(L511=1,M511=1),Messages!$A$2,IF(L511=1,Messages!$A$3,IF(M511=1,Messages!$A$4,"OK")))</f>
        <v>OK</v>
      </c>
      <c r="K511" s="330" t="str">
        <f t="shared" si="8"/>
        <v/>
      </c>
      <c r="L511" s="330" t="str">
        <f>IF(ISBLANK(E511),"",IF(AND(ISNA(VLOOKUP(E511,'Country &amp; Service Codes'!E:E,1,FALSE)),ISNA(VLOOKUP(K511,'Country &amp; Service Codes'!E:E,1,FALSE))),1,0))</f>
        <v/>
      </c>
      <c r="M511" s="330" t="str">
        <f>IF(ISBLANK(F511),"",IF(ISNA(VLOOKUP(UPPER(F511),'Country &amp; Service Codes'!B:B,1,FALSE)),1,0))</f>
        <v/>
      </c>
      <c r="N511" s="330"/>
      <c r="O511" s="330"/>
      <c r="P511" s="330"/>
      <c r="Q511" s="330"/>
      <c r="R511" s="330"/>
      <c r="S511" s="330"/>
    </row>
    <row r="512" spans="1:19" s="127" customFormat="1" ht="15.5">
      <c r="A512" s="314"/>
      <c r="B512" s="88"/>
      <c r="C512" s="88"/>
      <c r="D512" s="309">
        <v>496</v>
      </c>
      <c r="E512" s="346"/>
      <c r="F512" s="383"/>
      <c r="G512" s="384"/>
      <c r="H512" s="344"/>
      <c r="I512" s="344"/>
      <c r="J512" s="333" t="str">
        <f>IF(AND(L512=1,M512=1),Messages!$A$2,IF(L512=1,Messages!$A$3,IF(M512=1,Messages!$A$4,"OK")))</f>
        <v>OK</v>
      </c>
      <c r="K512" s="330" t="str">
        <f t="shared" si="8"/>
        <v/>
      </c>
      <c r="L512" s="330" t="str">
        <f>IF(ISBLANK(E512),"",IF(AND(ISNA(VLOOKUP(E512,'Country &amp; Service Codes'!E:E,1,FALSE)),ISNA(VLOOKUP(K512,'Country &amp; Service Codes'!E:E,1,FALSE))),1,0))</f>
        <v/>
      </c>
      <c r="M512" s="330" t="str">
        <f>IF(ISBLANK(F512),"",IF(ISNA(VLOOKUP(UPPER(F512),'Country &amp; Service Codes'!B:B,1,FALSE)),1,0))</f>
        <v/>
      </c>
      <c r="N512" s="330"/>
      <c r="O512" s="330"/>
      <c r="P512" s="330"/>
      <c r="Q512" s="330"/>
      <c r="R512" s="330"/>
      <c r="S512" s="330"/>
    </row>
    <row r="513" spans="1:19" s="127" customFormat="1" ht="15.5">
      <c r="A513" s="314"/>
      <c r="B513" s="88"/>
      <c r="C513" s="88"/>
      <c r="D513" s="309">
        <v>497</v>
      </c>
      <c r="E513" s="346"/>
      <c r="F513" s="383"/>
      <c r="G513" s="384"/>
      <c r="H513" s="344"/>
      <c r="I513" s="344"/>
      <c r="J513" s="333" t="str">
        <f>IF(AND(L513=1,M513=1),Messages!$A$2,IF(L513=1,Messages!$A$3,IF(M513=1,Messages!$A$4,"OK")))</f>
        <v>OK</v>
      </c>
      <c r="K513" s="330" t="str">
        <f t="shared" si="8"/>
        <v/>
      </c>
      <c r="L513" s="330" t="str">
        <f>IF(ISBLANK(E513),"",IF(AND(ISNA(VLOOKUP(E513,'Country &amp; Service Codes'!E:E,1,FALSE)),ISNA(VLOOKUP(K513,'Country &amp; Service Codes'!E:E,1,FALSE))),1,0))</f>
        <v/>
      </c>
      <c r="M513" s="330" t="str">
        <f>IF(ISBLANK(F513),"",IF(ISNA(VLOOKUP(UPPER(F513),'Country &amp; Service Codes'!B:B,1,FALSE)),1,0))</f>
        <v/>
      </c>
      <c r="N513" s="330"/>
      <c r="O513" s="330"/>
      <c r="P513" s="330"/>
      <c r="Q513" s="330"/>
      <c r="R513" s="330"/>
      <c r="S513" s="330"/>
    </row>
    <row r="514" spans="1:19" s="127" customFormat="1" ht="15.5">
      <c r="A514" s="314"/>
      <c r="B514" s="88"/>
      <c r="C514" s="88"/>
      <c r="D514" s="309">
        <v>498</v>
      </c>
      <c r="E514" s="346"/>
      <c r="F514" s="383"/>
      <c r="G514" s="384"/>
      <c r="H514" s="344"/>
      <c r="I514" s="344"/>
      <c r="J514" s="333" t="str">
        <f>IF(AND(L514=1,M514=1),Messages!$A$2,IF(L514=1,Messages!$A$3,IF(M514=1,Messages!$A$4,"OK")))</f>
        <v>OK</v>
      </c>
      <c r="K514" s="330" t="str">
        <f t="shared" si="8"/>
        <v/>
      </c>
      <c r="L514" s="330" t="str">
        <f>IF(ISBLANK(E514),"",IF(AND(ISNA(VLOOKUP(E514,'Country &amp; Service Codes'!E:E,1,FALSE)),ISNA(VLOOKUP(K514,'Country &amp; Service Codes'!E:E,1,FALSE))),1,0))</f>
        <v/>
      </c>
      <c r="M514" s="330" t="str">
        <f>IF(ISBLANK(F514),"",IF(ISNA(VLOOKUP(UPPER(F514),'Country &amp; Service Codes'!B:B,1,FALSE)),1,0))</f>
        <v/>
      </c>
      <c r="N514" s="330"/>
      <c r="O514" s="330"/>
      <c r="P514" s="330"/>
      <c r="Q514" s="330"/>
      <c r="R514" s="330"/>
      <c r="S514" s="330"/>
    </row>
    <row r="515" spans="1:19" s="127" customFormat="1" ht="15.5">
      <c r="A515" s="314"/>
      <c r="B515" s="88"/>
      <c r="C515" s="88"/>
      <c r="D515" s="309">
        <v>499</v>
      </c>
      <c r="E515" s="346"/>
      <c r="F515" s="383"/>
      <c r="G515" s="384"/>
      <c r="H515" s="344"/>
      <c r="I515" s="344"/>
      <c r="J515" s="333" t="str">
        <f>IF(AND(L515=1,M515=1),Messages!$A$2,IF(L515=1,Messages!$A$3,IF(M515=1,Messages!$A$4,"OK")))</f>
        <v>OK</v>
      </c>
      <c r="K515" s="330" t="str">
        <f t="shared" si="8"/>
        <v/>
      </c>
      <c r="L515" s="330" t="str">
        <f>IF(ISBLANK(E515),"",IF(AND(ISNA(VLOOKUP(E515,'Country &amp; Service Codes'!E:E,1,FALSE)),ISNA(VLOOKUP(K515,'Country &amp; Service Codes'!E:E,1,FALSE))),1,0))</f>
        <v/>
      </c>
      <c r="M515" s="330" t="str">
        <f>IF(ISBLANK(F515),"",IF(ISNA(VLOOKUP(UPPER(F515),'Country &amp; Service Codes'!B:B,1,FALSE)),1,0))</f>
        <v/>
      </c>
      <c r="N515" s="330"/>
      <c r="O515" s="330"/>
      <c r="P515" s="330"/>
      <c r="Q515" s="330"/>
      <c r="R515" s="330"/>
      <c r="S515" s="330"/>
    </row>
    <row r="516" spans="1:19" s="127" customFormat="1" ht="15.5">
      <c r="A516" s="314"/>
      <c r="B516" s="88"/>
      <c r="C516" s="88"/>
      <c r="D516" s="309">
        <v>500</v>
      </c>
      <c r="E516" s="346"/>
      <c r="F516" s="383"/>
      <c r="G516" s="384"/>
      <c r="H516" s="344"/>
      <c r="I516" s="344"/>
      <c r="J516" s="333" t="str">
        <f>IF(AND(L516=1,M516=1),Messages!$A$2,IF(L516=1,Messages!$A$3,IF(M516=1,Messages!$A$4,"OK")))</f>
        <v>OK</v>
      </c>
      <c r="K516" s="330" t="str">
        <f t="shared" si="8"/>
        <v/>
      </c>
      <c r="L516" s="330" t="str">
        <f>IF(ISBLANK(E516),"",IF(AND(ISNA(VLOOKUP(E516,'Country &amp; Service Codes'!E:E,1,FALSE)),ISNA(VLOOKUP(K516,'Country &amp; Service Codes'!E:E,1,FALSE))),1,0))</f>
        <v/>
      </c>
      <c r="M516" s="330" t="str">
        <f>IF(ISBLANK(F516),"",IF(ISNA(VLOOKUP(UPPER(F516),'Country &amp; Service Codes'!B:B,1,FALSE)),1,0))</f>
        <v/>
      </c>
      <c r="N516" s="330"/>
      <c r="O516" s="330"/>
      <c r="P516" s="330"/>
      <c r="Q516" s="330"/>
      <c r="R516" s="330"/>
      <c r="S516" s="330"/>
    </row>
    <row r="517" spans="1:19" s="127" customFormat="1" ht="15.5">
      <c r="A517" s="314"/>
      <c r="B517" s="88"/>
      <c r="C517" s="88"/>
      <c r="D517" s="309">
        <v>501</v>
      </c>
      <c r="E517" s="346"/>
      <c r="F517" s="383"/>
      <c r="G517" s="384"/>
      <c r="H517" s="344"/>
      <c r="I517" s="344"/>
      <c r="J517" s="333" t="str">
        <f>IF(AND(L517=1,M517=1),Messages!$A$2,IF(L517=1,Messages!$A$3,IF(M517=1,Messages!$A$4,"OK")))</f>
        <v>OK</v>
      </c>
      <c r="K517" s="330" t="str">
        <f t="shared" si="8"/>
        <v/>
      </c>
      <c r="L517" s="330" t="str">
        <f>IF(ISBLANK(E517),"",IF(AND(ISNA(VLOOKUP(E517,'Country &amp; Service Codes'!E:E,1,FALSE)),ISNA(VLOOKUP(K517,'Country &amp; Service Codes'!E:E,1,FALSE))),1,0))</f>
        <v/>
      </c>
      <c r="M517" s="330" t="str">
        <f>IF(ISBLANK(F517),"",IF(ISNA(VLOOKUP(UPPER(F517),'Country &amp; Service Codes'!B:B,1,FALSE)),1,0))</f>
        <v/>
      </c>
      <c r="N517" s="330"/>
      <c r="O517" s="330"/>
      <c r="P517" s="330"/>
      <c r="Q517" s="330"/>
      <c r="R517" s="330"/>
      <c r="S517" s="330"/>
    </row>
    <row r="518" spans="1:19" s="127" customFormat="1" ht="15.5">
      <c r="A518" s="314"/>
      <c r="B518" s="88"/>
      <c r="C518" s="88"/>
      <c r="D518" s="309">
        <v>502</v>
      </c>
      <c r="E518" s="346"/>
      <c r="F518" s="383"/>
      <c r="G518" s="384"/>
      <c r="H518" s="344"/>
      <c r="I518" s="344"/>
      <c r="J518" s="333" t="str">
        <f>IF(AND(L518=1,M518=1),Messages!$A$2,IF(L518=1,Messages!$A$3,IF(M518=1,Messages!$A$4,"OK")))</f>
        <v>OK</v>
      </c>
      <c r="K518" s="330" t="str">
        <f t="shared" si="8"/>
        <v/>
      </c>
      <c r="L518" s="330" t="str">
        <f>IF(ISBLANK(E518),"",IF(AND(ISNA(VLOOKUP(E518,'Country &amp; Service Codes'!E:E,1,FALSE)),ISNA(VLOOKUP(K518,'Country &amp; Service Codes'!E:E,1,FALSE))),1,0))</f>
        <v/>
      </c>
      <c r="M518" s="330" t="str">
        <f>IF(ISBLANK(F518),"",IF(ISNA(VLOOKUP(UPPER(F518),'Country &amp; Service Codes'!B:B,1,FALSE)),1,0))</f>
        <v/>
      </c>
      <c r="N518" s="330"/>
      <c r="O518" s="330"/>
      <c r="P518" s="330"/>
      <c r="Q518" s="330"/>
      <c r="R518" s="330"/>
      <c r="S518" s="330"/>
    </row>
    <row r="519" spans="1:19" s="127" customFormat="1" ht="15.5">
      <c r="A519" s="314"/>
      <c r="B519" s="88"/>
      <c r="C519" s="88"/>
      <c r="D519" s="309">
        <v>503</v>
      </c>
      <c r="E519" s="346"/>
      <c r="F519" s="383"/>
      <c r="G519" s="384"/>
      <c r="H519" s="344"/>
      <c r="I519" s="344"/>
      <c r="J519" s="333" t="str">
        <f>IF(AND(L519=1,M519=1),Messages!$A$2,IF(L519=1,Messages!$A$3,IF(M519=1,Messages!$A$4,"OK")))</f>
        <v>OK</v>
      </c>
      <c r="K519" s="330" t="str">
        <f t="shared" si="8"/>
        <v/>
      </c>
      <c r="L519" s="330" t="str">
        <f>IF(ISBLANK(E519),"",IF(AND(ISNA(VLOOKUP(E519,'Country &amp; Service Codes'!E:E,1,FALSE)),ISNA(VLOOKUP(K519,'Country &amp; Service Codes'!E:E,1,FALSE))),1,0))</f>
        <v/>
      </c>
      <c r="M519" s="330" t="str">
        <f>IF(ISBLANK(F519),"",IF(ISNA(VLOOKUP(UPPER(F519),'Country &amp; Service Codes'!B:B,1,FALSE)),1,0))</f>
        <v/>
      </c>
      <c r="N519" s="330"/>
      <c r="O519" s="330"/>
      <c r="P519" s="330"/>
      <c r="Q519" s="330"/>
      <c r="R519" s="330"/>
      <c r="S519" s="330"/>
    </row>
    <row r="520" spans="1:19" s="127" customFormat="1" ht="15.5">
      <c r="A520" s="314"/>
      <c r="B520" s="88"/>
      <c r="C520" s="88"/>
      <c r="D520" s="309">
        <v>504</v>
      </c>
      <c r="E520" s="346"/>
      <c r="F520" s="383"/>
      <c r="G520" s="384"/>
      <c r="H520" s="344"/>
      <c r="I520" s="344"/>
      <c r="J520" s="333" t="str">
        <f>IF(AND(L520=1,M520=1),Messages!$A$2,IF(L520=1,Messages!$A$3,IF(M520=1,Messages!$A$4,"OK")))</f>
        <v>OK</v>
      </c>
      <c r="K520" s="330" t="str">
        <f t="shared" si="8"/>
        <v/>
      </c>
      <c r="L520" s="330" t="str">
        <f>IF(ISBLANK(E520),"",IF(AND(ISNA(VLOOKUP(E520,'Country &amp; Service Codes'!E:E,1,FALSE)),ISNA(VLOOKUP(K520,'Country &amp; Service Codes'!E:E,1,FALSE))),1,0))</f>
        <v/>
      </c>
      <c r="M520" s="330" t="str">
        <f>IF(ISBLANK(F520),"",IF(ISNA(VLOOKUP(UPPER(F520),'Country &amp; Service Codes'!B:B,1,FALSE)),1,0))</f>
        <v/>
      </c>
      <c r="N520" s="330"/>
      <c r="O520" s="330"/>
      <c r="P520" s="330"/>
      <c r="Q520" s="330"/>
      <c r="R520" s="330"/>
      <c r="S520" s="330"/>
    </row>
    <row r="521" spans="1:19" s="127" customFormat="1" ht="15.5">
      <c r="A521" s="314"/>
      <c r="B521" s="88"/>
      <c r="C521" s="88"/>
      <c r="D521" s="309">
        <v>505</v>
      </c>
      <c r="E521" s="346"/>
      <c r="F521" s="383"/>
      <c r="G521" s="384"/>
      <c r="H521" s="344"/>
      <c r="I521" s="344"/>
      <c r="J521" s="333" t="str">
        <f>IF(AND(L521=1,M521=1),Messages!$A$2,IF(L521=1,Messages!$A$3,IF(M521=1,Messages!$A$4,"OK")))</f>
        <v>OK</v>
      </c>
      <c r="K521" s="330" t="str">
        <f t="shared" si="8"/>
        <v/>
      </c>
      <c r="L521" s="330" t="str">
        <f>IF(ISBLANK(E521),"",IF(AND(ISNA(VLOOKUP(E521,'Country &amp; Service Codes'!E:E,1,FALSE)),ISNA(VLOOKUP(K521,'Country &amp; Service Codes'!E:E,1,FALSE))),1,0))</f>
        <v/>
      </c>
      <c r="M521" s="330" t="str">
        <f>IF(ISBLANK(F521),"",IF(ISNA(VLOOKUP(UPPER(F521),'Country &amp; Service Codes'!B:B,1,FALSE)),1,0))</f>
        <v/>
      </c>
      <c r="N521" s="330"/>
      <c r="O521" s="330"/>
      <c r="P521" s="330"/>
      <c r="Q521" s="330"/>
      <c r="R521" s="330"/>
      <c r="S521" s="330"/>
    </row>
    <row r="522" spans="1:19" s="127" customFormat="1" ht="15.5">
      <c r="A522" s="314"/>
      <c r="B522" s="88"/>
      <c r="C522" s="88"/>
      <c r="D522" s="309">
        <v>506</v>
      </c>
      <c r="E522" s="346"/>
      <c r="F522" s="383"/>
      <c r="G522" s="384"/>
      <c r="H522" s="344"/>
      <c r="I522" s="344"/>
      <c r="J522" s="333" t="str">
        <f>IF(AND(L522=1,M522=1),Messages!$A$2,IF(L522=1,Messages!$A$3,IF(M522=1,Messages!$A$4,"OK")))</f>
        <v>OK</v>
      </c>
      <c r="K522" s="330" t="str">
        <f t="shared" si="8"/>
        <v/>
      </c>
      <c r="L522" s="330" t="str">
        <f>IF(ISBLANK(E522),"",IF(AND(ISNA(VLOOKUP(E522,'Country &amp; Service Codes'!E:E,1,FALSE)),ISNA(VLOOKUP(K522,'Country &amp; Service Codes'!E:E,1,FALSE))),1,0))</f>
        <v/>
      </c>
      <c r="M522" s="330" t="str">
        <f>IF(ISBLANK(F522),"",IF(ISNA(VLOOKUP(UPPER(F522),'Country &amp; Service Codes'!B:B,1,FALSE)),1,0))</f>
        <v/>
      </c>
      <c r="N522" s="330"/>
      <c r="O522" s="330"/>
      <c r="P522" s="330"/>
      <c r="Q522" s="330"/>
      <c r="R522" s="330"/>
      <c r="S522" s="330"/>
    </row>
    <row r="523" spans="1:19" s="127" customFormat="1" ht="15.5">
      <c r="A523" s="314"/>
      <c r="B523" s="88"/>
      <c r="C523" s="88"/>
      <c r="D523" s="309">
        <v>507</v>
      </c>
      <c r="E523" s="346"/>
      <c r="F523" s="383"/>
      <c r="G523" s="384"/>
      <c r="H523" s="344"/>
      <c r="I523" s="344"/>
      <c r="J523" s="333" t="str">
        <f>IF(AND(L523=1,M523=1),Messages!$A$2,IF(L523=1,Messages!$A$3,IF(M523=1,Messages!$A$4,"OK")))</f>
        <v>OK</v>
      </c>
      <c r="K523" s="330" t="str">
        <f t="shared" si="8"/>
        <v/>
      </c>
      <c r="L523" s="330" t="str">
        <f>IF(ISBLANK(E523),"",IF(AND(ISNA(VLOOKUP(E523,'Country &amp; Service Codes'!E:E,1,FALSE)),ISNA(VLOOKUP(K523,'Country &amp; Service Codes'!E:E,1,FALSE))),1,0))</f>
        <v/>
      </c>
      <c r="M523" s="330" t="str">
        <f>IF(ISBLANK(F523),"",IF(ISNA(VLOOKUP(UPPER(F523),'Country &amp; Service Codes'!B:B,1,FALSE)),1,0))</f>
        <v/>
      </c>
      <c r="N523" s="330"/>
      <c r="O523" s="330"/>
      <c r="P523" s="330"/>
      <c r="Q523" s="330"/>
      <c r="R523" s="330"/>
      <c r="S523" s="330"/>
    </row>
    <row r="524" spans="1:19" s="127" customFormat="1" ht="15.5">
      <c r="A524" s="314"/>
      <c r="B524" s="88"/>
      <c r="C524" s="88"/>
      <c r="D524" s="309">
        <v>508</v>
      </c>
      <c r="E524" s="346"/>
      <c r="F524" s="383"/>
      <c r="G524" s="384"/>
      <c r="H524" s="344"/>
      <c r="I524" s="344"/>
      <c r="J524" s="333" t="str">
        <f>IF(AND(L524=1,M524=1),Messages!$A$2,IF(L524=1,Messages!$A$3,IF(M524=1,Messages!$A$4,"OK")))</f>
        <v>OK</v>
      </c>
      <c r="K524" s="330" t="str">
        <f t="shared" si="8"/>
        <v/>
      </c>
      <c r="L524" s="330" t="str">
        <f>IF(ISBLANK(E524),"",IF(AND(ISNA(VLOOKUP(E524,'Country &amp; Service Codes'!E:E,1,FALSE)),ISNA(VLOOKUP(K524,'Country &amp; Service Codes'!E:E,1,FALSE))),1,0))</f>
        <v/>
      </c>
      <c r="M524" s="330" t="str">
        <f>IF(ISBLANK(F524),"",IF(ISNA(VLOOKUP(UPPER(F524),'Country &amp; Service Codes'!B:B,1,FALSE)),1,0))</f>
        <v/>
      </c>
      <c r="N524" s="330"/>
      <c r="O524" s="330"/>
      <c r="P524" s="330"/>
      <c r="Q524" s="330"/>
      <c r="R524" s="330"/>
      <c r="S524" s="330"/>
    </row>
    <row r="525" spans="1:19" s="127" customFormat="1" ht="15.5">
      <c r="A525" s="314"/>
      <c r="B525" s="88"/>
      <c r="C525" s="88"/>
      <c r="D525" s="309">
        <v>509</v>
      </c>
      <c r="E525" s="346"/>
      <c r="F525" s="383"/>
      <c r="G525" s="384"/>
      <c r="H525" s="344"/>
      <c r="I525" s="344"/>
      <c r="J525" s="333" t="str">
        <f>IF(AND(L525=1,M525=1),Messages!$A$2,IF(L525=1,Messages!$A$3,IF(M525=1,Messages!$A$4,"OK")))</f>
        <v>OK</v>
      </c>
      <c r="K525" s="330" t="str">
        <f t="shared" si="8"/>
        <v/>
      </c>
      <c r="L525" s="330" t="str">
        <f>IF(ISBLANK(E525),"",IF(AND(ISNA(VLOOKUP(E525,'Country &amp; Service Codes'!E:E,1,FALSE)),ISNA(VLOOKUP(K525,'Country &amp; Service Codes'!E:E,1,FALSE))),1,0))</f>
        <v/>
      </c>
      <c r="M525" s="330" t="str">
        <f>IF(ISBLANK(F525),"",IF(ISNA(VLOOKUP(UPPER(F525),'Country &amp; Service Codes'!B:B,1,FALSE)),1,0))</f>
        <v/>
      </c>
      <c r="N525" s="330"/>
      <c r="O525" s="330"/>
      <c r="P525" s="330"/>
      <c r="Q525" s="330"/>
      <c r="R525" s="330"/>
      <c r="S525" s="330"/>
    </row>
    <row r="526" spans="1:19" s="127" customFormat="1" ht="15.5">
      <c r="A526" s="314"/>
      <c r="B526" s="88"/>
      <c r="C526" s="88"/>
      <c r="D526" s="309">
        <v>510</v>
      </c>
      <c r="E526" s="346"/>
      <c r="F526" s="383"/>
      <c r="G526" s="384"/>
      <c r="H526" s="344"/>
      <c r="I526" s="344"/>
      <c r="J526" s="333" t="str">
        <f>IF(AND(L526=1,M526=1),Messages!$A$2,IF(L526=1,Messages!$A$3,IF(M526=1,Messages!$A$4,"OK")))</f>
        <v>OK</v>
      </c>
      <c r="K526" s="330" t="str">
        <f t="shared" si="8"/>
        <v/>
      </c>
      <c r="L526" s="330" t="str">
        <f>IF(ISBLANK(E526),"",IF(AND(ISNA(VLOOKUP(E526,'Country &amp; Service Codes'!E:E,1,FALSE)),ISNA(VLOOKUP(K526,'Country &amp; Service Codes'!E:E,1,FALSE))),1,0))</f>
        <v/>
      </c>
      <c r="M526" s="330" t="str">
        <f>IF(ISBLANK(F526),"",IF(ISNA(VLOOKUP(UPPER(F526),'Country &amp; Service Codes'!B:B,1,FALSE)),1,0))</f>
        <v/>
      </c>
      <c r="N526" s="330"/>
      <c r="O526" s="330"/>
      <c r="P526" s="330"/>
      <c r="Q526" s="330"/>
      <c r="R526" s="330"/>
      <c r="S526" s="330"/>
    </row>
    <row r="527" spans="1:19" s="127" customFormat="1" ht="15.5">
      <c r="A527" s="314"/>
      <c r="B527" s="88"/>
      <c r="C527" s="88"/>
      <c r="D527" s="309">
        <v>511</v>
      </c>
      <c r="E527" s="346"/>
      <c r="F527" s="383"/>
      <c r="G527" s="384"/>
      <c r="H527" s="344"/>
      <c r="I527" s="344"/>
      <c r="J527" s="333" t="str">
        <f>IF(AND(L527=1,M527=1),Messages!$A$2,IF(L527=1,Messages!$A$3,IF(M527=1,Messages!$A$4,"OK")))</f>
        <v>OK</v>
      </c>
      <c r="K527" s="330" t="str">
        <f t="shared" si="8"/>
        <v/>
      </c>
      <c r="L527" s="330" t="str">
        <f>IF(ISBLANK(E527),"",IF(AND(ISNA(VLOOKUP(E527,'Country &amp; Service Codes'!E:E,1,FALSE)),ISNA(VLOOKUP(K527,'Country &amp; Service Codes'!E:E,1,FALSE))),1,0))</f>
        <v/>
      </c>
      <c r="M527" s="330" t="str">
        <f>IF(ISBLANK(F527),"",IF(ISNA(VLOOKUP(UPPER(F527),'Country &amp; Service Codes'!B:B,1,FALSE)),1,0))</f>
        <v/>
      </c>
      <c r="N527" s="330"/>
      <c r="O527" s="330"/>
      <c r="P527" s="330"/>
      <c r="Q527" s="330"/>
      <c r="R527" s="330"/>
      <c r="S527" s="330"/>
    </row>
    <row r="528" spans="1:19" s="127" customFormat="1" ht="15.5">
      <c r="A528" s="314"/>
      <c r="B528" s="88"/>
      <c r="C528" s="88"/>
      <c r="D528" s="309">
        <v>512</v>
      </c>
      <c r="E528" s="346"/>
      <c r="F528" s="383"/>
      <c r="G528" s="384"/>
      <c r="H528" s="344"/>
      <c r="I528" s="344"/>
      <c r="J528" s="333" t="str">
        <f>IF(AND(L528=1,M528=1),Messages!$A$2,IF(L528=1,Messages!$A$3,IF(M528=1,Messages!$A$4,"OK")))</f>
        <v>OK</v>
      </c>
      <c r="K528" s="330" t="str">
        <f t="shared" si="8"/>
        <v/>
      </c>
      <c r="L528" s="330" t="str">
        <f>IF(ISBLANK(E528),"",IF(AND(ISNA(VLOOKUP(E528,'Country &amp; Service Codes'!E:E,1,FALSE)),ISNA(VLOOKUP(K528,'Country &amp; Service Codes'!E:E,1,FALSE))),1,0))</f>
        <v/>
      </c>
      <c r="M528" s="330" t="str">
        <f>IF(ISBLANK(F528),"",IF(ISNA(VLOOKUP(UPPER(F528),'Country &amp; Service Codes'!B:B,1,FALSE)),1,0))</f>
        <v/>
      </c>
      <c r="N528" s="330"/>
      <c r="O528" s="330"/>
      <c r="P528" s="330"/>
      <c r="Q528" s="330"/>
      <c r="R528" s="330"/>
      <c r="S528" s="330"/>
    </row>
    <row r="529" spans="1:19" s="127" customFormat="1" ht="15.5">
      <c r="A529" s="314"/>
      <c r="B529" s="88"/>
      <c r="C529" s="88"/>
      <c r="D529" s="309">
        <v>513</v>
      </c>
      <c r="E529" s="346"/>
      <c r="F529" s="383"/>
      <c r="G529" s="384"/>
      <c r="H529" s="344"/>
      <c r="I529" s="344"/>
      <c r="J529" s="333" t="str">
        <f>IF(AND(L529=1,M529=1),Messages!$A$2,IF(L529=1,Messages!$A$3,IF(M529=1,Messages!$A$4,"OK")))</f>
        <v>OK</v>
      </c>
      <c r="K529" s="330" t="str">
        <f t="shared" si="8"/>
        <v/>
      </c>
      <c r="L529" s="330" t="str">
        <f>IF(ISBLANK(E529),"",IF(AND(ISNA(VLOOKUP(E529,'Country &amp; Service Codes'!E:E,1,FALSE)),ISNA(VLOOKUP(K529,'Country &amp; Service Codes'!E:E,1,FALSE))),1,0))</f>
        <v/>
      </c>
      <c r="M529" s="330" t="str">
        <f>IF(ISBLANK(F529),"",IF(ISNA(VLOOKUP(UPPER(F529),'Country &amp; Service Codes'!B:B,1,FALSE)),1,0))</f>
        <v/>
      </c>
      <c r="N529" s="330"/>
      <c r="O529" s="330"/>
      <c r="P529" s="330"/>
      <c r="Q529" s="330"/>
      <c r="R529" s="330"/>
      <c r="S529" s="330"/>
    </row>
    <row r="530" spans="1:19" s="127" customFormat="1" ht="15.5">
      <c r="A530" s="314"/>
      <c r="B530" s="88"/>
      <c r="C530" s="88"/>
      <c r="D530" s="309">
        <v>514</v>
      </c>
      <c r="E530" s="346"/>
      <c r="F530" s="383"/>
      <c r="G530" s="384"/>
      <c r="H530" s="344"/>
      <c r="I530" s="344"/>
      <c r="J530" s="333" t="str">
        <f>IF(AND(L530=1,M530=1),Messages!$A$2,IF(L530=1,Messages!$A$3,IF(M530=1,Messages!$A$4,"OK")))</f>
        <v>OK</v>
      </c>
      <c r="K530" s="330" t="str">
        <f t="shared" ref="K530:K593" si="9">TEXT(E530,E530)</f>
        <v/>
      </c>
      <c r="L530" s="330" t="str">
        <f>IF(ISBLANK(E530),"",IF(AND(ISNA(VLOOKUP(E530,'Country &amp; Service Codes'!E:E,1,FALSE)),ISNA(VLOOKUP(K530,'Country &amp; Service Codes'!E:E,1,FALSE))),1,0))</f>
        <v/>
      </c>
      <c r="M530" s="330" t="str">
        <f>IF(ISBLANK(F530),"",IF(ISNA(VLOOKUP(UPPER(F530),'Country &amp; Service Codes'!B:B,1,FALSE)),1,0))</f>
        <v/>
      </c>
      <c r="N530" s="330"/>
      <c r="O530" s="330"/>
      <c r="P530" s="330"/>
      <c r="Q530" s="330"/>
      <c r="R530" s="330"/>
      <c r="S530" s="330"/>
    </row>
    <row r="531" spans="1:19" s="127" customFormat="1" ht="15.5">
      <c r="A531" s="314"/>
      <c r="B531" s="88"/>
      <c r="C531" s="88"/>
      <c r="D531" s="309">
        <v>515</v>
      </c>
      <c r="E531" s="346"/>
      <c r="F531" s="383"/>
      <c r="G531" s="384"/>
      <c r="H531" s="344"/>
      <c r="I531" s="344"/>
      <c r="J531" s="333" t="str">
        <f>IF(AND(L531=1,M531=1),Messages!$A$2,IF(L531=1,Messages!$A$3,IF(M531=1,Messages!$A$4,"OK")))</f>
        <v>OK</v>
      </c>
      <c r="K531" s="330" t="str">
        <f t="shared" si="9"/>
        <v/>
      </c>
      <c r="L531" s="330" t="str">
        <f>IF(ISBLANK(E531),"",IF(AND(ISNA(VLOOKUP(E531,'Country &amp; Service Codes'!E:E,1,FALSE)),ISNA(VLOOKUP(K531,'Country &amp; Service Codes'!E:E,1,FALSE))),1,0))</f>
        <v/>
      </c>
      <c r="M531" s="330" t="str">
        <f>IF(ISBLANK(F531),"",IF(ISNA(VLOOKUP(UPPER(F531),'Country &amp; Service Codes'!B:B,1,FALSE)),1,0))</f>
        <v/>
      </c>
      <c r="N531" s="330"/>
      <c r="O531" s="330"/>
      <c r="P531" s="330"/>
      <c r="Q531" s="330"/>
      <c r="R531" s="330"/>
      <c r="S531" s="330"/>
    </row>
    <row r="532" spans="1:19" s="127" customFormat="1" ht="15.5">
      <c r="A532" s="314"/>
      <c r="B532" s="88"/>
      <c r="C532" s="88"/>
      <c r="D532" s="309">
        <v>516</v>
      </c>
      <c r="E532" s="346"/>
      <c r="F532" s="383"/>
      <c r="G532" s="384"/>
      <c r="H532" s="344"/>
      <c r="I532" s="344"/>
      <c r="J532" s="333" t="str">
        <f>IF(AND(L532=1,M532=1),Messages!$A$2,IF(L532=1,Messages!$A$3,IF(M532=1,Messages!$A$4,"OK")))</f>
        <v>OK</v>
      </c>
      <c r="K532" s="330" t="str">
        <f t="shared" si="9"/>
        <v/>
      </c>
      <c r="L532" s="330" t="str">
        <f>IF(ISBLANK(E532),"",IF(AND(ISNA(VLOOKUP(E532,'Country &amp; Service Codes'!E:E,1,FALSE)),ISNA(VLOOKUP(K532,'Country &amp; Service Codes'!E:E,1,FALSE))),1,0))</f>
        <v/>
      </c>
      <c r="M532" s="330" t="str">
        <f>IF(ISBLANK(F532),"",IF(ISNA(VLOOKUP(UPPER(F532),'Country &amp; Service Codes'!B:B,1,FALSE)),1,0))</f>
        <v/>
      </c>
      <c r="N532" s="330"/>
      <c r="O532" s="330"/>
      <c r="P532" s="330"/>
      <c r="Q532" s="330"/>
      <c r="R532" s="330"/>
      <c r="S532" s="330"/>
    </row>
    <row r="533" spans="1:19" s="127" customFormat="1" ht="15.5">
      <c r="A533" s="314"/>
      <c r="B533" s="88"/>
      <c r="C533" s="88"/>
      <c r="D533" s="309">
        <v>517</v>
      </c>
      <c r="E533" s="346"/>
      <c r="F533" s="383"/>
      <c r="G533" s="384"/>
      <c r="H533" s="344"/>
      <c r="I533" s="344"/>
      <c r="J533" s="333" t="str">
        <f>IF(AND(L533=1,M533=1),Messages!$A$2,IF(L533=1,Messages!$A$3,IF(M533=1,Messages!$A$4,"OK")))</f>
        <v>OK</v>
      </c>
      <c r="K533" s="330" t="str">
        <f t="shared" si="9"/>
        <v/>
      </c>
      <c r="L533" s="330" t="str">
        <f>IF(ISBLANK(E533),"",IF(AND(ISNA(VLOOKUP(E533,'Country &amp; Service Codes'!E:E,1,FALSE)),ISNA(VLOOKUP(K533,'Country &amp; Service Codes'!E:E,1,FALSE))),1,0))</f>
        <v/>
      </c>
      <c r="M533" s="330" t="str">
        <f>IF(ISBLANK(F533),"",IF(ISNA(VLOOKUP(UPPER(F533),'Country &amp; Service Codes'!B:B,1,FALSE)),1,0))</f>
        <v/>
      </c>
      <c r="N533" s="330"/>
      <c r="O533" s="330"/>
      <c r="P533" s="330"/>
      <c r="Q533" s="330"/>
      <c r="R533" s="330"/>
      <c r="S533" s="330"/>
    </row>
    <row r="534" spans="1:19" s="127" customFormat="1" ht="15.5">
      <c r="A534" s="314"/>
      <c r="B534" s="88"/>
      <c r="C534" s="88"/>
      <c r="D534" s="309">
        <v>518</v>
      </c>
      <c r="E534" s="346"/>
      <c r="F534" s="383"/>
      <c r="G534" s="384"/>
      <c r="H534" s="344"/>
      <c r="I534" s="344"/>
      <c r="J534" s="333" t="str">
        <f>IF(AND(L534=1,M534=1),Messages!$A$2,IF(L534=1,Messages!$A$3,IF(M534=1,Messages!$A$4,"OK")))</f>
        <v>OK</v>
      </c>
      <c r="K534" s="330" t="str">
        <f t="shared" si="9"/>
        <v/>
      </c>
      <c r="L534" s="330" t="str">
        <f>IF(ISBLANK(E534),"",IF(AND(ISNA(VLOOKUP(E534,'Country &amp; Service Codes'!E:E,1,FALSE)),ISNA(VLOOKUP(K534,'Country &amp; Service Codes'!E:E,1,FALSE))),1,0))</f>
        <v/>
      </c>
      <c r="M534" s="330" t="str">
        <f>IF(ISBLANK(F534),"",IF(ISNA(VLOOKUP(UPPER(F534),'Country &amp; Service Codes'!B:B,1,FALSE)),1,0))</f>
        <v/>
      </c>
      <c r="N534" s="330"/>
      <c r="O534" s="330"/>
      <c r="P534" s="330"/>
      <c r="Q534" s="330"/>
      <c r="R534" s="330"/>
      <c r="S534" s="330"/>
    </row>
    <row r="535" spans="1:19" s="127" customFormat="1" ht="15.5">
      <c r="A535" s="314"/>
      <c r="B535" s="88"/>
      <c r="C535" s="88"/>
      <c r="D535" s="309">
        <v>519</v>
      </c>
      <c r="E535" s="346"/>
      <c r="F535" s="383"/>
      <c r="G535" s="384"/>
      <c r="H535" s="344"/>
      <c r="I535" s="344"/>
      <c r="J535" s="333" t="str">
        <f>IF(AND(L535=1,M535=1),Messages!$A$2,IF(L535=1,Messages!$A$3,IF(M535=1,Messages!$A$4,"OK")))</f>
        <v>OK</v>
      </c>
      <c r="K535" s="330" t="str">
        <f t="shared" si="9"/>
        <v/>
      </c>
      <c r="L535" s="330" t="str">
        <f>IF(ISBLANK(E535),"",IF(AND(ISNA(VLOOKUP(E535,'Country &amp; Service Codes'!E:E,1,FALSE)),ISNA(VLOOKUP(K535,'Country &amp; Service Codes'!E:E,1,FALSE))),1,0))</f>
        <v/>
      </c>
      <c r="M535" s="330" t="str">
        <f>IF(ISBLANK(F535),"",IF(ISNA(VLOOKUP(UPPER(F535),'Country &amp; Service Codes'!B:B,1,FALSE)),1,0))</f>
        <v/>
      </c>
      <c r="N535" s="330"/>
      <c r="O535" s="330"/>
      <c r="P535" s="330"/>
      <c r="Q535" s="330"/>
      <c r="R535" s="330"/>
      <c r="S535" s="330"/>
    </row>
    <row r="536" spans="1:19" s="127" customFormat="1" ht="15.5">
      <c r="A536" s="314"/>
      <c r="B536" s="88"/>
      <c r="C536" s="88"/>
      <c r="D536" s="309">
        <v>520</v>
      </c>
      <c r="E536" s="346"/>
      <c r="F536" s="383"/>
      <c r="G536" s="384"/>
      <c r="H536" s="344"/>
      <c r="I536" s="344"/>
      <c r="J536" s="333" t="str">
        <f>IF(AND(L536=1,M536=1),Messages!$A$2,IF(L536=1,Messages!$A$3,IF(M536=1,Messages!$A$4,"OK")))</f>
        <v>OK</v>
      </c>
      <c r="K536" s="330" t="str">
        <f t="shared" si="9"/>
        <v/>
      </c>
      <c r="L536" s="330" t="str">
        <f>IF(ISBLANK(E536),"",IF(AND(ISNA(VLOOKUP(E536,'Country &amp; Service Codes'!E:E,1,FALSE)),ISNA(VLOOKUP(K536,'Country &amp; Service Codes'!E:E,1,FALSE))),1,0))</f>
        <v/>
      </c>
      <c r="M536" s="330" t="str">
        <f>IF(ISBLANK(F536),"",IF(ISNA(VLOOKUP(UPPER(F536),'Country &amp; Service Codes'!B:B,1,FALSE)),1,0))</f>
        <v/>
      </c>
      <c r="N536" s="330"/>
      <c r="O536" s="330"/>
      <c r="P536" s="330"/>
      <c r="Q536" s="330"/>
      <c r="R536" s="330"/>
      <c r="S536" s="330"/>
    </row>
    <row r="537" spans="1:19" s="127" customFormat="1" ht="15.5">
      <c r="A537" s="314"/>
      <c r="B537" s="88"/>
      <c r="C537" s="88"/>
      <c r="D537" s="309">
        <v>521</v>
      </c>
      <c r="E537" s="346"/>
      <c r="F537" s="383"/>
      <c r="G537" s="384"/>
      <c r="H537" s="344"/>
      <c r="I537" s="344"/>
      <c r="J537" s="333" t="str">
        <f>IF(AND(L537=1,M537=1),Messages!$A$2,IF(L537=1,Messages!$A$3,IF(M537=1,Messages!$A$4,"OK")))</f>
        <v>OK</v>
      </c>
      <c r="K537" s="330" t="str">
        <f t="shared" si="9"/>
        <v/>
      </c>
      <c r="L537" s="330" t="str">
        <f>IF(ISBLANK(E537),"",IF(AND(ISNA(VLOOKUP(E537,'Country &amp; Service Codes'!E:E,1,FALSE)),ISNA(VLOOKUP(K537,'Country &amp; Service Codes'!E:E,1,FALSE))),1,0))</f>
        <v/>
      </c>
      <c r="M537" s="330" t="str">
        <f>IF(ISBLANK(F537),"",IF(ISNA(VLOOKUP(UPPER(F537),'Country &amp; Service Codes'!B:B,1,FALSE)),1,0))</f>
        <v/>
      </c>
      <c r="N537" s="330"/>
      <c r="O537" s="330"/>
      <c r="P537" s="330"/>
      <c r="Q537" s="330"/>
      <c r="R537" s="330"/>
      <c r="S537" s="330"/>
    </row>
    <row r="538" spans="1:19" s="127" customFormat="1" ht="15.5">
      <c r="A538" s="314"/>
      <c r="B538" s="88"/>
      <c r="C538" s="88"/>
      <c r="D538" s="309">
        <v>522</v>
      </c>
      <c r="E538" s="346"/>
      <c r="F538" s="383"/>
      <c r="G538" s="384"/>
      <c r="H538" s="344"/>
      <c r="I538" s="344"/>
      <c r="J538" s="333" t="str">
        <f>IF(AND(L538=1,M538=1),Messages!$A$2,IF(L538=1,Messages!$A$3,IF(M538=1,Messages!$A$4,"OK")))</f>
        <v>OK</v>
      </c>
      <c r="K538" s="330" t="str">
        <f t="shared" si="9"/>
        <v/>
      </c>
      <c r="L538" s="330" t="str">
        <f>IF(ISBLANK(E538),"",IF(AND(ISNA(VLOOKUP(E538,'Country &amp; Service Codes'!E:E,1,FALSE)),ISNA(VLOOKUP(K538,'Country &amp; Service Codes'!E:E,1,FALSE))),1,0))</f>
        <v/>
      </c>
      <c r="M538" s="330" t="str">
        <f>IF(ISBLANK(F538),"",IF(ISNA(VLOOKUP(UPPER(F538),'Country &amp; Service Codes'!B:B,1,FALSE)),1,0))</f>
        <v/>
      </c>
      <c r="N538" s="330"/>
      <c r="O538" s="330"/>
      <c r="P538" s="330"/>
      <c r="Q538" s="330"/>
      <c r="R538" s="330"/>
      <c r="S538" s="330"/>
    </row>
    <row r="539" spans="1:19" s="127" customFormat="1" ht="15.5">
      <c r="A539" s="314"/>
      <c r="B539" s="88"/>
      <c r="C539" s="88"/>
      <c r="D539" s="309">
        <v>523</v>
      </c>
      <c r="E539" s="346"/>
      <c r="F539" s="383"/>
      <c r="G539" s="384"/>
      <c r="H539" s="344"/>
      <c r="I539" s="344"/>
      <c r="J539" s="333" t="str">
        <f>IF(AND(L539=1,M539=1),Messages!$A$2,IF(L539=1,Messages!$A$3,IF(M539=1,Messages!$A$4,"OK")))</f>
        <v>OK</v>
      </c>
      <c r="K539" s="330" t="str">
        <f t="shared" si="9"/>
        <v/>
      </c>
      <c r="L539" s="330" t="str">
        <f>IF(ISBLANK(E539),"",IF(AND(ISNA(VLOOKUP(E539,'Country &amp; Service Codes'!E:E,1,FALSE)),ISNA(VLOOKUP(K539,'Country &amp; Service Codes'!E:E,1,FALSE))),1,0))</f>
        <v/>
      </c>
      <c r="M539" s="330" t="str">
        <f>IF(ISBLANK(F539),"",IF(ISNA(VLOOKUP(UPPER(F539),'Country &amp; Service Codes'!B:B,1,FALSE)),1,0))</f>
        <v/>
      </c>
      <c r="N539" s="330"/>
      <c r="O539" s="330"/>
      <c r="P539" s="330"/>
      <c r="Q539" s="330"/>
      <c r="R539" s="330"/>
      <c r="S539" s="330"/>
    </row>
    <row r="540" spans="1:19" s="127" customFormat="1" ht="15.5">
      <c r="A540" s="314"/>
      <c r="B540" s="88"/>
      <c r="C540" s="88"/>
      <c r="D540" s="309">
        <v>524</v>
      </c>
      <c r="E540" s="346"/>
      <c r="F540" s="383"/>
      <c r="G540" s="384"/>
      <c r="H540" s="344"/>
      <c r="I540" s="344"/>
      <c r="J540" s="333" t="str">
        <f>IF(AND(L540=1,M540=1),Messages!$A$2,IF(L540=1,Messages!$A$3,IF(M540=1,Messages!$A$4,"OK")))</f>
        <v>OK</v>
      </c>
      <c r="K540" s="330" t="str">
        <f t="shared" si="9"/>
        <v/>
      </c>
      <c r="L540" s="330" t="str">
        <f>IF(ISBLANK(E540),"",IF(AND(ISNA(VLOOKUP(E540,'Country &amp; Service Codes'!E:E,1,FALSE)),ISNA(VLOOKUP(K540,'Country &amp; Service Codes'!E:E,1,FALSE))),1,0))</f>
        <v/>
      </c>
      <c r="M540" s="330" t="str">
        <f>IF(ISBLANK(F540),"",IF(ISNA(VLOOKUP(UPPER(F540),'Country &amp; Service Codes'!B:B,1,FALSE)),1,0))</f>
        <v/>
      </c>
      <c r="N540" s="330"/>
      <c r="O540" s="330"/>
      <c r="P540" s="330"/>
      <c r="Q540" s="330"/>
      <c r="R540" s="330"/>
      <c r="S540" s="330"/>
    </row>
    <row r="541" spans="1:19" s="127" customFormat="1" ht="15.5">
      <c r="A541" s="314"/>
      <c r="B541" s="88"/>
      <c r="C541" s="88"/>
      <c r="D541" s="309">
        <v>525</v>
      </c>
      <c r="E541" s="346"/>
      <c r="F541" s="383"/>
      <c r="G541" s="384"/>
      <c r="H541" s="344"/>
      <c r="I541" s="344"/>
      <c r="J541" s="333" t="str">
        <f>IF(AND(L541=1,M541=1),Messages!$A$2,IF(L541=1,Messages!$A$3,IF(M541=1,Messages!$A$4,"OK")))</f>
        <v>OK</v>
      </c>
      <c r="K541" s="330" t="str">
        <f t="shared" si="9"/>
        <v/>
      </c>
      <c r="L541" s="330" t="str">
        <f>IF(ISBLANK(E541),"",IF(AND(ISNA(VLOOKUP(E541,'Country &amp; Service Codes'!E:E,1,FALSE)),ISNA(VLOOKUP(K541,'Country &amp; Service Codes'!E:E,1,FALSE))),1,0))</f>
        <v/>
      </c>
      <c r="M541" s="330" t="str">
        <f>IF(ISBLANK(F541),"",IF(ISNA(VLOOKUP(UPPER(F541),'Country &amp; Service Codes'!B:B,1,FALSE)),1,0))</f>
        <v/>
      </c>
      <c r="N541" s="330"/>
      <c r="O541" s="330"/>
      <c r="P541" s="330"/>
      <c r="Q541" s="330"/>
      <c r="R541" s="330"/>
      <c r="S541" s="330"/>
    </row>
    <row r="542" spans="1:19" s="127" customFormat="1" ht="15.5">
      <c r="A542" s="314"/>
      <c r="B542" s="88"/>
      <c r="C542" s="88"/>
      <c r="D542" s="309">
        <v>526</v>
      </c>
      <c r="E542" s="346"/>
      <c r="F542" s="383"/>
      <c r="G542" s="384"/>
      <c r="H542" s="344"/>
      <c r="I542" s="344"/>
      <c r="J542" s="333" t="str">
        <f>IF(AND(L542=1,M542=1),Messages!$A$2,IF(L542=1,Messages!$A$3,IF(M542=1,Messages!$A$4,"OK")))</f>
        <v>OK</v>
      </c>
      <c r="K542" s="330" t="str">
        <f t="shared" si="9"/>
        <v/>
      </c>
      <c r="L542" s="330" t="str">
        <f>IF(ISBLANK(E542),"",IF(AND(ISNA(VLOOKUP(E542,'Country &amp; Service Codes'!E:E,1,FALSE)),ISNA(VLOOKUP(K542,'Country &amp; Service Codes'!E:E,1,FALSE))),1,0))</f>
        <v/>
      </c>
      <c r="M542" s="330" t="str">
        <f>IF(ISBLANK(F542),"",IF(ISNA(VLOOKUP(UPPER(F542),'Country &amp; Service Codes'!B:B,1,FALSE)),1,0))</f>
        <v/>
      </c>
      <c r="N542" s="330"/>
      <c r="O542" s="330"/>
      <c r="P542" s="330"/>
      <c r="Q542" s="330"/>
      <c r="R542" s="330"/>
      <c r="S542" s="330"/>
    </row>
    <row r="543" spans="1:19" s="127" customFormat="1" ht="15.5">
      <c r="A543" s="314"/>
      <c r="B543" s="88"/>
      <c r="C543" s="88"/>
      <c r="D543" s="309">
        <v>527</v>
      </c>
      <c r="E543" s="346"/>
      <c r="F543" s="383"/>
      <c r="G543" s="384"/>
      <c r="H543" s="344"/>
      <c r="I543" s="344"/>
      <c r="J543" s="333" t="str">
        <f>IF(AND(L543=1,M543=1),Messages!$A$2,IF(L543=1,Messages!$A$3,IF(M543=1,Messages!$A$4,"OK")))</f>
        <v>OK</v>
      </c>
      <c r="K543" s="330" t="str">
        <f t="shared" si="9"/>
        <v/>
      </c>
      <c r="L543" s="330" t="str">
        <f>IF(ISBLANK(E543),"",IF(AND(ISNA(VLOOKUP(E543,'Country &amp; Service Codes'!E:E,1,FALSE)),ISNA(VLOOKUP(K543,'Country &amp; Service Codes'!E:E,1,FALSE))),1,0))</f>
        <v/>
      </c>
      <c r="M543" s="330" t="str">
        <f>IF(ISBLANK(F543),"",IF(ISNA(VLOOKUP(UPPER(F543),'Country &amp; Service Codes'!B:B,1,FALSE)),1,0))</f>
        <v/>
      </c>
      <c r="N543" s="330"/>
      <c r="O543" s="330"/>
      <c r="P543" s="330"/>
      <c r="Q543" s="330"/>
      <c r="R543" s="330"/>
      <c r="S543" s="330"/>
    </row>
    <row r="544" spans="1:19" s="127" customFormat="1" ht="15.5">
      <c r="A544" s="314"/>
      <c r="B544" s="88"/>
      <c r="C544" s="88"/>
      <c r="D544" s="309">
        <v>528</v>
      </c>
      <c r="E544" s="346"/>
      <c r="F544" s="383"/>
      <c r="G544" s="384"/>
      <c r="H544" s="344"/>
      <c r="I544" s="344"/>
      <c r="J544" s="333" t="str">
        <f>IF(AND(L544=1,M544=1),Messages!$A$2,IF(L544=1,Messages!$A$3,IF(M544=1,Messages!$A$4,"OK")))</f>
        <v>OK</v>
      </c>
      <c r="K544" s="330" t="str">
        <f t="shared" si="9"/>
        <v/>
      </c>
      <c r="L544" s="330" t="str">
        <f>IF(ISBLANK(E544),"",IF(AND(ISNA(VLOOKUP(E544,'Country &amp; Service Codes'!E:E,1,FALSE)),ISNA(VLOOKUP(K544,'Country &amp; Service Codes'!E:E,1,FALSE))),1,0))</f>
        <v/>
      </c>
      <c r="M544" s="330" t="str">
        <f>IF(ISBLANK(F544),"",IF(ISNA(VLOOKUP(UPPER(F544),'Country &amp; Service Codes'!B:B,1,FALSE)),1,0))</f>
        <v/>
      </c>
      <c r="N544" s="330"/>
      <c r="O544" s="330"/>
      <c r="P544" s="330"/>
      <c r="Q544" s="330"/>
      <c r="R544" s="330"/>
      <c r="S544" s="330"/>
    </row>
    <row r="545" spans="1:19" s="127" customFormat="1" ht="15.5">
      <c r="A545" s="314"/>
      <c r="B545" s="88"/>
      <c r="C545" s="88"/>
      <c r="D545" s="309">
        <v>529</v>
      </c>
      <c r="E545" s="346"/>
      <c r="F545" s="383"/>
      <c r="G545" s="384"/>
      <c r="H545" s="344"/>
      <c r="I545" s="344"/>
      <c r="J545" s="333" t="str">
        <f>IF(AND(L545=1,M545=1),Messages!$A$2,IF(L545=1,Messages!$A$3,IF(M545=1,Messages!$A$4,"OK")))</f>
        <v>OK</v>
      </c>
      <c r="K545" s="330" t="str">
        <f t="shared" si="9"/>
        <v/>
      </c>
      <c r="L545" s="330" t="str">
        <f>IF(ISBLANK(E545),"",IF(AND(ISNA(VLOOKUP(E545,'Country &amp; Service Codes'!E:E,1,FALSE)),ISNA(VLOOKUP(K545,'Country &amp; Service Codes'!E:E,1,FALSE))),1,0))</f>
        <v/>
      </c>
      <c r="M545" s="330" t="str">
        <f>IF(ISBLANK(F545),"",IF(ISNA(VLOOKUP(UPPER(F545),'Country &amp; Service Codes'!B:B,1,FALSE)),1,0))</f>
        <v/>
      </c>
      <c r="N545" s="330"/>
      <c r="O545" s="330"/>
      <c r="P545" s="330"/>
      <c r="Q545" s="330"/>
      <c r="R545" s="330"/>
      <c r="S545" s="330"/>
    </row>
    <row r="546" spans="1:19" s="127" customFormat="1" ht="15.5">
      <c r="A546" s="314"/>
      <c r="B546" s="88"/>
      <c r="C546" s="88"/>
      <c r="D546" s="309">
        <v>530</v>
      </c>
      <c r="E546" s="346"/>
      <c r="F546" s="383"/>
      <c r="G546" s="384"/>
      <c r="H546" s="344"/>
      <c r="I546" s="344"/>
      <c r="J546" s="333" t="str">
        <f>IF(AND(L546=1,M546=1),Messages!$A$2,IF(L546=1,Messages!$A$3,IF(M546=1,Messages!$A$4,"OK")))</f>
        <v>OK</v>
      </c>
      <c r="K546" s="330" t="str">
        <f t="shared" si="9"/>
        <v/>
      </c>
      <c r="L546" s="330" t="str">
        <f>IF(ISBLANK(E546),"",IF(AND(ISNA(VLOOKUP(E546,'Country &amp; Service Codes'!E:E,1,FALSE)),ISNA(VLOOKUP(K546,'Country &amp; Service Codes'!E:E,1,FALSE))),1,0))</f>
        <v/>
      </c>
      <c r="M546" s="330" t="str">
        <f>IF(ISBLANK(F546),"",IF(ISNA(VLOOKUP(UPPER(F546),'Country &amp; Service Codes'!B:B,1,FALSE)),1,0))</f>
        <v/>
      </c>
      <c r="N546" s="330"/>
      <c r="O546" s="330"/>
      <c r="P546" s="330"/>
      <c r="Q546" s="330"/>
      <c r="R546" s="330"/>
      <c r="S546" s="330"/>
    </row>
    <row r="547" spans="1:19" s="127" customFormat="1" ht="15.5">
      <c r="A547" s="314"/>
      <c r="B547" s="88"/>
      <c r="C547" s="88"/>
      <c r="D547" s="309">
        <v>531</v>
      </c>
      <c r="E547" s="346"/>
      <c r="F547" s="383"/>
      <c r="G547" s="384"/>
      <c r="H547" s="344"/>
      <c r="I547" s="344"/>
      <c r="J547" s="333" t="str">
        <f>IF(AND(L547=1,M547=1),Messages!$A$2,IF(L547=1,Messages!$A$3,IF(M547=1,Messages!$A$4,"OK")))</f>
        <v>OK</v>
      </c>
      <c r="K547" s="330" t="str">
        <f t="shared" si="9"/>
        <v/>
      </c>
      <c r="L547" s="330" t="str">
        <f>IF(ISBLANK(E547),"",IF(AND(ISNA(VLOOKUP(E547,'Country &amp; Service Codes'!E:E,1,FALSE)),ISNA(VLOOKUP(K547,'Country &amp; Service Codes'!E:E,1,FALSE))),1,0))</f>
        <v/>
      </c>
      <c r="M547" s="330" t="str">
        <f>IF(ISBLANK(F547),"",IF(ISNA(VLOOKUP(UPPER(F547),'Country &amp; Service Codes'!B:B,1,FALSE)),1,0))</f>
        <v/>
      </c>
      <c r="N547" s="330"/>
      <c r="O547" s="330"/>
      <c r="P547" s="330"/>
      <c r="Q547" s="330"/>
      <c r="R547" s="330"/>
      <c r="S547" s="330"/>
    </row>
    <row r="548" spans="1:19" s="127" customFormat="1" ht="15.5">
      <c r="A548" s="314"/>
      <c r="B548" s="88"/>
      <c r="C548" s="88"/>
      <c r="D548" s="309">
        <v>532</v>
      </c>
      <c r="E548" s="346"/>
      <c r="F548" s="383"/>
      <c r="G548" s="384"/>
      <c r="H548" s="344"/>
      <c r="I548" s="344"/>
      <c r="J548" s="333" t="str">
        <f>IF(AND(L548=1,M548=1),Messages!$A$2,IF(L548=1,Messages!$A$3,IF(M548=1,Messages!$A$4,"OK")))</f>
        <v>OK</v>
      </c>
      <c r="K548" s="330" t="str">
        <f t="shared" si="9"/>
        <v/>
      </c>
      <c r="L548" s="330" t="str">
        <f>IF(ISBLANK(E548),"",IF(AND(ISNA(VLOOKUP(E548,'Country &amp; Service Codes'!E:E,1,FALSE)),ISNA(VLOOKUP(K548,'Country &amp; Service Codes'!E:E,1,FALSE))),1,0))</f>
        <v/>
      </c>
      <c r="M548" s="330" t="str">
        <f>IF(ISBLANK(F548),"",IF(ISNA(VLOOKUP(UPPER(F548),'Country &amp; Service Codes'!B:B,1,FALSE)),1,0))</f>
        <v/>
      </c>
      <c r="N548" s="330"/>
      <c r="O548" s="330"/>
      <c r="P548" s="330"/>
      <c r="Q548" s="330"/>
      <c r="R548" s="330"/>
      <c r="S548" s="330"/>
    </row>
    <row r="549" spans="1:19" s="127" customFormat="1" ht="15.5">
      <c r="A549" s="314"/>
      <c r="B549" s="88"/>
      <c r="C549" s="88"/>
      <c r="D549" s="309">
        <v>533</v>
      </c>
      <c r="E549" s="346"/>
      <c r="F549" s="383"/>
      <c r="G549" s="384"/>
      <c r="H549" s="344"/>
      <c r="I549" s="344"/>
      <c r="J549" s="333" t="str">
        <f>IF(AND(L549=1,M549=1),Messages!$A$2,IF(L549=1,Messages!$A$3,IF(M549=1,Messages!$A$4,"OK")))</f>
        <v>OK</v>
      </c>
      <c r="K549" s="330" t="str">
        <f t="shared" si="9"/>
        <v/>
      </c>
      <c r="L549" s="330" t="str">
        <f>IF(ISBLANK(E549),"",IF(AND(ISNA(VLOOKUP(E549,'Country &amp; Service Codes'!E:E,1,FALSE)),ISNA(VLOOKUP(K549,'Country &amp; Service Codes'!E:E,1,FALSE))),1,0))</f>
        <v/>
      </c>
      <c r="M549" s="330" t="str">
        <f>IF(ISBLANK(F549),"",IF(ISNA(VLOOKUP(UPPER(F549),'Country &amp; Service Codes'!B:B,1,FALSE)),1,0))</f>
        <v/>
      </c>
      <c r="N549" s="330"/>
      <c r="O549" s="330"/>
      <c r="P549" s="330"/>
      <c r="Q549" s="330"/>
      <c r="R549" s="330"/>
      <c r="S549" s="330"/>
    </row>
    <row r="550" spans="1:19" s="127" customFormat="1" ht="15.5">
      <c r="A550" s="314"/>
      <c r="B550" s="88"/>
      <c r="C550" s="88"/>
      <c r="D550" s="309">
        <v>534</v>
      </c>
      <c r="E550" s="346"/>
      <c r="F550" s="383"/>
      <c r="G550" s="384"/>
      <c r="H550" s="344"/>
      <c r="I550" s="344"/>
      <c r="J550" s="333" t="str">
        <f>IF(AND(L550=1,M550=1),Messages!$A$2,IF(L550=1,Messages!$A$3,IF(M550=1,Messages!$A$4,"OK")))</f>
        <v>OK</v>
      </c>
      <c r="K550" s="330" t="str">
        <f t="shared" si="9"/>
        <v/>
      </c>
      <c r="L550" s="330" t="str">
        <f>IF(ISBLANK(E550),"",IF(AND(ISNA(VLOOKUP(E550,'Country &amp; Service Codes'!E:E,1,FALSE)),ISNA(VLOOKUP(K550,'Country &amp; Service Codes'!E:E,1,FALSE))),1,0))</f>
        <v/>
      </c>
      <c r="M550" s="330" t="str">
        <f>IF(ISBLANK(F550),"",IF(ISNA(VLOOKUP(UPPER(F550),'Country &amp; Service Codes'!B:B,1,FALSE)),1,0))</f>
        <v/>
      </c>
      <c r="N550" s="330"/>
      <c r="O550" s="330"/>
      <c r="P550" s="330"/>
      <c r="Q550" s="330"/>
      <c r="R550" s="330"/>
      <c r="S550" s="330"/>
    </row>
    <row r="551" spans="1:19" s="127" customFormat="1" ht="15.5">
      <c r="A551" s="314"/>
      <c r="B551" s="88"/>
      <c r="C551" s="88"/>
      <c r="D551" s="309">
        <v>535</v>
      </c>
      <c r="E551" s="346"/>
      <c r="F551" s="383"/>
      <c r="G551" s="384"/>
      <c r="H551" s="344"/>
      <c r="I551" s="344"/>
      <c r="J551" s="333" t="str">
        <f>IF(AND(L551=1,M551=1),Messages!$A$2,IF(L551=1,Messages!$A$3,IF(M551=1,Messages!$A$4,"OK")))</f>
        <v>OK</v>
      </c>
      <c r="K551" s="330" t="str">
        <f t="shared" si="9"/>
        <v/>
      </c>
      <c r="L551" s="330" t="str">
        <f>IF(ISBLANK(E551),"",IF(AND(ISNA(VLOOKUP(E551,'Country &amp; Service Codes'!E:E,1,FALSE)),ISNA(VLOOKUP(K551,'Country &amp; Service Codes'!E:E,1,FALSE))),1,0))</f>
        <v/>
      </c>
      <c r="M551" s="330" t="str">
        <f>IF(ISBLANK(F551),"",IF(ISNA(VLOOKUP(UPPER(F551),'Country &amp; Service Codes'!B:B,1,FALSE)),1,0))</f>
        <v/>
      </c>
      <c r="N551" s="330"/>
      <c r="O551" s="330"/>
      <c r="P551" s="330"/>
      <c r="Q551" s="330"/>
      <c r="R551" s="330"/>
      <c r="S551" s="330"/>
    </row>
    <row r="552" spans="1:19" s="127" customFormat="1" ht="15.5">
      <c r="A552" s="314"/>
      <c r="B552" s="88"/>
      <c r="C552" s="88"/>
      <c r="D552" s="309">
        <v>536</v>
      </c>
      <c r="E552" s="346"/>
      <c r="F552" s="383"/>
      <c r="G552" s="384"/>
      <c r="H552" s="344"/>
      <c r="I552" s="344"/>
      <c r="J552" s="333" t="str">
        <f>IF(AND(L552=1,M552=1),Messages!$A$2,IF(L552=1,Messages!$A$3,IF(M552=1,Messages!$A$4,"OK")))</f>
        <v>OK</v>
      </c>
      <c r="K552" s="330" t="str">
        <f t="shared" si="9"/>
        <v/>
      </c>
      <c r="L552" s="330" t="str">
        <f>IF(ISBLANK(E552),"",IF(AND(ISNA(VLOOKUP(E552,'Country &amp; Service Codes'!E:E,1,FALSE)),ISNA(VLOOKUP(K552,'Country &amp; Service Codes'!E:E,1,FALSE))),1,0))</f>
        <v/>
      </c>
      <c r="M552" s="330" t="str">
        <f>IF(ISBLANK(F552),"",IF(ISNA(VLOOKUP(UPPER(F552),'Country &amp; Service Codes'!B:B,1,FALSE)),1,0))</f>
        <v/>
      </c>
      <c r="N552" s="330"/>
      <c r="O552" s="330"/>
      <c r="P552" s="330"/>
      <c r="Q552" s="330"/>
      <c r="R552" s="330"/>
      <c r="S552" s="330"/>
    </row>
    <row r="553" spans="1:19" s="127" customFormat="1" ht="15.5">
      <c r="A553" s="314"/>
      <c r="B553" s="88"/>
      <c r="C553" s="88"/>
      <c r="D553" s="309">
        <v>537</v>
      </c>
      <c r="E553" s="346"/>
      <c r="F553" s="383"/>
      <c r="G553" s="384"/>
      <c r="H553" s="344"/>
      <c r="I553" s="344"/>
      <c r="J553" s="333" t="str">
        <f>IF(AND(L553=1,M553=1),Messages!$A$2,IF(L553=1,Messages!$A$3,IF(M553=1,Messages!$A$4,"OK")))</f>
        <v>OK</v>
      </c>
      <c r="K553" s="330" t="str">
        <f t="shared" si="9"/>
        <v/>
      </c>
      <c r="L553" s="330" t="str">
        <f>IF(ISBLANK(E553),"",IF(AND(ISNA(VLOOKUP(E553,'Country &amp; Service Codes'!E:E,1,FALSE)),ISNA(VLOOKUP(K553,'Country &amp; Service Codes'!E:E,1,FALSE))),1,0))</f>
        <v/>
      </c>
      <c r="M553" s="330" t="str">
        <f>IF(ISBLANK(F553),"",IF(ISNA(VLOOKUP(UPPER(F553),'Country &amp; Service Codes'!B:B,1,FALSE)),1,0))</f>
        <v/>
      </c>
      <c r="N553" s="330"/>
      <c r="O553" s="330"/>
      <c r="P553" s="330"/>
      <c r="Q553" s="330"/>
      <c r="R553" s="330"/>
      <c r="S553" s="330"/>
    </row>
    <row r="554" spans="1:19" s="127" customFormat="1" ht="15.5">
      <c r="A554" s="314"/>
      <c r="B554" s="88"/>
      <c r="C554" s="88"/>
      <c r="D554" s="309">
        <v>538</v>
      </c>
      <c r="E554" s="346"/>
      <c r="F554" s="383"/>
      <c r="G554" s="384"/>
      <c r="H554" s="344"/>
      <c r="I554" s="344"/>
      <c r="J554" s="333" t="str">
        <f>IF(AND(L554=1,M554=1),Messages!$A$2,IF(L554=1,Messages!$A$3,IF(M554=1,Messages!$A$4,"OK")))</f>
        <v>OK</v>
      </c>
      <c r="K554" s="330" t="str">
        <f t="shared" si="9"/>
        <v/>
      </c>
      <c r="L554" s="330" t="str">
        <f>IF(ISBLANK(E554),"",IF(AND(ISNA(VLOOKUP(E554,'Country &amp; Service Codes'!E:E,1,FALSE)),ISNA(VLOOKUP(K554,'Country &amp; Service Codes'!E:E,1,FALSE))),1,0))</f>
        <v/>
      </c>
      <c r="M554" s="330" t="str">
        <f>IF(ISBLANK(F554),"",IF(ISNA(VLOOKUP(UPPER(F554),'Country &amp; Service Codes'!B:B,1,FALSE)),1,0))</f>
        <v/>
      </c>
      <c r="N554" s="330"/>
      <c r="O554" s="330"/>
      <c r="P554" s="330"/>
      <c r="Q554" s="330"/>
      <c r="R554" s="330"/>
      <c r="S554" s="330"/>
    </row>
    <row r="555" spans="1:19" s="127" customFormat="1" ht="15.5">
      <c r="A555" s="314"/>
      <c r="B555" s="88"/>
      <c r="C555" s="88"/>
      <c r="D555" s="309">
        <v>539</v>
      </c>
      <c r="E555" s="346"/>
      <c r="F555" s="383"/>
      <c r="G555" s="384"/>
      <c r="H555" s="344"/>
      <c r="I555" s="344"/>
      <c r="J555" s="333" t="str">
        <f>IF(AND(L555=1,M555=1),Messages!$A$2,IF(L555=1,Messages!$A$3,IF(M555=1,Messages!$A$4,"OK")))</f>
        <v>OK</v>
      </c>
      <c r="K555" s="330" t="str">
        <f t="shared" si="9"/>
        <v/>
      </c>
      <c r="L555" s="330" t="str">
        <f>IF(ISBLANK(E555),"",IF(AND(ISNA(VLOOKUP(E555,'Country &amp; Service Codes'!E:E,1,FALSE)),ISNA(VLOOKUP(K555,'Country &amp; Service Codes'!E:E,1,FALSE))),1,0))</f>
        <v/>
      </c>
      <c r="M555" s="330" t="str">
        <f>IF(ISBLANK(F555),"",IF(ISNA(VLOOKUP(UPPER(F555),'Country &amp; Service Codes'!B:B,1,FALSE)),1,0))</f>
        <v/>
      </c>
      <c r="N555" s="330"/>
      <c r="O555" s="330"/>
      <c r="P555" s="330"/>
      <c r="Q555" s="330"/>
      <c r="R555" s="330"/>
      <c r="S555" s="330"/>
    </row>
    <row r="556" spans="1:19" s="127" customFormat="1" ht="15.5">
      <c r="A556" s="314"/>
      <c r="B556" s="88"/>
      <c r="C556" s="88"/>
      <c r="D556" s="309">
        <v>540</v>
      </c>
      <c r="E556" s="346"/>
      <c r="F556" s="383"/>
      <c r="G556" s="384"/>
      <c r="H556" s="344"/>
      <c r="I556" s="344"/>
      <c r="J556" s="333" t="str">
        <f>IF(AND(L556=1,M556=1),Messages!$A$2,IF(L556=1,Messages!$A$3,IF(M556=1,Messages!$A$4,"OK")))</f>
        <v>OK</v>
      </c>
      <c r="K556" s="330" t="str">
        <f t="shared" si="9"/>
        <v/>
      </c>
      <c r="L556" s="330" t="str">
        <f>IF(ISBLANK(E556),"",IF(AND(ISNA(VLOOKUP(E556,'Country &amp; Service Codes'!E:E,1,FALSE)),ISNA(VLOOKUP(K556,'Country &amp; Service Codes'!E:E,1,FALSE))),1,0))</f>
        <v/>
      </c>
      <c r="M556" s="330" t="str">
        <f>IF(ISBLANK(F556),"",IF(ISNA(VLOOKUP(UPPER(F556),'Country &amp; Service Codes'!B:B,1,FALSE)),1,0))</f>
        <v/>
      </c>
      <c r="N556" s="330"/>
      <c r="O556" s="330"/>
      <c r="P556" s="330"/>
      <c r="Q556" s="330"/>
      <c r="R556" s="330"/>
      <c r="S556" s="330"/>
    </row>
    <row r="557" spans="1:19" s="127" customFormat="1" ht="15.5">
      <c r="A557" s="314"/>
      <c r="B557" s="88"/>
      <c r="C557" s="88"/>
      <c r="D557" s="309">
        <v>541</v>
      </c>
      <c r="E557" s="346"/>
      <c r="F557" s="383"/>
      <c r="G557" s="384"/>
      <c r="H557" s="344"/>
      <c r="I557" s="344"/>
      <c r="J557" s="333" t="str">
        <f>IF(AND(L557=1,M557=1),Messages!$A$2,IF(L557=1,Messages!$A$3,IF(M557=1,Messages!$A$4,"OK")))</f>
        <v>OK</v>
      </c>
      <c r="K557" s="330" t="str">
        <f t="shared" si="9"/>
        <v/>
      </c>
      <c r="L557" s="330" t="str">
        <f>IF(ISBLANK(E557),"",IF(AND(ISNA(VLOOKUP(E557,'Country &amp; Service Codes'!E:E,1,FALSE)),ISNA(VLOOKUP(K557,'Country &amp; Service Codes'!E:E,1,FALSE))),1,0))</f>
        <v/>
      </c>
      <c r="M557" s="330" t="str">
        <f>IF(ISBLANK(F557),"",IF(ISNA(VLOOKUP(UPPER(F557),'Country &amp; Service Codes'!B:B,1,FALSE)),1,0))</f>
        <v/>
      </c>
      <c r="N557" s="330"/>
      <c r="O557" s="330"/>
      <c r="P557" s="330"/>
      <c r="Q557" s="330"/>
      <c r="R557" s="330"/>
      <c r="S557" s="330"/>
    </row>
    <row r="558" spans="1:19" s="127" customFormat="1" ht="15.5">
      <c r="A558" s="314"/>
      <c r="B558" s="88"/>
      <c r="C558" s="88"/>
      <c r="D558" s="309">
        <v>542</v>
      </c>
      <c r="E558" s="346"/>
      <c r="F558" s="383"/>
      <c r="G558" s="384"/>
      <c r="H558" s="344"/>
      <c r="I558" s="344"/>
      <c r="J558" s="333" t="str">
        <f>IF(AND(L558=1,M558=1),Messages!$A$2,IF(L558=1,Messages!$A$3,IF(M558=1,Messages!$A$4,"OK")))</f>
        <v>OK</v>
      </c>
      <c r="K558" s="330" t="str">
        <f t="shared" si="9"/>
        <v/>
      </c>
      <c r="L558" s="330" t="str">
        <f>IF(ISBLANK(E558),"",IF(AND(ISNA(VLOOKUP(E558,'Country &amp; Service Codes'!E:E,1,FALSE)),ISNA(VLOOKUP(K558,'Country &amp; Service Codes'!E:E,1,FALSE))),1,0))</f>
        <v/>
      </c>
      <c r="M558" s="330" t="str">
        <f>IF(ISBLANK(F558),"",IF(ISNA(VLOOKUP(UPPER(F558),'Country &amp; Service Codes'!B:B,1,FALSE)),1,0))</f>
        <v/>
      </c>
      <c r="N558" s="330"/>
      <c r="O558" s="330"/>
      <c r="P558" s="330"/>
      <c r="Q558" s="330"/>
      <c r="R558" s="330"/>
      <c r="S558" s="330"/>
    </row>
    <row r="559" spans="1:19" s="127" customFormat="1" ht="15.5">
      <c r="A559" s="314"/>
      <c r="B559" s="88"/>
      <c r="C559" s="88"/>
      <c r="D559" s="309">
        <v>543</v>
      </c>
      <c r="E559" s="346"/>
      <c r="F559" s="383"/>
      <c r="G559" s="384"/>
      <c r="H559" s="344"/>
      <c r="I559" s="344"/>
      <c r="J559" s="333" t="str">
        <f>IF(AND(L559=1,M559=1),Messages!$A$2,IF(L559=1,Messages!$A$3,IF(M559=1,Messages!$A$4,"OK")))</f>
        <v>OK</v>
      </c>
      <c r="K559" s="330" t="str">
        <f t="shared" si="9"/>
        <v/>
      </c>
      <c r="L559" s="330" t="str">
        <f>IF(ISBLANK(E559),"",IF(AND(ISNA(VLOOKUP(E559,'Country &amp; Service Codes'!E:E,1,FALSE)),ISNA(VLOOKUP(K559,'Country &amp; Service Codes'!E:E,1,FALSE))),1,0))</f>
        <v/>
      </c>
      <c r="M559" s="330" t="str">
        <f>IF(ISBLANK(F559),"",IF(ISNA(VLOOKUP(UPPER(F559),'Country &amp; Service Codes'!B:B,1,FALSE)),1,0))</f>
        <v/>
      </c>
      <c r="N559" s="330"/>
      <c r="O559" s="330"/>
      <c r="P559" s="330"/>
      <c r="Q559" s="330"/>
      <c r="R559" s="330"/>
      <c r="S559" s="330"/>
    </row>
    <row r="560" spans="1:19" s="127" customFormat="1" ht="15.5">
      <c r="A560" s="314"/>
      <c r="B560" s="88"/>
      <c r="C560" s="88"/>
      <c r="D560" s="309">
        <v>544</v>
      </c>
      <c r="E560" s="346"/>
      <c r="F560" s="383"/>
      <c r="G560" s="384"/>
      <c r="H560" s="344"/>
      <c r="I560" s="344"/>
      <c r="J560" s="333" t="str">
        <f>IF(AND(L560=1,M560=1),Messages!$A$2,IF(L560=1,Messages!$A$3,IF(M560=1,Messages!$A$4,"OK")))</f>
        <v>OK</v>
      </c>
      <c r="K560" s="330" t="str">
        <f t="shared" si="9"/>
        <v/>
      </c>
      <c r="L560" s="330" t="str">
        <f>IF(ISBLANK(E560),"",IF(AND(ISNA(VLOOKUP(E560,'Country &amp; Service Codes'!E:E,1,FALSE)),ISNA(VLOOKUP(K560,'Country &amp; Service Codes'!E:E,1,FALSE))),1,0))</f>
        <v/>
      </c>
      <c r="M560" s="330" t="str">
        <f>IF(ISBLANK(F560),"",IF(ISNA(VLOOKUP(UPPER(F560),'Country &amp; Service Codes'!B:B,1,FALSE)),1,0))</f>
        <v/>
      </c>
      <c r="N560" s="330"/>
      <c r="O560" s="330"/>
      <c r="P560" s="330"/>
      <c r="Q560" s="330"/>
      <c r="R560" s="330"/>
      <c r="S560" s="330"/>
    </row>
    <row r="561" spans="1:19" s="127" customFormat="1" ht="15.5">
      <c r="A561" s="314"/>
      <c r="B561" s="88"/>
      <c r="C561" s="88"/>
      <c r="D561" s="309">
        <v>545</v>
      </c>
      <c r="E561" s="346"/>
      <c r="F561" s="383"/>
      <c r="G561" s="384"/>
      <c r="H561" s="344"/>
      <c r="I561" s="344"/>
      <c r="J561" s="333" t="str">
        <f>IF(AND(L561=1,M561=1),Messages!$A$2,IF(L561=1,Messages!$A$3,IF(M561=1,Messages!$A$4,"OK")))</f>
        <v>OK</v>
      </c>
      <c r="K561" s="330" t="str">
        <f t="shared" si="9"/>
        <v/>
      </c>
      <c r="L561" s="330" t="str">
        <f>IF(ISBLANK(E561),"",IF(AND(ISNA(VLOOKUP(E561,'Country &amp; Service Codes'!E:E,1,FALSE)),ISNA(VLOOKUP(K561,'Country &amp; Service Codes'!E:E,1,FALSE))),1,0))</f>
        <v/>
      </c>
      <c r="M561" s="330" t="str">
        <f>IF(ISBLANK(F561),"",IF(ISNA(VLOOKUP(UPPER(F561),'Country &amp; Service Codes'!B:B,1,FALSE)),1,0))</f>
        <v/>
      </c>
      <c r="N561" s="330"/>
      <c r="O561" s="330"/>
      <c r="P561" s="330"/>
      <c r="Q561" s="330"/>
      <c r="R561" s="330"/>
      <c r="S561" s="330"/>
    </row>
    <row r="562" spans="1:19" s="127" customFormat="1" ht="15.5">
      <c r="A562" s="314"/>
      <c r="B562" s="88"/>
      <c r="C562" s="88"/>
      <c r="D562" s="309">
        <v>546</v>
      </c>
      <c r="E562" s="346"/>
      <c r="F562" s="383"/>
      <c r="G562" s="384"/>
      <c r="H562" s="344"/>
      <c r="I562" s="344"/>
      <c r="J562" s="333" t="str">
        <f>IF(AND(L562=1,M562=1),Messages!$A$2,IF(L562=1,Messages!$A$3,IF(M562=1,Messages!$A$4,"OK")))</f>
        <v>OK</v>
      </c>
      <c r="K562" s="330" t="str">
        <f t="shared" si="9"/>
        <v/>
      </c>
      <c r="L562" s="330" t="str">
        <f>IF(ISBLANK(E562),"",IF(AND(ISNA(VLOOKUP(E562,'Country &amp; Service Codes'!E:E,1,FALSE)),ISNA(VLOOKUP(K562,'Country &amp; Service Codes'!E:E,1,FALSE))),1,0))</f>
        <v/>
      </c>
      <c r="M562" s="330" t="str">
        <f>IF(ISBLANK(F562),"",IF(ISNA(VLOOKUP(UPPER(F562),'Country &amp; Service Codes'!B:B,1,FALSE)),1,0))</f>
        <v/>
      </c>
      <c r="N562" s="330"/>
      <c r="O562" s="330"/>
      <c r="P562" s="330"/>
      <c r="Q562" s="330"/>
      <c r="R562" s="330"/>
      <c r="S562" s="330"/>
    </row>
    <row r="563" spans="1:19" s="127" customFormat="1" ht="15.5">
      <c r="A563" s="314"/>
      <c r="B563" s="88"/>
      <c r="C563" s="88"/>
      <c r="D563" s="309">
        <v>547</v>
      </c>
      <c r="E563" s="346"/>
      <c r="F563" s="383"/>
      <c r="G563" s="384"/>
      <c r="H563" s="344"/>
      <c r="I563" s="344"/>
      <c r="J563" s="333" t="str">
        <f>IF(AND(L563=1,M563=1),Messages!$A$2,IF(L563=1,Messages!$A$3,IF(M563=1,Messages!$A$4,"OK")))</f>
        <v>OK</v>
      </c>
      <c r="K563" s="330" t="str">
        <f t="shared" si="9"/>
        <v/>
      </c>
      <c r="L563" s="330" t="str">
        <f>IF(ISBLANK(E563),"",IF(AND(ISNA(VLOOKUP(E563,'Country &amp; Service Codes'!E:E,1,FALSE)),ISNA(VLOOKUP(K563,'Country &amp; Service Codes'!E:E,1,FALSE))),1,0))</f>
        <v/>
      </c>
      <c r="M563" s="330" t="str">
        <f>IF(ISBLANK(F563),"",IF(ISNA(VLOOKUP(UPPER(F563),'Country &amp; Service Codes'!B:B,1,FALSE)),1,0))</f>
        <v/>
      </c>
      <c r="N563" s="330"/>
      <c r="O563" s="330"/>
      <c r="P563" s="330"/>
      <c r="Q563" s="330"/>
      <c r="R563" s="330"/>
      <c r="S563" s="330"/>
    </row>
    <row r="564" spans="1:19" s="127" customFormat="1" ht="15.5">
      <c r="A564" s="314"/>
      <c r="B564" s="88"/>
      <c r="C564" s="88"/>
      <c r="D564" s="309">
        <v>548</v>
      </c>
      <c r="E564" s="346"/>
      <c r="F564" s="383"/>
      <c r="G564" s="384"/>
      <c r="H564" s="344"/>
      <c r="I564" s="344"/>
      <c r="J564" s="333" t="str">
        <f>IF(AND(L564=1,M564=1),Messages!$A$2,IF(L564=1,Messages!$A$3,IF(M564=1,Messages!$A$4,"OK")))</f>
        <v>OK</v>
      </c>
      <c r="K564" s="330" t="str">
        <f t="shared" si="9"/>
        <v/>
      </c>
      <c r="L564" s="330" t="str">
        <f>IF(ISBLANK(E564),"",IF(AND(ISNA(VLOOKUP(E564,'Country &amp; Service Codes'!E:E,1,FALSE)),ISNA(VLOOKUP(K564,'Country &amp; Service Codes'!E:E,1,FALSE))),1,0))</f>
        <v/>
      </c>
      <c r="M564" s="330" t="str">
        <f>IF(ISBLANK(F564),"",IF(ISNA(VLOOKUP(UPPER(F564),'Country &amp; Service Codes'!B:B,1,FALSE)),1,0))</f>
        <v/>
      </c>
      <c r="N564" s="330"/>
      <c r="O564" s="330"/>
      <c r="P564" s="330"/>
      <c r="Q564" s="330"/>
      <c r="R564" s="330"/>
      <c r="S564" s="330"/>
    </row>
    <row r="565" spans="1:19" s="127" customFormat="1" ht="15.5">
      <c r="A565" s="314"/>
      <c r="B565" s="88"/>
      <c r="C565" s="88"/>
      <c r="D565" s="309">
        <v>549</v>
      </c>
      <c r="E565" s="346"/>
      <c r="F565" s="383"/>
      <c r="G565" s="384"/>
      <c r="H565" s="344"/>
      <c r="I565" s="344"/>
      <c r="J565" s="333" t="str">
        <f>IF(AND(L565=1,M565=1),Messages!$A$2,IF(L565=1,Messages!$A$3,IF(M565=1,Messages!$A$4,"OK")))</f>
        <v>OK</v>
      </c>
      <c r="K565" s="330" t="str">
        <f t="shared" si="9"/>
        <v/>
      </c>
      <c r="L565" s="330" t="str">
        <f>IF(ISBLANK(E565),"",IF(AND(ISNA(VLOOKUP(E565,'Country &amp; Service Codes'!E:E,1,FALSE)),ISNA(VLOOKUP(K565,'Country &amp; Service Codes'!E:E,1,FALSE))),1,0))</f>
        <v/>
      </c>
      <c r="M565" s="330" t="str">
        <f>IF(ISBLANK(F565),"",IF(ISNA(VLOOKUP(UPPER(F565),'Country &amp; Service Codes'!B:B,1,FALSE)),1,0))</f>
        <v/>
      </c>
      <c r="N565" s="330"/>
      <c r="O565" s="330"/>
      <c r="P565" s="330"/>
      <c r="Q565" s="330"/>
      <c r="R565" s="330"/>
      <c r="S565" s="330"/>
    </row>
    <row r="566" spans="1:19" s="127" customFormat="1" ht="15.5">
      <c r="A566" s="314"/>
      <c r="B566" s="88"/>
      <c r="C566" s="88"/>
      <c r="D566" s="309">
        <v>550</v>
      </c>
      <c r="E566" s="346"/>
      <c r="F566" s="383"/>
      <c r="G566" s="384"/>
      <c r="H566" s="344"/>
      <c r="I566" s="344"/>
      <c r="J566" s="333" t="str">
        <f>IF(AND(L566=1,M566=1),Messages!$A$2,IF(L566=1,Messages!$A$3,IF(M566=1,Messages!$A$4,"OK")))</f>
        <v>OK</v>
      </c>
      <c r="K566" s="330" t="str">
        <f t="shared" si="9"/>
        <v/>
      </c>
      <c r="L566" s="330" t="str">
        <f>IF(ISBLANK(E566),"",IF(AND(ISNA(VLOOKUP(E566,'Country &amp; Service Codes'!E:E,1,FALSE)),ISNA(VLOOKUP(K566,'Country &amp; Service Codes'!E:E,1,FALSE))),1,0))</f>
        <v/>
      </c>
      <c r="M566" s="330" t="str">
        <f>IF(ISBLANK(F566),"",IF(ISNA(VLOOKUP(UPPER(F566),'Country &amp; Service Codes'!B:B,1,FALSE)),1,0))</f>
        <v/>
      </c>
      <c r="N566" s="330"/>
      <c r="O566" s="330"/>
      <c r="P566" s="330"/>
      <c r="Q566" s="330"/>
      <c r="R566" s="330"/>
      <c r="S566" s="330"/>
    </row>
    <row r="567" spans="1:19" s="127" customFormat="1" ht="15.5">
      <c r="A567" s="314"/>
      <c r="B567" s="88"/>
      <c r="C567" s="88"/>
      <c r="D567" s="309">
        <v>551</v>
      </c>
      <c r="E567" s="346"/>
      <c r="F567" s="383"/>
      <c r="G567" s="384"/>
      <c r="H567" s="344"/>
      <c r="I567" s="344"/>
      <c r="J567" s="333" t="str">
        <f>IF(AND(L567=1,M567=1),Messages!$A$2,IF(L567=1,Messages!$A$3,IF(M567=1,Messages!$A$4,"OK")))</f>
        <v>OK</v>
      </c>
      <c r="K567" s="330" t="str">
        <f t="shared" si="9"/>
        <v/>
      </c>
      <c r="L567" s="330" t="str">
        <f>IF(ISBLANK(E567),"",IF(AND(ISNA(VLOOKUP(E567,'Country &amp; Service Codes'!E:E,1,FALSE)),ISNA(VLOOKUP(K567,'Country &amp; Service Codes'!E:E,1,FALSE))),1,0))</f>
        <v/>
      </c>
      <c r="M567" s="330" t="str">
        <f>IF(ISBLANK(F567),"",IF(ISNA(VLOOKUP(UPPER(F567),'Country &amp; Service Codes'!B:B,1,FALSE)),1,0))</f>
        <v/>
      </c>
      <c r="N567" s="330"/>
      <c r="O567" s="330"/>
      <c r="P567" s="330"/>
      <c r="Q567" s="330"/>
      <c r="R567" s="330"/>
      <c r="S567" s="330"/>
    </row>
    <row r="568" spans="1:19" s="127" customFormat="1" ht="15.5">
      <c r="A568" s="314"/>
      <c r="B568" s="88"/>
      <c r="C568" s="88"/>
      <c r="D568" s="309">
        <v>552</v>
      </c>
      <c r="E568" s="346"/>
      <c r="F568" s="383"/>
      <c r="G568" s="384"/>
      <c r="H568" s="344"/>
      <c r="I568" s="344"/>
      <c r="J568" s="333" t="str">
        <f>IF(AND(L568=1,M568=1),Messages!$A$2,IF(L568=1,Messages!$A$3,IF(M568=1,Messages!$A$4,"OK")))</f>
        <v>OK</v>
      </c>
      <c r="K568" s="330" t="str">
        <f t="shared" si="9"/>
        <v/>
      </c>
      <c r="L568" s="330" t="str">
        <f>IF(ISBLANK(E568),"",IF(AND(ISNA(VLOOKUP(E568,'Country &amp; Service Codes'!E:E,1,FALSE)),ISNA(VLOOKUP(K568,'Country &amp; Service Codes'!E:E,1,FALSE))),1,0))</f>
        <v/>
      </c>
      <c r="M568" s="330" t="str">
        <f>IF(ISBLANK(F568),"",IF(ISNA(VLOOKUP(UPPER(F568),'Country &amp; Service Codes'!B:B,1,FALSE)),1,0))</f>
        <v/>
      </c>
      <c r="N568" s="330"/>
      <c r="O568" s="330"/>
      <c r="P568" s="330"/>
      <c r="Q568" s="330"/>
      <c r="R568" s="330"/>
      <c r="S568" s="330"/>
    </row>
    <row r="569" spans="1:19" s="127" customFormat="1" ht="15.5">
      <c r="A569" s="314"/>
      <c r="B569" s="88"/>
      <c r="C569" s="88"/>
      <c r="D569" s="309">
        <v>553</v>
      </c>
      <c r="E569" s="346"/>
      <c r="F569" s="383"/>
      <c r="G569" s="384"/>
      <c r="H569" s="344"/>
      <c r="I569" s="344"/>
      <c r="J569" s="333" t="str">
        <f>IF(AND(L569=1,M569=1),Messages!$A$2,IF(L569=1,Messages!$A$3,IF(M569=1,Messages!$A$4,"OK")))</f>
        <v>OK</v>
      </c>
      <c r="K569" s="330" t="str">
        <f t="shared" si="9"/>
        <v/>
      </c>
      <c r="L569" s="330" t="str">
        <f>IF(ISBLANK(E569),"",IF(AND(ISNA(VLOOKUP(E569,'Country &amp; Service Codes'!E:E,1,FALSE)),ISNA(VLOOKUP(K569,'Country &amp; Service Codes'!E:E,1,FALSE))),1,0))</f>
        <v/>
      </c>
      <c r="M569" s="330" t="str">
        <f>IF(ISBLANK(F569),"",IF(ISNA(VLOOKUP(UPPER(F569),'Country &amp; Service Codes'!B:B,1,FALSE)),1,0))</f>
        <v/>
      </c>
      <c r="N569" s="330"/>
      <c r="O569" s="330"/>
      <c r="P569" s="330"/>
      <c r="Q569" s="330"/>
      <c r="R569" s="330"/>
      <c r="S569" s="330"/>
    </row>
    <row r="570" spans="1:19" s="127" customFormat="1" ht="15.5">
      <c r="A570" s="314"/>
      <c r="B570" s="88"/>
      <c r="C570" s="88"/>
      <c r="D570" s="309">
        <v>554</v>
      </c>
      <c r="E570" s="346"/>
      <c r="F570" s="383"/>
      <c r="G570" s="384"/>
      <c r="H570" s="344"/>
      <c r="I570" s="344"/>
      <c r="J570" s="333" t="str">
        <f>IF(AND(L570=1,M570=1),Messages!$A$2,IF(L570=1,Messages!$A$3,IF(M570=1,Messages!$A$4,"OK")))</f>
        <v>OK</v>
      </c>
      <c r="K570" s="330" t="str">
        <f t="shared" si="9"/>
        <v/>
      </c>
      <c r="L570" s="330" t="str">
        <f>IF(ISBLANK(E570),"",IF(AND(ISNA(VLOOKUP(E570,'Country &amp; Service Codes'!E:E,1,FALSE)),ISNA(VLOOKUP(K570,'Country &amp; Service Codes'!E:E,1,FALSE))),1,0))</f>
        <v/>
      </c>
      <c r="M570" s="330" t="str">
        <f>IF(ISBLANK(F570),"",IF(ISNA(VLOOKUP(UPPER(F570),'Country &amp; Service Codes'!B:B,1,FALSE)),1,0))</f>
        <v/>
      </c>
      <c r="N570" s="330"/>
      <c r="O570" s="330"/>
      <c r="P570" s="330"/>
      <c r="Q570" s="330"/>
      <c r="R570" s="330"/>
      <c r="S570" s="330"/>
    </row>
    <row r="571" spans="1:19" s="127" customFormat="1" ht="15.5">
      <c r="A571" s="314"/>
      <c r="B571" s="88"/>
      <c r="C571" s="88"/>
      <c r="D571" s="309">
        <v>555</v>
      </c>
      <c r="E571" s="346"/>
      <c r="F571" s="383"/>
      <c r="G571" s="384"/>
      <c r="H571" s="344"/>
      <c r="I571" s="344"/>
      <c r="J571" s="333" t="str">
        <f>IF(AND(L571=1,M571=1),Messages!$A$2,IF(L571=1,Messages!$A$3,IF(M571=1,Messages!$A$4,"OK")))</f>
        <v>OK</v>
      </c>
      <c r="K571" s="330" t="str">
        <f t="shared" si="9"/>
        <v/>
      </c>
      <c r="L571" s="330" t="str">
        <f>IF(ISBLANK(E571),"",IF(AND(ISNA(VLOOKUP(E571,'Country &amp; Service Codes'!E:E,1,FALSE)),ISNA(VLOOKUP(K571,'Country &amp; Service Codes'!E:E,1,FALSE))),1,0))</f>
        <v/>
      </c>
      <c r="M571" s="330" t="str">
        <f>IF(ISBLANK(F571),"",IF(ISNA(VLOOKUP(UPPER(F571),'Country &amp; Service Codes'!B:B,1,FALSE)),1,0))</f>
        <v/>
      </c>
      <c r="N571" s="330"/>
      <c r="O571" s="330"/>
      <c r="P571" s="330"/>
      <c r="Q571" s="330"/>
      <c r="R571" s="330"/>
      <c r="S571" s="330"/>
    </row>
    <row r="572" spans="1:19" s="127" customFormat="1" ht="15.5">
      <c r="A572" s="314"/>
      <c r="B572" s="88"/>
      <c r="C572" s="88"/>
      <c r="D572" s="309">
        <v>556</v>
      </c>
      <c r="E572" s="346"/>
      <c r="F572" s="383"/>
      <c r="G572" s="384"/>
      <c r="H572" s="344"/>
      <c r="I572" s="344"/>
      <c r="J572" s="333" t="str">
        <f>IF(AND(L572=1,M572=1),Messages!$A$2,IF(L572=1,Messages!$A$3,IF(M572=1,Messages!$A$4,"OK")))</f>
        <v>OK</v>
      </c>
      <c r="K572" s="330" t="str">
        <f t="shared" si="9"/>
        <v/>
      </c>
      <c r="L572" s="330" t="str">
        <f>IF(ISBLANK(E572),"",IF(AND(ISNA(VLOOKUP(E572,'Country &amp; Service Codes'!E:E,1,FALSE)),ISNA(VLOOKUP(K572,'Country &amp; Service Codes'!E:E,1,FALSE))),1,0))</f>
        <v/>
      </c>
      <c r="M572" s="330" t="str">
        <f>IF(ISBLANK(F572),"",IF(ISNA(VLOOKUP(UPPER(F572),'Country &amp; Service Codes'!B:B,1,FALSE)),1,0))</f>
        <v/>
      </c>
      <c r="N572" s="330"/>
      <c r="O572" s="330"/>
      <c r="P572" s="330"/>
      <c r="Q572" s="330"/>
      <c r="R572" s="330"/>
      <c r="S572" s="330"/>
    </row>
    <row r="573" spans="1:19" s="127" customFormat="1" ht="15.5">
      <c r="A573" s="314"/>
      <c r="B573" s="88"/>
      <c r="C573" s="88"/>
      <c r="D573" s="309">
        <v>557</v>
      </c>
      <c r="E573" s="346"/>
      <c r="F573" s="383"/>
      <c r="G573" s="384"/>
      <c r="H573" s="344"/>
      <c r="I573" s="344"/>
      <c r="J573" s="333" t="str">
        <f>IF(AND(L573=1,M573=1),Messages!$A$2,IF(L573=1,Messages!$A$3,IF(M573=1,Messages!$A$4,"OK")))</f>
        <v>OK</v>
      </c>
      <c r="K573" s="330" t="str">
        <f t="shared" si="9"/>
        <v/>
      </c>
      <c r="L573" s="330" t="str">
        <f>IF(ISBLANK(E573),"",IF(AND(ISNA(VLOOKUP(E573,'Country &amp; Service Codes'!E:E,1,FALSE)),ISNA(VLOOKUP(K573,'Country &amp; Service Codes'!E:E,1,FALSE))),1,0))</f>
        <v/>
      </c>
      <c r="M573" s="330" t="str">
        <f>IF(ISBLANK(F573),"",IF(ISNA(VLOOKUP(UPPER(F573),'Country &amp; Service Codes'!B:B,1,FALSE)),1,0))</f>
        <v/>
      </c>
      <c r="N573" s="330"/>
      <c r="O573" s="330"/>
      <c r="P573" s="330"/>
      <c r="Q573" s="330"/>
      <c r="R573" s="330"/>
      <c r="S573" s="330"/>
    </row>
    <row r="574" spans="1:19" s="127" customFormat="1" ht="15.5">
      <c r="A574" s="314"/>
      <c r="B574" s="88"/>
      <c r="C574" s="88"/>
      <c r="D574" s="309">
        <v>558</v>
      </c>
      <c r="E574" s="346"/>
      <c r="F574" s="383"/>
      <c r="G574" s="384"/>
      <c r="H574" s="344"/>
      <c r="I574" s="344"/>
      <c r="J574" s="333" t="str">
        <f>IF(AND(L574=1,M574=1),Messages!$A$2,IF(L574=1,Messages!$A$3,IF(M574=1,Messages!$A$4,"OK")))</f>
        <v>OK</v>
      </c>
      <c r="K574" s="330" t="str">
        <f t="shared" si="9"/>
        <v/>
      </c>
      <c r="L574" s="330" t="str">
        <f>IF(ISBLANK(E574),"",IF(AND(ISNA(VLOOKUP(E574,'Country &amp; Service Codes'!E:E,1,FALSE)),ISNA(VLOOKUP(K574,'Country &amp; Service Codes'!E:E,1,FALSE))),1,0))</f>
        <v/>
      </c>
      <c r="M574" s="330" t="str">
        <f>IF(ISBLANK(F574),"",IF(ISNA(VLOOKUP(UPPER(F574),'Country &amp; Service Codes'!B:B,1,FALSE)),1,0))</f>
        <v/>
      </c>
      <c r="N574" s="330"/>
      <c r="O574" s="330"/>
      <c r="P574" s="330"/>
      <c r="Q574" s="330"/>
      <c r="R574" s="330"/>
      <c r="S574" s="330"/>
    </row>
    <row r="575" spans="1:19" s="127" customFormat="1" ht="15.5">
      <c r="A575" s="314"/>
      <c r="B575" s="88"/>
      <c r="C575" s="88"/>
      <c r="D575" s="309">
        <v>559</v>
      </c>
      <c r="E575" s="346"/>
      <c r="F575" s="383"/>
      <c r="G575" s="384"/>
      <c r="H575" s="344"/>
      <c r="I575" s="344"/>
      <c r="J575" s="333" t="str">
        <f>IF(AND(L575=1,M575=1),Messages!$A$2,IF(L575=1,Messages!$A$3,IF(M575=1,Messages!$A$4,"OK")))</f>
        <v>OK</v>
      </c>
      <c r="K575" s="330" t="str">
        <f t="shared" si="9"/>
        <v/>
      </c>
      <c r="L575" s="330" t="str">
        <f>IF(ISBLANK(E575),"",IF(AND(ISNA(VLOOKUP(E575,'Country &amp; Service Codes'!E:E,1,FALSE)),ISNA(VLOOKUP(K575,'Country &amp; Service Codes'!E:E,1,FALSE))),1,0))</f>
        <v/>
      </c>
      <c r="M575" s="330" t="str">
        <f>IF(ISBLANK(F575),"",IF(ISNA(VLOOKUP(UPPER(F575),'Country &amp; Service Codes'!B:B,1,FALSE)),1,0))</f>
        <v/>
      </c>
      <c r="N575" s="330"/>
      <c r="O575" s="330"/>
      <c r="P575" s="330"/>
      <c r="Q575" s="330"/>
      <c r="R575" s="330"/>
      <c r="S575" s="330"/>
    </row>
    <row r="576" spans="1:19" s="127" customFormat="1" ht="15.5">
      <c r="A576" s="314"/>
      <c r="B576" s="88"/>
      <c r="C576" s="88"/>
      <c r="D576" s="309">
        <v>560</v>
      </c>
      <c r="E576" s="346"/>
      <c r="F576" s="383"/>
      <c r="G576" s="384"/>
      <c r="H576" s="344"/>
      <c r="I576" s="344"/>
      <c r="J576" s="333" t="str">
        <f>IF(AND(L576=1,M576=1),Messages!$A$2,IF(L576=1,Messages!$A$3,IF(M576=1,Messages!$A$4,"OK")))</f>
        <v>OK</v>
      </c>
      <c r="K576" s="330" t="str">
        <f t="shared" si="9"/>
        <v/>
      </c>
      <c r="L576" s="330" t="str">
        <f>IF(ISBLANK(E576),"",IF(AND(ISNA(VLOOKUP(E576,'Country &amp; Service Codes'!E:E,1,FALSE)),ISNA(VLOOKUP(K576,'Country &amp; Service Codes'!E:E,1,FALSE))),1,0))</f>
        <v/>
      </c>
      <c r="M576" s="330" t="str">
        <f>IF(ISBLANK(F576),"",IF(ISNA(VLOOKUP(UPPER(F576),'Country &amp; Service Codes'!B:B,1,FALSE)),1,0))</f>
        <v/>
      </c>
      <c r="N576" s="330"/>
      <c r="O576" s="330"/>
      <c r="P576" s="330"/>
      <c r="Q576" s="330"/>
      <c r="R576" s="330"/>
      <c r="S576" s="330"/>
    </row>
    <row r="577" spans="1:19" s="127" customFormat="1" ht="15.5">
      <c r="A577" s="314"/>
      <c r="B577" s="88"/>
      <c r="C577" s="88"/>
      <c r="D577" s="309">
        <v>561</v>
      </c>
      <c r="E577" s="346"/>
      <c r="F577" s="383"/>
      <c r="G577" s="384"/>
      <c r="H577" s="344"/>
      <c r="I577" s="344"/>
      <c r="J577" s="333" t="str">
        <f>IF(AND(L577=1,M577=1),Messages!$A$2,IF(L577=1,Messages!$A$3,IF(M577=1,Messages!$A$4,"OK")))</f>
        <v>OK</v>
      </c>
      <c r="K577" s="330" t="str">
        <f t="shared" si="9"/>
        <v/>
      </c>
      <c r="L577" s="330" t="str">
        <f>IF(ISBLANK(E577),"",IF(AND(ISNA(VLOOKUP(E577,'Country &amp; Service Codes'!E:E,1,FALSE)),ISNA(VLOOKUP(K577,'Country &amp; Service Codes'!E:E,1,FALSE))),1,0))</f>
        <v/>
      </c>
      <c r="M577" s="330" t="str">
        <f>IF(ISBLANK(F577),"",IF(ISNA(VLOOKUP(UPPER(F577),'Country &amp; Service Codes'!B:B,1,FALSE)),1,0))</f>
        <v/>
      </c>
      <c r="N577" s="330"/>
      <c r="O577" s="330"/>
      <c r="P577" s="330"/>
      <c r="Q577" s="330"/>
      <c r="R577" s="330"/>
      <c r="S577" s="330"/>
    </row>
    <row r="578" spans="1:19" s="127" customFormat="1" ht="15.5">
      <c r="A578" s="314"/>
      <c r="B578" s="88"/>
      <c r="C578" s="88"/>
      <c r="D578" s="309">
        <v>562</v>
      </c>
      <c r="E578" s="346"/>
      <c r="F578" s="383"/>
      <c r="G578" s="384"/>
      <c r="H578" s="344"/>
      <c r="I578" s="344"/>
      <c r="J578" s="333" t="str">
        <f>IF(AND(L578=1,M578=1),Messages!$A$2,IF(L578=1,Messages!$A$3,IF(M578=1,Messages!$A$4,"OK")))</f>
        <v>OK</v>
      </c>
      <c r="K578" s="330" t="str">
        <f t="shared" si="9"/>
        <v/>
      </c>
      <c r="L578" s="330" t="str">
        <f>IF(ISBLANK(E578),"",IF(AND(ISNA(VLOOKUP(E578,'Country &amp; Service Codes'!E:E,1,FALSE)),ISNA(VLOOKUP(K578,'Country &amp; Service Codes'!E:E,1,FALSE))),1,0))</f>
        <v/>
      </c>
      <c r="M578" s="330" t="str">
        <f>IF(ISBLANK(F578),"",IF(ISNA(VLOOKUP(UPPER(F578),'Country &amp; Service Codes'!B:B,1,FALSE)),1,0))</f>
        <v/>
      </c>
      <c r="N578" s="330"/>
      <c r="O578" s="330"/>
      <c r="P578" s="330"/>
      <c r="Q578" s="330"/>
      <c r="R578" s="330"/>
      <c r="S578" s="330"/>
    </row>
    <row r="579" spans="1:19" s="127" customFormat="1" ht="15.5">
      <c r="A579" s="314"/>
      <c r="B579" s="88"/>
      <c r="C579" s="88"/>
      <c r="D579" s="309">
        <v>563</v>
      </c>
      <c r="E579" s="346"/>
      <c r="F579" s="383"/>
      <c r="G579" s="384"/>
      <c r="H579" s="344"/>
      <c r="I579" s="344"/>
      <c r="J579" s="333" t="str">
        <f>IF(AND(L579=1,M579=1),Messages!$A$2,IF(L579=1,Messages!$A$3,IF(M579=1,Messages!$A$4,"OK")))</f>
        <v>OK</v>
      </c>
      <c r="K579" s="330" t="str">
        <f t="shared" si="9"/>
        <v/>
      </c>
      <c r="L579" s="330" t="str">
        <f>IF(ISBLANK(E579),"",IF(AND(ISNA(VLOOKUP(E579,'Country &amp; Service Codes'!E:E,1,FALSE)),ISNA(VLOOKUP(K579,'Country &amp; Service Codes'!E:E,1,FALSE))),1,0))</f>
        <v/>
      </c>
      <c r="M579" s="330" t="str">
        <f>IF(ISBLANK(F579),"",IF(ISNA(VLOOKUP(UPPER(F579),'Country &amp; Service Codes'!B:B,1,FALSE)),1,0))</f>
        <v/>
      </c>
      <c r="N579" s="330"/>
      <c r="O579" s="330"/>
      <c r="P579" s="330"/>
      <c r="Q579" s="330"/>
      <c r="R579" s="330"/>
      <c r="S579" s="330"/>
    </row>
    <row r="580" spans="1:19" s="127" customFormat="1" ht="15.5">
      <c r="A580" s="314"/>
      <c r="B580" s="88"/>
      <c r="C580" s="88"/>
      <c r="D580" s="309">
        <v>564</v>
      </c>
      <c r="E580" s="346"/>
      <c r="F580" s="383"/>
      <c r="G580" s="384"/>
      <c r="H580" s="344"/>
      <c r="I580" s="344"/>
      <c r="J580" s="333" t="str">
        <f>IF(AND(L580=1,M580=1),Messages!$A$2,IF(L580=1,Messages!$A$3,IF(M580=1,Messages!$A$4,"OK")))</f>
        <v>OK</v>
      </c>
      <c r="K580" s="330" t="str">
        <f t="shared" si="9"/>
        <v/>
      </c>
      <c r="L580" s="330" t="str">
        <f>IF(ISBLANK(E580),"",IF(AND(ISNA(VLOOKUP(E580,'Country &amp; Service Codes'!E:E,1,FALSE)),ISNA(VLOOKUP(K580,'Country &amp; Service Codes'!E:E,1,FALSE))),1,0))</f>
        <v/>
      </c>
      <c r="M580" s="330" t="str">
        <f>IF(ISBLANK(F580),"",IF(ISNA(VLOOKUP(UPPER(F580),'Country &amp; Service Codes'!B:B,1,FALSE)),1,0))</f>
        <v/>
      </c>
      <c r="N580" s="330"/>
      <c r="O580" s="330"/>
      <c r="P580" s="330"/>
      <c r="Q580" s="330"/>
      <c r="R580" s="330"/>
      <c r="S580" s="330"/>
    </row>
    <row r="581" spans="1:19" s="127" customFormat="1" ht="15.5">
      <c r="A581" s="314"/>
      <c r="B581" s="88"/>
      <c r="C581" s="88"/>
      <c r="D581" s="309">
        <v>565</v>
      </c>
      <c r="E581" s="346"/>
      <c r="F581" s="383"/>
      <c r="G581" s="384"/>
      <c r="H581" s="344"/>
      <c r="I581" s="344"/>
      <c r="J581" s="333" t="str">
        <f>IF(AND(L581=1,M581=1),Messages!$A$2,IF(L581=1,Messages!$A$3,IF(M581=1,Messages!$A$4,"OK")))</f>
        <v>OK</v>
      </c>
      <c r="K581" s="330" t="str">
        <f t="shared" si="9"/>
        <v/>
      </c>
      <c r="L581" s="330" t="str">
        <f>IF(ISBLANK(E581),"",IF(AND(ISNA(VLOOKUP(E581,'Country &amp; Service Codes'!E:E,1,FALSE)),ISNA(VLOOKUP(K581,'Country &amp; Service Codes'!E:E,1,FALSE))),1,0))</f>
        <v/>
      </c>
      <c r="M581" s="330" t="str">
        <f>IF(ISBLANK(F581),"",IF(ISNA(VLOOKUP(UPPER(F581),'Country &amp; Service Codes'!B:B,1,FALSE)),1,0))</f>
        <v/>
      </c>
      <c r="N581" s="330"/>
      <c r="O581" s="330"/>
      <c r="P581" s="330"/>
      <c r="Q581" s="330"/>
      <c r="R581" s="330"/>
      <c r="S581" s="330"/>
    </row>
    <row r="582" spans="1:19" s="127" customFormat="1" ht="15.5">
      <c r="A582" s="314"/>
      <c r="B582" s="88"/>
      <c r="C582" s="88"/>
      <c r="D582" s="309">
        <v>566</v>
      </c>
      <c r="E582" s="346"/>
      <c r="F582" s="383"/>
      <c r="G582" s="384"/>
      <c r="H582" s="344"/>
      <c r="I582" s="344"/>
      <c r="J582" s="333" t="str">
        <f>IF(AND(L582=1,M582=1),Messages!$A$2,IF(L582=1,Messages!$A$3,IF(M582=1,Messages!$A$4,"OK")))</f>
        <v>OK</v>
      </c>
      <c r="K582" s="330" t="str">
        <f t="shared" si="9"/>
        <v/>
      </c>
      <c r="L582" s="330" t="str">
        <f>IF(ISBLANK(E582),"",IF(AND(ISNA(VLOOKUP(E582,'Country &amp; Service Codes'!E:E,1,FALSE)),ISNA(VLOOKUP(K582,'Country &amp; Service Codes'!E:E,1,FALSE))),1,0))</f>
        <v/>
      </c>
      <c r="M582" s="330" t="str">
        <f>IF(ISBLANK(F582),"",IF(ISNA(VLOOKUP(UPPER(F582),'Country &amp; Service Codes'!B:B,1,FALSE)),1,0))</f>
        <v/>
      </c>
      <c r="N582" s="330"/>
      <c r="O582" s="330"/>
      <c r="P582" s="330"/>
      <c r="Q582" s="330"/>
      <c r="R582" s="330"/>
      <c r="S582" s="330"/>
    </row>
    <row r="583" spans="1:19" s="127" customFormat="1" ht="15.5">
      <c r="A583" s="314"/>
      <c r="B583" s="88"/>
      <c r="C583" s="88"/>
      <c r="D583" s="309">
        <v>567</v>
      </c>
      <c r="E583" s="346"/>
      <c r="F583" s="383"/>
      <c r="G583" s="384"/>
      <c r="H583" s="344"/>
      <c r="I583" s="344"/>
      <c r="J583" s="333" t="str">
        <f>IF(AND(L583=1,M583=1),Messages!$A$2,IF(L583=1,Messages!$A$3,IF(M583=1,Messages!$A$4,"OK")))</f>
        <v>OK</v>
      </c>
      <c r="K583" s="330" t="str">
        <f t="shared" si="9"/>
        <v/>
      </c>
      <c r="L583" s="330" t="str">
        <f>IF(ISBLANK(E583),"",IF(AND(ISNA(VLOOKUP(E583,'Country &amp; Service Codes'!E:E,1,FALSE)),ISNA(VLOOKUP(K583,'Country &amp; Service Codes'!E:E,1,FALSE))),1,0))</f>
        <v/>
      </c>
      <c r="M583" s="330" t="str">
        <f>IF(ISBLANK(F583),"",IF(ISNA(VLOOKUP(UPPER(F583),'Country &amp; Service Codes'!B:B,1,FALSE)),1,0))</f>
        <v/>
      </c>
      <c r="N583" s="330"/>
      <c r="O583" s="330"/>
      <c r="P583" s="330"/>
      <c r="Q583" s="330"/>
      <c r="R583" s="330"/>
      <c r="S583" s="330"/>
    </row>
    <row r="584" spans="1:19" s="127" customFormat="1" ht="15.5">
      <c r="A584" s="314"/>
      <c r="B584" s="88"/>
      <c r="C584" s="88"/>
      <c r="D584" s="309">
        <v>568</v>
      </c>
      <c r="E584" s="346"/>
      <c r="F584" s="383"/>
      <c r="G584" s="384"/>
      <c r="H584" s="344"/>
      <c r="I584" s="344"/>
      <c r="J584" s="333" t="str">
        <f>IF(AND(L584=1,M584=1),Messages!$A$2,IF(L584=1,Messages!$A$3,IF(M584=1,Messages!$A$4,"OK")))</f>
        <v>OK</v>
      </c>
      <c r="K584" s="330" t="str">
        <f t="shared" si="9"/>
        <v/>
      </c>
      <c r="L584" s="330" t="str">
        <f>IF(ISBLANK(E584),"",IF(AND(ISNA(VLOOKUP(E584,'Country &amp; Service Codes'!E:E,1,FALSE)),ISNA(VLOOKUP(K584,'Country &amp; Service Codes'!E:E,1,FALSE))),1,0))</f>
        <v/>
      </c>
      <c r="M584" s="330" t="str">
        <f>IF(ISBLANK(F584),"",IF(ISNA(VLOOKUP(UPPER(F584),'Country &amp; Service Codes'!B:B,1,FALSE)),1,0))</f>
        <v/>
      </c>
      <c r="N584" s="330"/>
      <c r="O584" s="330"/>
      <c r="P584" s="330"/>
      <c r="Q584" s="330"/>
      <c r="R584" s="330"/>
      <c r="S584" s="330"/>
    </row>
    <row r="585" spans="1:19" s="127" customFormat="1" ht="15.5">
      <c r="A585" s="314"/>
      <c r="B585" s="88"/>
      <c r="C585" s="88"/>
      <c r="D585" s="309">
        <v>569</v>
      </c>
      <c r="E585" s="346"/>
      <c r="F585" s="383"/>
      <c r="G585" s="384"/>
      <c r="H585" s="344"/>
      <c r="I585" s="344"/>
      <c r="J585" s="333" t="str">
        <f>IF(AND(L585=1,M585=1),Messages!$A$2,IF(L585=1,Messages!$A$3,IF(M585=1,Messages!$A$4,"OK")))</f>
        <v>OK</v>
      </c>
      <c r="K585" s="330" t="str">
        <f t="shared" si="9"/>
        <v/>
      </c>
      <c r="L585" s="330" t="str">
        <f>IF(ISBLANK(E585),"",IF(AND(ISNA(VLOOKUP(E585,'Country &amp; Service Codes'!E:E,1,FALSE)),ISNA(VLOOKUP(K585,'Country &amp; Service Codes'!E:E,1,FALSE))),1,0))</f>
        <v/>
      </c>
      <c r="M585" s="330" t="str">
        <f>IF(ISBLANK(F585),"",IF(ISNA(VLOOKUP(UPPER(F585),'Country &amp; Service Codes'!B:B,1,FALSE)),1,0))</f>
        <v/>
      </c>
      <c r="N585" s="330"/>
      <c r="O585" s="330"/>
      <c r="P585" s="330"/>
      <c r="Q585" s="330"/>
      <c r="R585" s="330"/>
      <c r="S585" s="330"/>
    </row>
    <row r="586" spans="1:19" s="127" customFormat="1" ht="15.5">
      <c r="A586" s="314"/>
      <c r="B586" s="88"/>
      <c r="C586" s="88"/>
      <c r="D586" s="309">
        <v>570</v>
      </c>
      <c r="E586" s="346"/>
      <c r="F586" s="383"/>
      <c r="G586" s="384"/>
      <c r="H586" s="344"/>
      <c r="I586" s="344"/>
      <c r="J586" s="333" t="str">
        <f>IF(AND(L586=1,M586=1),Messages!$A$2,IF(L586=1,Messages!$A$3,IF(M586=1,Messages!$A$4,"OK")))</f>
        <v>OK</v>
      </c>
      <c r="K586" s="330" t="str">
        <f t="shared" si="9"/>
        <v/>
      </c>
      <c r="L586" s="330" t="str">
        <f>IF(ISBLANK(E586),"",IF(AND(ISNA(VLOOKUP(E586,'Country &amp; Service Codes'!E:E,1,FALSE)),ISNA(VLOOKUP(K586,'Country &amp; Service Codes'!E:E,1,FALSE))),1,0))</f>
        <v/>
      </c>
      <c r="M586" s="330" t="str">
        <f>IF(ISBLANK(F586),"",IF(ISNA(VLOOKUP(UPPER(F586),'Country &amp; Service Codes'!B:B,1,FALSE)),1,0))</f>
        <v/>
      </c>
      <c r="N586" s="330"/>
      <c r="O586" s="330"/>
      <c r="P586" s="330"/>
      <c r="Q586" s="330"/>
      <c r="R586" s="330"/>
      <c r="S586" s="330"/>
    </row>
    <row r="587" spans="1:19" s="127" customFormat="1" ht="15.5">
      <c r="A587" s="314"/>
      <c r="B587" s="88"/>
      <c r="C587" s="88"/>
      <c r="D587" s="309">
        <v>571</v>
      </c>
      <c r="E587" s="346"/>
      <c r="F587" s="383"/>
      <c r="G587" s="384"/>
      <c r="H587" s="344"/>
      <c r="I587" s="344"/>
      <c r="J587" s="333" t="str">
        <f>IF(AND(L587=1,M587=1),Messages!$A$2,IF(L587=1,Messages!$A$3,IF(M587=1,Messages!$A$4,"OK")))</f>
        <v>OK</v>
      </c>
      <c r="K587" s="330" t="str">
        <f t="shared" si="9"/>
        <v/>
      </c>
      <c r="L587" s="330" t="str">
        <f>IF(ISBLANK(E587),"",IF(AND(ISNA(VLOOKUP(E587,'Country &amp; Service Codes'!E:E,1,FALSE)),ISNA(VLOOKUP(K587,'Country &amp; Service Codes'!E:E,1,FALSE))),1,0))</f>
        <v/>
      </c>
      <c r="M587" s="330" t="str">
        <f>IF(ISBLANK(F587),"",IF(ISNA(VLOOKUP(UPPER(F587),'Country &amp; Service Codes'!B:B,1,FALSE)),1,0))</f>
        <v/>
      </c>
      <c r="N587" s="330"/>
      <c r="O587" s="330"/>
      <c r="P587" s="330"/>
      <c r="Q587" s="330"/>
      <c r="R587" s="330"/>
      <c r="S587" s="330"/>
    </row>
    <row r="588" spans="1:19" s="127" customFormat="1" ht="15.5">
      <c r="A588" s="314"/>
      <c r="B588" s="88"/>
      <c r="C588" s="88"/>
      <c r="D588" s="309">
        <v>572</v>
      </c>
      <c r="E588" s="346"/>
      <c r="F588" s="383"/>
      <c r="G588" s="384"/>
      <c r="H588" s="344"/>
      <c r="I588" s="344"/>
      <c r="J588" s="333" t="str">
        <f>IF(AND(L588=1,M588=1),Messages!$A$2,IF(L588=1,Messages!$A$3,IF(M588=1,Messages!$A$4,"OK")))</f>
        <v>OK</v>
      </c>
      <c r="K588" s="330" t="str">
        <f t="shared" si="9"/>
        <v/>
      </c>
      <c r="L588" s="330" t="str">
        <f>IF(ISBLANK(E588),"",IF(AND(ISNA(VLOOKUP(E588,'Country &amp; Service Codes'!E:E,1,FALSE)),ISNA(VLOOKUP(K588,'Country &amp; Service Codes'!E:E,1,FALSE))),1,0))</f>
        <v/>
      </c>
      <c r="M588" s="330" t="str">
        <f>IF(ISBLANK(F588),"",IF(ISNA(VLOOKUP(UPPER(F588),'Country &amp; Service Codes'!B:B,1,FALSE)),1,0))</f>
        <v/>
      </c>
      <c r="N588" s="330"/>
      <c r="O588" s="330"/>
      <c r="P588" s="330"/>
      <c r="Q588" s="330"/>
      <c r="R588" s="330"/>
      <c r="S588" s="330"/>
    </row>
    <row r="589" spans="1:19" s="127" customFormat="1" ht="15.5">
      <c r="A589" s="314"/>
      <c r="B589" s="88"/>
      <c r="C589" s="88"/>
      <c r="D589" s="309">
        <v>573</v>
      </c>
      <c r="E589" s="346"/>
      <c r="F589" s="383"/>
      <c r="G589" s="384"/>
      <c r="H589" s="344"/>
      <c r="I589" s="344"/>
      <c r="J589" s="333" t="str">
        <f>IF(AND(L589=1,M589=1),Messages!$A$2,IF(L589=1,Messages!$A$3,IF(M589=1,Messages!$A$4,"OK")))</f>
        <v>OK</v>
      </c>
      <c r="K589" s="330" t="str">
        <f t="shared" si="9"/>
        <v/>
      </c>
      <c r="L589" s="330" t="str">
        <f>IF(ISBLANK(E589),"",IF(AND(ISNA(VLOOKUP(E589,'Country &amp; Service Codes'!E:E,1,FALSE)),ISNA(VLOOKUP(K589,'Country &amp; Service Codes'!E:E,1,FALSE))),1,0))</f>
        <v/>
      </c>
      <c r="M589" s="330" t="str">
        <f>IF(ISBLANK(F589),"",IF(ISNA(VLOOKUP(UPPER(F589),'Country &amp; Service Codes'!B:B,1,FALSE)),1,0))</f>
        <v/>
      </c>
      <c r="N589" s="330"/>
      <c r="O589" s="330"/>
      <c r="P589" s="330"/>
      <c r="Q589" s="330"/>
      <c r="R589" s="330"/>
      <c r="S589" s="330"/>
    </row>
    <row r="590" spans="1:19" s="127" customFormat="1" ht="15.5">
      <c r="A590" s="314"/>
      <c r="B590" s="88"/>
      <c r="C590" s="88"/>
      <c r="D590" s="309">
        <v>574</v>
      </c>
      <c r="E590" s="346"/>
      <c r="F590" s="383"/>
      <c r="G590" s="384"/>
      <c r="H590" s="344"/>
      <c r="I590" s="344"/>
      <c r="J590" s="333" t="str">
        <f>IF(AND(L590=1,M590=1),Messages!$A$2,IF(L590=1,Messages!$A$3,IF(M590=1,Messages!$A$4,"OK")))</f>
        <v>OK</v>
      </c>
      <c r="K590" s="330" t="str">
        <f t="shared" si="9"/>
        <v/>
      </c>
      <c r="L590" s="330" t="str">
        <f>IF(ISBLANK(E590),"",IF(AND(ISNA(VLOOKUP(E590,'Country &amp; Service Codes'!E:E,1,FALSE)),ISNA(VLOOKUP(K590,'Country &amp; Service Codes'!E:E,1,FALSE))),1,0))</f>
        <v/>
      </c>
      <c r="M590" s="330" t="str">
        <f>IF(ISBLANK(F590),"",IF(ISNA(VLOOKUP(UPPER(F590),'Country &amp; Service Codes'!B:B,1,FALSE)),1,0))</f>
        <v/>
      </c>
      <c r="N590" s="330"/>
      <c r="O590" s="330"/>
      <c r="P590" s="330"/>
      <c r="Q590" s="330"/>
      <c r="R590" s="330"/>
      <c r="S590" s="330"/>
    </row>
    <row r="591" spans="1:19" s="127" customFormat="1" ht="15.5">
      <c r="A591" s="314"/>
      <c r="B591" s="88"/>
      <c r="C591" s="88"/>
      <c r="D591" s="309">
        <v>575</v>
      </c>
      <c r="E591" s="346"/>
      <c r="F591" s="383"/>
      <c r="G591" s="384"/>
      <c r="H591" s="344"/>
      <c r="I591" s="344"/>
      <c r="J591" s="333" t="str">
        <f>IF(AND(L591=1,M591=1),Messages!$A$2,IF(L591=1,Messages!$A$3,IF(M591=1,Messages!$A$4,"OK")))</f>
        <v>OK</v>
      </c>
      <c r="K591" s="330" t="str">
        <f t="shared" si="9"/>
        <v/>
      </c>
      <c r="L591" s="330" t="str">
        <f>IF(ISBLANK(E591),"",IF(AND(ISNA(VLOOKUP(E591,'Country &amp; Service Codes'!E:E,1,FALSE)),ISNA(VLOOKUP(K591,'Country &amp; Service Codes'!E:E,1,FALSE))),1,0))</f>
        <v/>
      </c>
      <c r="M591" s="330" t="str">
        <f>IF(ISBLANK(F591),"",IF(ISNA(VLOOKUP(UPPER(F591),'Country &amp; Service Codes'!B:B,1,FALSE)),1,0))</f>
        <v/>
      </c>
      <c r="N591" s="330"/>
      <c r="O591" s="330"/>
      <c r="P591" s="330"/>
      <c r="Q591" s="330"/>
      <c r="R591" s="330"/>
      <c r="S591" s="330"/>
    </row>
    <row r="592" spans="1:19" s="127" customFormat="1" ht="15.5">
      <c r="A592" s="314"/>
      <c r="B592" s="88"/>
      <c r="C592" s="88"/>
      <c r="D592" s="309">
        <v>576</v>
      </c>
      <c r="E592" s="346"/>
      <c r="F592" s="383"/>
      <c r="G592" s="384"/>
      <c r="H592" s="344"/>
      <c r="I592" s="344"/>
      <c r="J592" s="333" t="str">
        <f>IF(AND(L592=1,M592=1),Messages!$A$2,IF(L592=1,Messages!$A$3,IF(M592=1,Messages!$A$4,"OK")))</f>
        <v>OK</v>
      </c>
      <c r="K592" s="330" t="str">
        <f t="shared" si="9"/>
        <v/>
      </c>
      <c r="L592" s="330" t="str">
        <f>IF(ISBLANK(E592),"",IF(AND(ISNA(VLOOKUP(E592,'Country &amp; Service Codes'!E:E,1,FALSE)),ISNA(VLOOKUP(K592,'Country &amp; Service Codes'!E:E,1,FALSE))),1,0))</f>
        <v/>
      </c>
      <c r="M592" s="330" t="str">
        <f>IF(ISBLANK(F592),"",IF(ISNA(VLOOKUP(UPPER(F592),'Country &amp; Service Codes'!B:B,1,FALSE)),1,0))</f>
        <v/>
      </c>
      <c r="N592" s="330"/>
      <c r="O592" s="330"/>
      <c r="P592" s="330"/>
      <c r="Q592" s="330"/>
      <c r="R592" s="330"/>
      <c r="S592" s="330"/>
    </row>
    <row r="593" spans="1:19" s="127" customFormat="1" ht="15.5">
      <c r="A593" s="314"/>
      <c r="B593" s="88"/>
      <c r="C593" s="88"/>
      <c r="D593" s="309">
        <v>577</v>
      </c>
      <c r="E593" s="346"/>
      <c r="F593" s="383"/>
      <c r="G593" s="384"/>
      <c r="H593" s="344"/>
      <c r="I593" s="344"/>
      <c r="J593" s="333" t="str">
        <f>IF(AND(L593=1,M593=1),Messages!$A$2,IF(L593=1,Messages!$A$3,IF(M593=1,Messages!$A$4,"OK")))</f>
        <v>OK</v>
      </c>
      <c r="K593" s="330" t="str">
        <f t="shared" si="9"/>
        <v/>
      </c>
      <c r="L593" s="330" t="str">
        <f>IF(ISBLANK(E593),"",IF(AND(ISNA(VLOOKUP(E593,'Country &amp; Service Codes'!E:E,1,FALSE)),ISNA(VLOOKUP(K593,'Country &amp; Service Codes'!E:E,1,FALSE))),1,0))</f>
        <v/>
      </c>
      <c r="M593" s="330" t="str">
        <f>IF(ISBLANK(F593),"",IF(ISNA(VLOOKUP(UPPER(F593),'Country &amp; Service Codes'!B:B,1,FALSE)),1,0))</f>
        <v/>
      </c>
      <c r="N593" s="330"/>
      <c r="O593" s="330"/>
      <c r="P593" s="330"/>
      <c r="Q593" s="330"/>
      <c r="R593" s="330"/>
      <c r="S593" s="330"/>
    </row>
    <row r="594" spans="1:19" s="127" customFormat="1" ht="15.5">
      <c r="A594" s="314"/>
      <c r="B594" s="88"/>
      <c r="C594" s="88"/>
      <c r="D594" s="309">
        <v>578</v>
      </c>
      <c r="E594" s="346"/>
      <c r="F594" s="383"/>
      <c r="G594" s="384"/>
      <c r="H594" s="344"/>
      <c r="I594" s="344"/>
      <c r="J594" s="333" t="str">
        <f>IF(AND(L594=1,M594=1),Messages!$A$2,IF(L594=1,Messages!$A$3,IF(M594=1,Messages!$A$4,"OK")))</f>
        <v>OK</v>
      </c>
      <c r="K594" s="330" t="str">
        <f t="shared" ref="K594:K616" si="10">TEXT(E594,E594)</f>
        <v/>
      </c>
      <c r="L594" s="330" t="str">
        <f>IF(ISBLANK(E594),"",IF(AND(ISNA(VLOOKUP(E594,'Country &amp; Service Codes'!E:E,1,FALSE)),ISNA(VLOOKUP(K594,'Country &amp; Service Codes'!E:E,1,FALSE))),1,0))</f>
        <v/>
      </c>
      <c r="M594" s="330" t="str">
        <f>IF(ISBLANK(F594),"",IF(ISNA(VLOOKUP(UPPER(F594),'Country &amp; Service Codes'!B:B,1,FALSE)),1,0))</f>
        <v/>
      </c>
      <c r="N594" s="330"/>
      <c r="O594" s="330"/>
      <c r="P594" s="330"/>
      <c r="Q594" s="330"/>
      <c r="R594" s="330"/>
      <c r="S594" s="330"/>
    </row>
    <row r="595" spans="1:19" s="127" customFormat="1" ht="15.5">
      <c r="A595" s="314"/>
      <c r="B595" s="88"/>
      <c r="C595" s="88"/>
      <c r="D595" s="309">
        <v>579</v>
      </c>
      <c r="E595" s="346"/>
      <c r="F595" s="383"/>
      <c r="G595" s="384"/>
      <c r="H595" s="344"/>
      <c r="I595" s="344"/>
      <c r="J595" s="333" t="str">
        <f>IF(AND(L595=1,M595=1),Messages!$A$2,IF(L595=1,Messages!$A$3,IF(M595=1,Messages!$A$4,"OK")))</f>
        <v>OK</v>
      </c>
      <c r="K595" s="330" t="str">
        <f t="shared" si="10"/>
        <v/>
      </c>
      <c r="L595" s="330" t="str">
        <f>IF(ISBLANK(E595),"",IF(AND(ISNA(VLOOKUP(E595,'Country &amp; Service Codes'!E:E,1,FALSE)),ISNA(VLOOKUP(K595,'Country &amp; Service Codes'!E:E,1,FALSE))),1,0))</f>
        <v/>
      </c>
      <c r="M595" s="330" t="str">
        <f>IF(ISBLANK(F595),"",IF(ISNA(VLOOKUP(UPPER(F595),'Country &amp; Service Codes'!B:B,1,FALSE)),1,0))</f>
        <v/>
      </c>
      <c r="N595" s="330"/>
      <c r="O595" s="330"/>
      <c r="P595" s="330"/>
      <c r="Q595" s="330"/>
      <c r="R595" s="330"/>
      <c r="S595" s="330"/>
    </row>
    <row r="596" spans="1:19" s="127" customFormat="1" ht="15.5">
      <c r="A596" s="314"/>
      <c r="B596" s="88"/>
      <c r="C596" s="88"/>
      <c r="D596" s="309">
        <v>580</v>
      </c>
      <c r="E596" s="346"/>
      <c r="F596" s="383"/>
      <c r="G596" s="384"/>
      <c r="H596" s="344"/>
      <c r="I596" s="344"/>
      <c r="J596" s="333" t="str">
        <f>IF(AND(L596=1,M596=1),Messages!$A$2,IF(L596=1,Messages!$A$3,IF(M596=1,Messages!$A$4,"OK")))</f>
        <v>OK</v>
      </c>
      <c r="K596" s="330" t="str">
        <f t="shared" si="10"/>
        <v/>
      </c>
      <c r="L596" s="330" t="str">
        <f>IF(ISBLANK(E596),"",IF(AND(ISNA(VLOOKUP(E596,'Country &amp; Service Codes'!E:E,1,FALSE)),ISNA(VLOOKUP(K596,'Country &amp; Service Codes'!E:E,1,FALSE))),1,0))</f>
        <v/>
      </c>
      <c r="M596" s="330" t="str">
        <f>IF(ISBLANK(F596),"",IF(ISNA(VLOOKUP(UPPER(F596),'Country &amp; Service Codes'!B:B,1,FALSE)),1,0))</f>
        <v/>
      </c>
      <c r="N596" s="330"/>
      <c r="O596" s="330"/>
      <c r="P596" s="330"/>
      <c r="Q596" s="330"/>
      <c r="R596" s="330"/>
      <c r="S596" s="330"/>
    </row>
    <row r="597" spans="1:19" s="127" customFormat="1" ht="15.5">
      <c r="A597" s="314"/>
      <c r="B597" s="88"/>
      <c r="C597" s="88"/>
      <c r="D597" s="309">
        <v>581</v>
      </c>
      <c r="E597" s="346"/>
      <c r="F597" s="383"/>
      <c r="G597" s="384"/>
      <c r="H597" s="344"/>
      <c r="I597" s="344"/>
      <c r="J597" s="333" t="str">
        <f>IF(AND(L597=1,M597=1),Messages!$A$2,IF(L597=1,Messages!$A$3,IF(M597=1,Messages!$A$4,"OK")))</f>
        <v>OK</v>
      </c>
      <c r="K597" s="330" t="str">
        <f t="shared" si="10"/>
        <v/>
      </c>
      <c r="L597" s="330" t="str">
        <f>IF(ISBLANK(E597),"",IF(AND(ISNA(VLOOKUP(E597,'Country &amp; Service Codes'!E:E,1,FALSE)),ISNA(VLOOKUP(K597,'Country &amp; Service Codes'!E:E,1,FALSE))),1,0))</f>
        <v/>
      </c>
      <c r="M597" s="330" t="str">
        <f>IF(ISBLANK(F597),"",IF(ISNA(VLOOKUP(UPPER(F597),'Country &amp; Service Codes'!B:B,1,FALSE)),1,0))</f>
        <v/>
      </c>
      <c r="N597" s="330"/>
      <c r="O597" s="330"/>
      <c r="P597" s="330"/>
      <c r="Q597" s="330"/>
      <c r="R597" s="330"/>
      <c r="S597" s="330"/>
    </row>
    <row r="598" spans="1:19" s="127" customFormat="1" ht="15.5">
      <c r="A598" s="314"/>
      <c r="B598" s="88"/>
      <c r="C598" s="88"/>
      <c r="D598" s="309">
        <v>582</v>
      </c>
      <c r="E598" s="346"/>
      <c r="F598" s="383"/>
      <c r="G598" s="384"/>
      <c r="H598" s="344"/>
      <c r="I598" s="344"/>
      <c r="J598" s="333" t="str">
        <f>IF(AND(L598=1,M598=1),Messages!$A$2,IF(L598=1,Messages!$A$3,IF(M598=1,Messages!$A$4,"OK")))</f>
        <v>OK</v>
      </c>
      <c r="K598" s="330" t="str">
        <f t="shared" si="10"/>
        <v/>
      </c>
      <c r="L598" s="330" t="str">
        <f>IF(ISBLANK(E598),"",IF(AND(ISNA(VLOOKUP(E598,'Country &amp; Service Codes'!E:E,1,FALSE)),ISNA(VLOOKUP(K598,'Country &amp; Service Codes'!E:E,1,FALSE))),1,0))</f>
        <v/>
      </c>
      <c r="M598" s="330" t="str">
        <f>IF(ISBLANK(F598),"",IF(ISNA(VLOOKUP(UPPER(F598),'Country &amp; Service Codes'!B:B,1,FALSE)),1,0))</f>
        <v/>
      </c>
      <c r="N598" s="330"/>
      <c r="O598" s="330"/>
      <c r="P598" s="330"/>
      <c r="Q598" s="330"/>
      <c r="R598" s="330"/>
      <c r="S598" s="330"/>
    </row>
    <row r="599" spans="1:19" s="127" customFormat="1" ht="15.5">
      <c r="A599" s="314"/>
      <c r="B599" s="88"/>
      <c r="C599" s="88"/>
      <c r="D599" s="309">
        <v>583</v>
      </c>
      <c r="E599" s="346"/>
      <c r="F599" s="383"/>
      <c r="G599" s="384"/>
      <c r="H599" s="344"/>
      <c r="I599" s="344"/>
      <c r="J599" s="333" t="str">
        <f>IF(AND(L599=1,M599=1),Messages!$A$2,IF(L599=1,Messages!$A$3,IF(M599=1,Messages!$A$4,"OK")))</f>
        <v>OK</v>
      </c>
      <c r="K599" s="330" t="str">
        <f t="shared" si="10"/>
        <v/>
      </c>
      <c r="L599" s="330" t="str">
        <f>IF(ISBLANK(E599),"",IF(AND(ISNA(VLOOKUP(E599,'Country &amp; Service Codes'!E:E,1,FALSE)),ISNA(VLOOKUP(K599,'Country &amp; Service Codes'!E:E,1,FALSE))),1,0))</f>
        <v/>
      </c>
      <c r="M599" s="330" t="str">
        <f>IF(ISBLANK(F599),"",IF(ISNA(VLOOKUP(UPPER(F599),'Country &amp; Service Codes'!B:B,1,FALSE)),1,0))</f>
        <v/>
      </c>
      <c r="N599" s="330"/>
      <c r="O599" s="330"/>
      <c r="P599" s="330"/>
      <c r="Q599" s="330"/>
      <c r="R599" s="330"/>
      <c r="S599" s="330"/>
    </row>
    <row r="600" spans="1:19" s="127" customFormat="1" ht="15.5">
      <c r="A600" s="314"/>
      <c r="B600" s="88"/>
      <c r="C600" s="88"/>
      <c r="D600" s="309">
        <v>584</v>
      </c>
      <c r="E600" s="346"/>
      <c r="F600" s="383"/>
      <c r="G600" s="384"/>
      <c r="H600" s="344"/>
      <c r="I600" s="344"/>
      <c r="J600" s="333" t="str">
        <f>IF(AND(L600=1,M600=1),Messages!$A$2,IF(L600=1,Messages!$A$3,IF(M600=1,Messages!$A$4,"OK")))</f>
        <v>OK</v>
      </c>
      <c r="K600" s="330" t="str">
        <f t="shared" si="10"/>
        <v/>
      </c>
      <c r="L600" s="330" t="str">
        <f>IF(ISBLANK(E600),"",IF(AND(ISNA(VLOOKUP(E600,'Country &amp; Service Codes'!E:E,1,FALSE)),ISNA(VLOOKUP(K600,'Country &amp; Service Codes'!E:E,1,FALSE))),1,0))</f>
        <v/>
      </c>
      <c r="M600" s="330" t="str">
        <f>IF(ISBLANK(F600),"",IF(ISNA(VLOOKUP(UPPER(F600),'Country &amp; Service Codes'!B:B,1,FALSE)),1,0))</f>
        <v/>
      </c>
      <c r="N600" s="330"/>
      <c r="O600" s="330"/>
      <c r="P600" s="330"/>
      <c r="Q600" s="330"/>
      <c r="R600" s="330"/>
      <c r="S600" s="330"/>
    </row>
    <row r="601" spans="1:19" s="127" customFormat="1" ht="15.5">
      <c r="A601" s="314"/>
      <c r="B601" s="88"/>
      <c r="C601" s="88"/>
      <c r="D601" s="309">
        <v>585</v>
      </c>
      <c r="E601" s="346"/>
      <c r="F601" s="383"/>
      <c r="G601" s="384"/>
      <c r="H601" s="344"/>
      <c r="I601" s="344"/>
      <c r="J601" s="333" t="str">
        <f>IF(AND(L601=1,M601=1),Messages!$A$2,IF(L601=1,Messages!$A$3,IF(M601=1,Messages!$A$4,"OK")))</f>
        <v>OK</v>
      </c>
      <c r="K601" s="330" t="str">
        <f t="shared" si="10"/>
        <v/>
      </c>
      <c r="L601" s="330" t="str">
        <f>IF(ISBLANK(E601),"",IF(AND(ISNA(VLOOKUP(E601,'Country &amp; Service Codes'!E:E,1,FALSE)),ISNA(VLOOKUP(K601,'Country &amp; Service Codes'!E:E,1,FALSE))),1,0))</f>
        <v/>
      </c>
      <c r="M601" s="330" t="str">
        <f>IF(ISBLANK(F601),"",IF(ISNA(VLOOKUP(UPPER(F601),'Country &amp; Service Codes'!B:B,1,FALSE)),1,0))</f>
        <v/>
      </c>
      <c r="N601" s="330"/>
      <c r="O601" s="330"/>
      <c r="P601" s="330"/>
      <c r="Q601" s="330"/>
      <c r="R601" s="330"/>
      <c r="S601" s="330"/>
    </row>
    <row r="602" spans="1:19" s="127" customFormat="1" ht="15.5">
      <c r="A602" s="314"/>
      <c r="B602" s="88"/>
      <c r="C602" s="88"/>
      <c r="D602" s="309">
        <v>586</v>
      </c>
      <c r="E602" s="346"/>
      <c r="F602" s="383"/>
      <c r="G602" s="384"/>
      <c r="H602" s="344"/>
      <c r="I602" s="344"/>
      <c r="J602" s="333" t="str">
        <f>IF(AND(L602=1,M602=1),Messages!$A$2,IF(L602=1,Messages!$A$3,IF(M602=1,Messages!$A$4,"OK")))</f>
        <v>OK</v>
      </c>
      <c r="K602" s="330" t="str">
        <f t="shared" si="10"/>
        <v/>
      </c>
      <c r="L602" s="330" t="str">
        <f>IF(ISBLANK(E602),"",IF(AND(ISNA(VLOOKUP(E602,'Country &amp; Service Codes'!E:E,1,FALSE)),ISNA(VLOOKUP(K602,'Country &amp; Service Codes'!E:E,1,FALSE))),1,0))</f>
        <v/>
      </c>
      <c r="M602" s="330" t="str">
        <f>IF(ISBLANK(F602),"",IF(ISNA(VLOOKUP(UPPER(F602),'Country &amp; Service Codes'!B:B,1,FALSE)),1,0))</f>
        <v/>
      </c>
      <c r="N602" s="330"/>
      <c r="O602" s="330"/>
      <c r="P602" s="330"/>
      <c r="Q602" s="330"/>
      <c r="R602" s="330"/>
      <c r="S602" s="330"/>
    </row>
    <row r="603" spans="1:19" s="127" customFormat="1" ht="15.5">
      <c r="A603" s="314"/>
      <c r="B603" s="88"/>
      <c r="C603" s="88"/>
      <c r="D603" s="309">
        <v>587</v>
      </c>
      <c r="E603" s="346"/>
      <c r="F603" s="383"/>
      <c r="G603" s="384"/>
      <c r="H603" s="344"/>
      <c r="I603" s="344"/>
      <c r="J603" s="333" t="str">
        <f>IF(AND(L603=1,M603=1),Messages!$A$2,IF(L603=1,Messages!$A$3,IF(M603=1,Messages!$A$4,"OK")))</f>
        <v>OK</v>
      </c>
      <c r="K603" s="330" t="str">
        <f t="shared" si="10"/>
        <v/>
      </c>
      <c r="L603" s="330" t="str">
        <f>IF(ISBLANK(E603),"",IF(AND(ISNA(VLOOKUP(E603,'Country &amp; Service Codes'!E:E,1,FALSE)),ISNA(VLOOKUP(K603,'Country &amp; Service Codes'!E:E,1,FALSE))),1,0))</f>
        <v/>
      </c>
      <c r="M603" s="330" t="str">
        <f>IF(ISBLANK(F603),"",IF(ISNA(VLOOKUP(UPPER(F603),'Country &amp; Service Codes'!B:B,1,FALSE)),1,0))</f>
        <v/>
      </c>
      <c r="N603" s="330"/>
      <c r="O603" s="330"/>
      <c r="P603" s="330"/>
      <c r="Q603" s="330"/>
      <c r="R603" s="330"/>
      <c r="S603" s="330"/>
    </row>
    <row r="604" spans="1:19" s="127" customFormat="1" ht="15.5">
      <c r="A604" s="314"/>
      <c r="B604" s="88"/>
      <c r="C604" s="88"/>
      <c r="D604" s="309">
        <v>588</v>
      </c>
      <c r="E604" s="346"/>
      <c r="F604" s="383"/>
      <c r="G604" s="384"/>
      <c r="H604" s="344"/>
      <c r="I604" s="344"/>
      <c r="J604" s="333" t="str">
        <f>IF(AND(L604=1,M604=1),Messages!$A$2,IF(L604=1,Messages!$A$3,IF(M604=1,Messages!$A$4,"OK")))</f>
        <v>OK</v>
      </c>
      <c r="K604" s="330" t="str">
        <f t="shared" si="10"/>
        <v/>
      </c>
      <c r="L604" s="330" t="str">
        <f>IF(ISBLANK(E604),"",IF(AND(ISNA(VLOOKUP(E604,'Country &amp; Service Codes'!E:E,1,FALSE)),ISNA(VLOOKUP(K604,'Country &amp; Service Codes'!E:E,1,FALSE))),1,0))</f>
        <v/>
      </c>
      <c r="M604" s="330" t="str">
        <f>IF(ISBLANK(F604),"",IF(ISNA(VLOOKUP(UPPER(F604),'Country &amp; Service Codes'!B:B,1,FALSE)),1,0))</f>
        <v/>
      </c>
      <c r="N604" s="330"/>
      <c r="O604" s="330"/>
      <c r="P604" s="330"/>
      <c r="Q604" s="330"/>
      <c r="R604" s="330"/>
      <c r="S604" s="330"/>
    </row>
    <row r="605" spans="1:19" s="127" customFormat="1" ht="15.5">
      <c r="A605" s="314"/>
      <c r="B605" s="88"/>
      <c r="C605" s="88"/>
      <c r="D605" s="309">
        <v>589</v>
      </c>
      <c r="E605" s="346"/>
      <c r="F605" s="383"/>
      <c r="G605" s="384"/>
      <c r="H605" s="344"/>
      <c r="I605" s="344"/>
      <c r="J605" s="333" t="str">
        <f>IF(AND(L605=1,M605=1),Messages!$A$2,IF(L605=1,Messages!$A$3,IF(M605=1,Messages!$A$4,"OK")))</f>
        <v>OK</v>
      </c>
      <c r="K605" s="330" t="str">
        <f t="shared" si="10"/>
        <v/>
      </c>
      <c r="L605" s="330" t="str">
        <f>IF(ISBLANK(E605),"",IF(AND(ISNA(VLOOKUP(E605,'Country &amp; Service Codes'!E:E,1,FALSE)),ISNA(VLOOKUP(K605,'Country &amp; Service Codes'!E:E,1,FALSE))),1,0))</f>
        <v/>
      </c>
      <c r="M605" s="330" t="str">
        <f>IF(ISBLANK(F605),"",IF(ISNA(VLOOKUP(UPPER(F605),'Country &amp; Service Codes'!B:B,1,FALSE)),1,0))</f>
        <v/>
      </c>
      <c r="N605" s="330"/>
      <c r="O605" s="330"/>
      <c r="P605" s="330"/>
      <c r="Q605" s="330"/>
      <c r="R605" s="330"/>
      <c r="S605" s="330"/>
    </row>
    <row r="606" spans="1:19" s="127" customFormat="1" ht="15.5">
      <c r="A606" s="314"/>
      <c r="B606" s="88"/>
      <c r="C606" s="88"/>
      <c r="D606" s="309">
        <v>590</v>
      </c>
      <c r="E606" s="346"/>
      <c r="F606" s="383"/>
      <c r="G606" s="384"/>
      <c r="H606" s="344"/>
      <c r="I606" s="344"/>
      <c r="J606" s="333" t="str">
        <f>IF(AND(L606=1,M606=1),Messages!$A$2,IF(L606=1,Messages!$A$3,IF(M606=1,Messages!$A$4,"OK")))</f>
        <v>OK</v>
      </c>
      <c r="K606" s="330" t="str">
        <f t="shared" si="10"/>
        <v/>
      </c>
      <c r="L606" s="330" t="str">
        <f>IF(ISBLANK(E606),"",IF(AND(ISNA(VLOOKUP(E606,'Country &amp; Service Codes'!E:E,1,FALSE)),ISNA(VLOOKUP(K606,'Country &amp; Service Codes'!E:E,1,FALSE))),1,0))</f>
        <v/>
      </c>
      <c r="M606" s="330" t="str">
        <f>IF(ISBLANK(F606),"",IF(ISNA(VLOOKUP(UPPER(F606),'Country &amp; Service Codes'!B:B,1,FALSE)),1,0))</f>
        <v/>
      </c>
      <c r="N606" s="330"/>
      <c r="O606" s="330"/>
      <c r="P606" s="330"/>
      <c r="Q606" s="330"/>
      <c r="R606" s="330"/>
      <c r="S606" s="330"/>
    </row>
    <row r="607" spans="1:19" s="127" customFormat="1" ht="15.5">
      <c r="A607" s="314"/>
      <c r="B607" s="88"/>
      <c r="C607" s="88"/>
      <c r="D607" s="309">
        <v>591</v>
      </c>
      <c r="E607" s="346"/>
      <c r="F607" s="383"/>
      <c r="G607" s="384"/>
      <c r="H607" s="344"/>
      <c r="I607" s="344"/>
      <c r="J607" s="333" t="str">
        <f>IF(AND(L607=1,M607=1),Messages!$A$2,IF(L607=1,Messages!$A$3,IF(M607=1,Messages!$A$4,"OK")))</f>
        <v>OK</v>
      </c>
      <c r="K607" s="330" t="str">
        <f t="shared" si="10"/>
        <v/>
      </c>
      <c r="L607" s="330" t="str">
        <f>IF(ISBLANK(E607),"",IF(AND(ISNA(VLOOKUP(E607,'Country &amp; Service Codes'!E:E,1,FALSE)),ISNA(VLOOKUP(K607,'Country &amp; Service Codes'!E:E,1,FALSE))),1,0))</f>
        <v/>
      </c>
      <c r="M607" s="330" t="str">
        <f>IF(ISBLANK(F607),"",IF(ISNA(VLOOKUP(UPPER(F607),'Country &amp; Service Codes'!B:B,1,FALSE)),1,0))</f>
        <v/>
      </c>
      <c r="N607" s="330"/>
      <c r="O607" s="330"/>
      <c r="P607" s="330"/>
      <c r="Q607" s="330"/>
      <c r="R607" s="330"/>
      <c r="S607" s="330"/>
    </row>
    <row r="608" spans="1:19" s="127" customFormat="1" ht="15.5">
      <c r="A608" s="314"/>
      <c r="B608" s="88"/>
      <c r="C608" s="88"/>
      <c r="D608" s="309">
        <v>592</v>
      </c>
      <c r="E608" s="346"/>
      <c r="F608" s="383"/>
      <c r="G608" s="384"/>
      <c r="H608" s="344"/>
      <c r="I608" s="344"/>
      <c r="J608" s="333" t="str">
        <f>IF(AND(L608=1,M608=1),Messages!$A$2,IF(L608=1,Messages!$A$3,IF(M608=1,Messages!$A$4,"OK")))</f>
        <v>OK</v>
      </c>
      <c r="K608" s="330" t="str">
        <f t="shared" si="10"/>
        <v/>
      </c>
      <c r="L608" s="330" t="str">
        <f>IF(ISBLANK(E608),"",IF(AND(ISNA(VLOOKUP(E608,'Country &amp; Service Codes'!E:E,1,FALSE)),ISNA(VLOOKUP(K608,'Country &amp; Service Codes'!E:E,1,FALSE))),1,0))</f>
        <v/>
      </c>
      <c r="M608" s="330" t="str">
        <f>IF(ISBLANK(F608),"",IF(ISNA(VLOOKUP(UPPER(F608),'Country &amp; Service Codes'!B:B,1,FALSE)),1,0))</f>
        <v/>
      </c>
      <c r="N608" s="330"/>
      <c r="O608" s="330"/>
      <c r="P608" s="330"/>
      <c r="Q608" s="330"/>
      <c r="R608" s="330"/>
      <c r="S608" s="330"/>
    </row>
    <row r="609" spans="1:19" s="127" customFormat="1" ht="15.5">
      <c r="A609" s="314"/>
      <c r="B609" s="88"/>
      <c r="C609" s="88"/>
      <c r="D609" s="309">
        <v>593</v>
      </c>
      <c r="E609" s="346"/>
      <c r="F609" s="383"/>
      <c r="G609" s="384"/>
      <c r="H609" s="344"/>
      <c r="I609" s="344"/>
      <c r="J609" s="333" t="str">
        <f>IF(AND(L609=1,M609=1),Messages!$A$2,IF(L609=1,Messages!$A$3,IF(M609=1,Messages!$A$4,"OK")))</f>
        <v>OK</v>
      </c>
      <c r="K609" s="330" t="str">
        <f t="shared" si="10"/>
        <v/>
      </c>
      <c r="L609" s="330" t="str">
        <f>IF(ISBLANK(E609),"",IF(AND(ISNA(VLOOKUP(E609,'Country &amp; Service Codes'!E:E,1,FALSE)),ISNA(VLOOKUP(K609,'Country &amp; Service Codes'!E:E,1,FALSE))),1,0))</f>
        <v/>
      </c>
      <c r="M609" s="330" t="str">
        <f>IF(ISBLANK(F609),"",IF(ISNA(VLOOKUP(UPPER(F609),'Country &amp; Service Codes'!B:B,1,FALSE)),1,0))</f>
        <v/>
      </c>
      <c r="N609" s="330"/>
      <c r="O609" s="330"/>
      <c r="P609" s="330"/>
      <c r="Q609" s="330"/>
      <c r="R609" s="330"/>
      <c r="S609" s="330"/>
    </row>
    <row r="610" spans="1:19" s="127" customFormat="1" ht="15.5">
      <c r="A610" s="314"/>
      <c r="B610" s="88"/>
      <c r="C610" s="88"/>
      <c r="D610" s="309">
        <v>594</v>
      </c>
      <c r="E610" s="346"/>
      <c r="F610" s="383"/>
      <c r="G610" s="384"/>
      <c r="H610" s="344"/>
      <c r="I610" s="344"/>
      <c r="J610" s="333" t="str">
        <f>IF(AND(L610=1,M610=1),Messages!$A$2,IF(L610=1,Messages!$A$3,IF(M610=1,Messages!$A$4,"OK")))</f>
        <v>OK</v>
      </c>
      <c r="K610" s="330" t="str">
        <f t="shared" si="10"/>
        <v/>
      </c>
      <c r="L610" s="330" t="str">
        <f>IF(ISBLANK(E610),"",IF(AND(ISNA(VLOOKUP(E610,'Country &amp; Service Codes'!E:E,1,FALSE)),ISNA(VLOOKUP(K610,'Country &amp; Service Codes'!E:E,1,FALSE))),1,0))</f>
        <v/>
      </c>
      <c r="M610" s="330" t="str">
        <f>IF(ISBLANK(F610),"",IF(ISNA(VLOOKUP(UPPER(F610),'Country &amp; Service Codes'!B:B,1,FALSE)),1,0))</f>
        <v/>
      </c>
      <c r="N610" s="330"/>
      <c r="O610" s="330"/>
      <c r="P610" s="330"/>
      <c r="Q610" s="330"/>
      <c r="R610" s="330"/>
      <c r="S610" s="330"/>
    </row>
    <row r="611" spans="1:19" s="127" customFormat="1" ht="15.5">
      <c r="A611" s="314"/>
      <c r="B611" s="88"/>
      <c r="C611" s="88"/>
      <c r="D611" s="309">
        <v>595</v>
      </c>
      <c r="E611" s="346"/>
      <c r="F611" s="383"/>
      <c r="G611" s="384"/>
      <c r="H611" s="344"/>
      <c r="I611" s="344"/>
      <c r="J611" s="333" t="str">
        <f>IF(AND(L611=1,M611=1),Messages!$A$2,IF(L611=1,Messages!$A$3,IF(M611=1,Messages!$A$4,"OK")))</f>
        <v>OK</v>
      </c>
      <c r="K611" s="330" t="str">
        <f t="shared" si="10"/>
        <v/>
      </c>
      <c r="L611" s="330" t="str">
        <f>IF(ISBLANK(E611),"",IF(AND(ISNA(VLOOKUP(E611,'Country &amp; Service Codes'!E:E,1,FALSE)),ISNA(VLOOKUP(K611,'Country &amp; Service Codes'!E:E,1,FALSE))),1,0))</f>
        <v/>
      </c>
      <c r="M611" s="330" t="str">
        <f>IF(ISBLANK(F611),"",IF(ISNA(VLOOKUP(UPPER(F611),'Country &amp; Service Codes'!B:B,1,FALSE)),1,0))</f>
        <v/>
      </c>
      <c r="N611" s="330"/>
      <c r="O611" s="330"/>
      <c r="P611" s="330"/>
      <c r="Q611" s="330"/>
      <c r="R611" s="330"/>
      <c r="S611" s="330"/>
    </row>
    <row r="612" spans="1:19" s="127" customFormat="1" ht="15.5">
      <c r="A612" s="314"/>
      <c r="B612" s="88"/>
      <c r="C612" s="88"/>
      <c r="D612" s="309">
        <v>596</v>
      </c>
      <c r="E612" s="346"/>
      <c r="F612" s="383"/>
      <c r="G612" s="384"/>
      <c r="H612" s="344"/>
      <c r="I612" s="344"/>
      <c r="J612" s="333" t="str">
        <f>IF(AND(L612=1,M612=1),Messages!$A$2,IF(L612=1,Messages!$A$3,IF(M612=1,Messages!$A$4,"OK")))</f>
        <v>OK</v>
      </c>
      <c r="K612" s="330" t="str">
        <f t="shared" si="10"/>
        <v/>
      </c>
      <c r="L612" s="330" t="str">
        <f>IF(ISBLANK(E612),"",IF(AND(ISNA(VLOOKUP(E612,'Country &amp; Service Codes'!E:E,1,FALSE)),ISNA(VLOOKUP(K612,'Country &amp; Service Codes'!E:E,1,FALSE))),1,0))</f>
        <v/>
      </c>
      <c r="M612" s="330" t="str">
        <f>IF(ISBLANK(F612),"",IF(ISNA(VLOOKUP(UPPER(F612),'Country &amp; Service Codes'!B:B,1,FALSE)),1,0))</f>
        <v/>
      </c>
      <c r="N612" s="330"/>
      <c r="O612" s="330"/>
      <c r="P612" s="330"/>
      <c r="Q612" s="330"/>
      <c r="R612" s="330"/>
      <c r="S612" s="330"/>
    </row>
    <row r="613" spans="1:19" s="127" customFormat="1" ht="15.5">
      <c r="A613" s="314"/>
      <c r="B613" s="88"/>
      <c r="C613" s="88"/>
      <c r="D613" s="309">
        <v>597</v>
      </c>
      <c r="E613" s="346"/>
      <c r="F613" s="383"/>
      <c r="G613" s="384"/>
      <c r="H613" s="344"/>
      <c r="I613" s="344"/>
      <c r="J613" s="333" t="str">
        <f>IF(AND(L613=1,M613=1),Messages!$A$2,IF(L613=1,Messages!$A$3,IF(M613=1,Messages!$A$4,"OK")))</f>
        <v>OK</v>
      </c>
      <c r="K613" s="330" t="str">
        <f t="shared" si="10"/>
        <v/>
      </c>
      <c r="L613" s="330" t="str">
        <f>IF(ISBLANK(E613),"",IF(AND(ISNA(VLOOKUP(E613,'Country &amp; Service Codes'!E:E,1,FALSE)),ISNA(VLOOKUP(K613,'Country &amp; Service Codes'!E:E,1,FALSE))),1,0))</f>
        <v/>
      </c>
      <c r="M613" s="330" t="str">
        <f>IF(ISBLANK(F613),"",IF(ISNA(VLOOKUP(UPPER(F613),'Country &amp; Service Codes'!B:B,1,FALSE)),1,0))</f>
        <v/>
      </c>
      <c r="N613" s="330"/>
      <c r="O613" s="330"/>
      <c r="P613" s="330"/>
      <c r="Q613" s="330"/>
      <c r="R613" s="330"/>
      <c r="S613" s="330"/>
    </row>
    <row r="614" spans="1:19" s="127" customFormat="1" ht="15.5">
      <c r="A614" s="314"/>
      <c r="B614" s="88"/>
      <c r="C614" s="88"/>
      <c r="D614" s="309">
        <v>598</v>
      </c>
      <c r="E614" s="346"/>
      <c r="F614" s="383"/>
      <c r="G614" s="384"/>
      <c r="H614" s="344"/>
      <c r="I614" s="344"/>
      <c r="J614" s="333" t="str">
        <f>IF(AND(L614=1,M614=1),Messages!$A$2,IF(L614=1,Messages!$A$3,IF(M614=1,Messages!$A$4,"OK")))</f>
        <v>OK</v>
      </c>
      <c r="K614" s="330" t="str">
        <f t="shared" si="10"/>
        <v/>
      </c>
      <c r="L614" s="330" t="str">
        <f>IF(ISBLANK(E614),"",IF(AND(ISNA(VLOOKUP(E614,'Country &amp; Service Codes'!E:E,1,FALSE)),ISNA(VLOOKUP(K614,'Country &amp; Service Codes'!E:E,1,FALSE))),1,0))</f>
        <v/>
      </c>
      <c r="M614" s="330" t="str">
        <f>IF(ISBLANK(F614),"",IF(ISNA(VLOOKUP(UPPER(F614),'Country &amp; Service Codes'!B:B,1,FALSE)),1,0))</f>
        <v/>
      </c>
      <c r="N614" s="330"/>
      <c r="O614" s="330"/>
      <c r="P614" s="330"/>
      <c r="Q614" s="330"/>
      <c r="R614" s="330"/>
      <c r="S614" s="330"/>
    </row>
    <row r="615" spans="1:19" s="127" customFormat="1" ht="15.5">
      <c r="A615" s="314"/>
      <c r="B615" s="88"/>
      <c r="C615" s="88"/>
      <c r="D615" s="309">
        <v>599</v>
      </c>
      <c r="E615" s="346"/>
      <c r="F615" s="383"/>
      <c r="G615" s="384"/>
      <c r="H615" s="344"/>
      <c r="I615" s="344"/>
      <c r="J615" s="333" t="str">
        <f>IF(AND(L615=1,M615=1),Messages!$A$2,IF(L615=1,Messages!$A$3,IF(M615=1,Messages!$A$4,"OK")))</f>
        <v>OK</v>
      </c>
      <c r="K615" s="330" t="str">
        <f t="shared" si="10"/>
        <v/>
      </c>
      <c r="L615" s="330" t="str">
        <f>IF(ISBLANK(E615),"",IF(AND(ISNA(VLOOKUP(E615,'Country &amp; Service Codes'!E:E,1,FALSE)),ISNA(VLOOKUP(K615,'Country &amp; Service Codes'!E:E,1,FALSE))),1,0))</f>
        <v/>
      </c>
      <c r="M615" s="330" t="str">
        <f>IF(ISBLANK(F615),"",IF(ISNA(VLOOKUP(UPPER(F615),'Country &amp; Service Codes'!B:B,1,FALSE)),1,0))</f>
        <v/>
      </c>
      <c r="N615" s="330"/>
      <c r="O615" s="330"/>
      <c r="P615" s="330"/>
      <c r="Q615" s="330"/>
      <c r="R615" s="330"/>
      <c r="S615" s="330"/>
    </row>
    <row r="616" spans="1:19" s="127" customFormat="1" ht="15.5">
      <c r="A616" s="314"/>
      <c r="B616" s="88"/>
      <c r="C616" s="88"/>
      <c r="D616" s="309">
        <v>600</v>
      </c>
      <c r="E616" s="346"/>
      <c r="F616" s="383"/>
      <c r="G616" s="384"/>
      <c r="H616" s="344"/>
      <c r="I616" s="344"/>
      <c r="J616" s="333" t="str">
        <f>IF(AND(L616=1,M616=1),Messages!$A$2,IF(L616=1,Messages!$A$3,IF(M616=1,Messages!$A$4,"OK")))</f>
        <v>OK</v>
      </c>
      <c r="K616" s="330" t="str">
        <f t="shared" si="10"/>
        <v/>
      </c>
      <c r="L616" s="330" t="str">
        <f>IF(ISBLANK(E616),"",IF(AND(ISNA(VLOOKUP(E616,'Country &amp; Service Codes'!E:E,1,FALSE)),ISNA(VLOOKUP(K616,'Country &amp; Service Codes'!E:E,1,FALSE))),1,0))</f>
        <v/>
      </c>
      <c r="M616" s="330" t="str">
        <f>IF(ISBLANK(F616),"",IF(ISNA(VLOOKUP(UPPER(F616),'Country &amp; Service Codes'!B:B,1,FALSE)),1,0))</f>
        <v/>
      </c>
      <c r="N616" s="330"/>
      <c r="O616" s="330"/>
      <c r="P616" s="330"/>
      <c r="Q616" s="330"/>
      <c r="R616" s="330"/>
      <c r="S616" s="330"/>
    </row>
    <row r="617" spans="1:19" s="127" customFormat="1" ht="15" customHeight="1">
      <c r="A617" s="314"/>
      <c r="B617" s="88"/>
      <c r="C617" s="88"/>
      <c r="D617" s="312"/>
      <c r="E617" s="294"/>
      <c r="F617" s="294"/>
      <c r="G617" s="104" t="s">
        <v>1360</v>
      </c>
      <c r="H617" s="240">
        <f>SUM(H17:H616)</f>
        <v>0</v>
      </c>
      <c r="I617" s="240">
        <f>SUM(I17:I616)</f>
        <v>0</v>
      </c>
      <c r="J617" s="338"/>
      <c r="K617" s="330"/>
      <c r="L617" s="330"/>
      <c r="M617" s="330"/>
      <c r="N617" s="330"/>
      <c r="O617" s="330"/>
      <c r="P617" s="330"/>
      <c r="Q617" s="330"/>
      <c r="R617" s="330"/>
      <c r="S617" s="330"/>
    </row>
    <row r="618" spans="1:19" s="127" customFormat="1" ht="15.5">
      <c r="A618" s="314"/>
      <c r="B618" s="88"/>
      <c r="C618" s="88"/>
      <c r="D618" s="312"/>
      <c r="J618" s="338"/>
      <c r="K618" s="330"/>
      <c r="L618" s="330"/>
      <c r="M618" s="330"/>
      <c r="N618" s="330"/>
      <c r="O618" s="330"/>
      <c r="P618" s="330"/>
      <c r="Q618" s="330"/>
      <c r="R618" s="330"/>
      <c r="S618" s="330"/>
    </row>
    <row r="619" spans="1:19" s="127" customFormat="1" ht="18">
      <c r="A619" s="314"/>
      <c r="B619" s="88"/>
      <c r="C619" s="88"/>
      <c r="D619" s="340" t="s">
        <v>1428</v>
      </c>
      <c r="E619" s="341"/>
      <c r="F619" s="341"/>
      <c r="G619" s="341"/>
      <c r="H619" s="341"/>
      <c r="I619" s="341"/>
      <c r="J619" s="342"/>
      <c r="K619" s="330"/>
      <c r="L619" s="330"/>
      <c r="M619" s="330"/>
      <c r="N619" s="330"/>
      <c r="O619" s="330"/>
      <c r="P619" s="330"/>
      <c r="Q619" s="330"/>
      <c r="R619" s="330"/>
      <c r="S619" s="330"/>
    </row>
    <row r="620" spans="1:19" ht="15.5">
      <c r="D620" s="310"/>
      <c r="E620" s="22"/>
      <c r="F620" s="22"/>
      <c r="G620" s="36"/>
      <c r="H620" s="36"/>
      <c r="I620" s="36"/>
      <c r="J620" s="339"/>
    </row>
  </sheetData>
  <sheetProtection algorithmName="SHA-512" hashValue="AyFpPwudK0uDf/slkQLWELVPyS+ZKLrBGyrApQmMcJQCWEI/2Zs/XRneWXaZw3YRl/gZytY1ILWkV8ww/g+HJg==" saltValue="M5dCbpiwaowmyqIGvujG6w==" spinCount="100000" sheet="1" objects="1" scenarios="1"/>
  <dataConsolidate/>
  <mergeCells count="610">
    <mergeCell ref="F298:G298"/>
    <mergeCell ref="F299:G299"/>
    <mergeCell ref="F288:G288"/>
    <mergeCell ref="F289:G289"/>
    <mergeCell ref="F290:G290"/>
    <mergeCell ref="F291:G291"/>
    <mergeCell ref="F292:G292"/>
    <mergeCell ref="F293:G293"/>
    <mergeCell ref="F294:G294"/>
    <mergeCell ref="F295:G295"/>
    <mergeCell ref="F296:G296"/>
    <mergeCell ref="F280:G280"/>
    <mergeCell ref="F281:G281"/>
    <mergeCell ref="F282:G282"/>
    <mergeCell ref="F283:G283"/>
    <mergeCell ref="F284:G284"/>
    <mergeCell ref="F285:G285"/>
    <mergeCell ref="F286:G286"/>
    <mergeCell ref="F287:G287"/>
    <mergeCell ref="F297:G297"/>
    <mergeCell ref="F271:G271"/>
    <mergeCell ref="F272:G272"/>
    <mergeCell ref="F273:G273"/>
    <mergeCell ref="F274:G274"/>
    <mergeCell ref="F275:G275"/>
    <mergeCell ref="F276:G276"/>
    <mergeCell ref="F277:G277"/>
    <mergeCell ref="F278:G278"/>
    <mergeCell ref="F279:G279"/>
    <mergeCell ref="F262:G262"/>
    <mergeCell ref="F263:G263"/>
    <mergeCell ref="F264:G264"/>
    <mergeCell ref="F265:G265"/>
    <mergeCell ref="F266:G266"/>
    <mergeCell ref="F267:G267"/>
    <mergeCell ref="F268:G268"/>
    <mergeCell ref="F269:G269"/>
    <mergeCell ref="F270:G270"/>
    <mergeCell ref="F253:G253"/>
    <mergeCell ref="F254:G254"/>
    <mergeCell ref="F255:G255"/>
    <mergeCell ref="F256:G256"/>
    <mergeCell ref="F257:G257"/>
    <mergeCell ref="F258:G258"/>
    <mergeCell ref="F259:G259"/>
    <mergeCell ref="F260:G260"/>
    <mergeCell ref="F261:G261"/>
    <mergeCell ref="F244:G244"/>
    <mergeCell ref="F245:G245"/>
    <mergeCell ref="F246:G246"/>
    <mergeCell ref="F247:G247"/>
    <mergeCell ref="F248:G248"/>
    <mergeCell ref="F249:G249"/>
    <mergeCell ref="F250:G250"/>
    <mergeCell ref="F251:G251"/>
    <mergeCell ref="F252:G252"/>
    <mergeCell ref="F235:G235"/>
    <mergeCell ref="F236:G236"/>
    <mergeCell ref="F237:G237"/>
    <mergeCell ref="F238:G238"/>
    <mergeCell ref="F239:G239"/>
    <mergeCell ref="F240:G240"/>
    <mergeCell ref="F241:G241"/>
    <mergeCell ref="F242:G242"/>
    <mergeCell ref="F243:G243"/>
    <mergeCell ref="F226:G226"/>
    <mergeCell ref="F227:G227"/>
    <mergeCell ref="F228:G228"/>
    <mergeCell ref="F229:G229"/>
    <mergeCell ref="F230:G230"/>
    <mergeCell ref="F231:G231"/>
    <mergeCell ref="F232:G232"/>
    <mergeCell ref="F233:G233"/>
    <mergeCell ref="F234:G234"/>
    <mergeCell ref="F217:G217"/>
    <mergeCell ref="F218:G218"/>
    <mergeCell ref="F219:G219"/>
    <mergeCell ref="F220:G220"/>
    <mergeCell ref="F221:G221"/>
    <mergeCell ref="F222:G222"/>
    <mergeCell ref="F223:G223"/>
    <mergeCell ref="F224:G224"/>
    <mergeCell ref="F225:G225"/>
    <mergeCell ref="F208:G208"/>
    <mergeCell ref="F209:G209"/>
    <mergeCell ref="F210:G210"/>
    <mergeCell ref="F211:G211"/>
    <mergeCell ref="F212:G212"/>
    <mergeCell ref="F213:G213"/>
    <mergeCell ref="F214:G214"/>
    <mergeCell ref="F215:G215"/>
    <mergeCell ref="F216:G216"/>
    <mergeCell ref="F199:G199"/>
    <mergeCell ref="F200:G200"/>
    <mergeCell ref="F201:G201"/>
    <mergeCell ref="F202:G202"/>
    <mergeCell ref="F203:G203"/>
    <mergeCell ref="F204:G204"/>
    <mergeCell ref="F205:G205"/>
    <mergeCell ref="F206:G206"/>
    <mergeCell ref="F207:G207"/>
    <mergeCell ref="F190:G190"/>
    <mergeCell ref="F191:G191"/>
    <mergeCell ref="F192:G192"/>
    <mergeCell ref="F193:G193"/>
    <mergeCell ref="F194:G194"/>
    <mergeCell ref="F195:G195"/>
    <mergeCell ref="F196:G196"/>
    <mergeCell ref="F197:G197"/>
    <mergeCell ref="F198:G198"/>
    <mergeCell ref="F181:G181"/>
    <mergeCell ref="F182:G182"/>
    <mergeCell ref="F183:G183"/>
    <mergeCell ref="F184:G184"/>
    <mergeCell ref="F185:G185"/>
    <mergeCell ref="F186:G186"/>
    <mergeCell ref="F187:G187"/>
    <mergeCell ref="F188:G188"/>
    <mergeCell ref="F189:G189"/>
    <mergeCell ref="F172:G172"/>
    <mergeCell ref="F173:G173"/>
    <mergeCell ref="F174:G174"/>
    <mergeCell ref="F175:G175"/>
    <mergeCell ref="F176:G176"/>
    <mergeCell ref="F177:G177"/>
    <mergeCell ref="F178:G178"/>
    <mergeCell ref="F179:G179"/>
    <mergeCell ref="F180:G180"/>
    <mergeCell ref="F163:G163"/>
    <mergeCell ref="F164:G164"/>
    <mergeCell ref="F165:G165"/>
    <mergeCell ref="F166:G166"/>
    <mergeCell ref="F167:G167"/>
    <mergeCell ref="F168:G168"/>
    <mergeCell ref="F169:G169"/>
    <mergeCell ref="F170:G170"/>
    <mergeCell ref="F171:G171"/>
    <mergeCell ref="F154:G154"/>
    <mergeCell ref="F155:G155"/>
    <mergeCell ref="F156:G156"/>
    <mergeCell ref="F157:G157"/>
    <mergeCell ref="F158:G158"/>
    <mergeCell ref="F159:G159"/>
    <mergeCell ref="F160:G160"/>
    <mergeCell ref="F161:G161"/>
    <mergeCell ref="F162:G162"/>
    <mergeCell ref="F145:G145"/>
    <mergeCell ref="F146:G146"/>
    <mergeCell ref="F147:G147"/>
    <mergeCell ref="F148:G148"/>
    <mergeCell ref="F149:G149"/>
    <mergeCell ref="F150:G150"/>
    <mergeCell ref="F151:G151"/>
    <mergeCell ref="F152:G152"/>
    <mergeCell ref="F153:G153"/>
    <mergeCell ref="F136:G136"/>
    <mergeCell ref="F137:G137"/>
    <mergeCell ref="F138:G138"/>
    <mergeCell ref="F139:G139"/>
    <mergeCell ref="F140:G140"/>
    <mergeCell ref="F141:G141"/>
    <mergeCell ref="F142:G142"/>
    <mergeCell ref="F143:G143"/>
    <mergeCell ref="F144:G144"/>
    <mergeCell ref="F127:G127"/>
    <mergeCell ref="F128:G128"/>
    <mergeCell ref="F129:G129"/>
    <mergeCell ref="F130:G130"/>
    <mergeCell ref="F131:G131"/>
    <mergeCell ref="F132:G132"/>
    <mergeCell ref="F133:G133"/>
    <mergeCell ref="F134:G134"/>
    <mergeCell ref="F135:G135"/>
    <mergeCell ref="F118:G118"/>
    <mergeCell ref="F119:G119"/>
    <mergeCell ref="F120:G120"/>
    <mergeCell ref="F121:G121"/>
    <mergeCell ref="F122:G122"/>
    <mergeCell ref="F123:G123"/>
    <mergeCell ref="F124:G124"/>
    <mergeCell ref="F125:G125"/>
    <mergeCell ref="F126:G126"/>
    <mergeCell ref="F109:G109"/>
    <mergeCell ref="F110:G110"/>
    <mergeCell ref="F111:G111"/>
    <mergeCell ref="F112:G112"/>
    <mergeCell ref="F113:G113"/>
    <mergeCell ref="F114:G114"/>
    <mergeCell ref="F115:G115"/>
    <mergeCell ref="F116:G116"/>
    <mergeCell ref="F117:G117"/>
    <mergeCell ref="F100:G100"/>
    <mergeCell ref="F101:G101"/>
    <mergeCell ref="F102:G102"/>
    <mergeCell ref="F103:G103"/>
    <mergeCell ref="F104:G104"/>
    <mergeCell ref="F105:G105"/>
    <mergeCell ref="F106:G106"/>
    <mergeCell ref="F107:G107"/>
    <mergeCell ref="F108:G108"/>
    <mergeCell ref="F91:G91"/>
    <mergeCell ref="F92:G92"/>
    <mergeCell ref="F93:G93"/>
    <mergeCell ref="F94:G94"/>
    <mergeCell ref="F95:G95"/>
    <mergeCell ref="F96:G96"/>
    <mergeCell ref="F97:G97"/>
    <mergeCell ref="F98:G98"/>
    <mergeCell ref="F99:G99"/>
    <mergeCell ref="F82:G82"/>
    <mergeCell ref="F83:G83"/>
    <mergeCell ref="F84:G84"/>
    <mergeCell ref="F85:G85"/>
    <mergeCell ref="F86:G86"/>
    <mergeCell ref="F87:G87"/>
    <mergeCell ref="F88:G88"/>
    <mergeCell ref="F89:G89"/>
    <mergeCell ref="F90:G90"/>
    <mergeCell ref="F73:G73"/>
    <mergeCell ref="F74:G74"/>
    <mergeCell ref="F75:G75"/>
    <mergeCell ref="F76:G76"/>
    <mergeCell ref="F77:G77"/>
    <mergeCell ref="F78:G78"/>
    <mergeCell ref="F79:G79"/>
    <mergeCell ref="F80:G80"/>
    <mergeCell ref="F81:G81"/>
    <mergeCell ref="F64:G64"/>
    <mergeCell ref="F65:G65"/>
    <mergeCell ref="F66:G66"/>
    <mergeCell ref="F67:G67"/>
    <mergeCell ref="F68:G68"/>
    <mergeCell ref="F69:G69"/>
    <mergeCell ref="F70:G70"/>
    <mergeCell ref="F71:G71"/>
    <mergeCell ref="F72:G72"/>
    <mergeCell ref="F55:G55"/>
    <mergeCell ref="F56:G56"/>
    <mergeCell ref="F57:G57"/>
    <mergeCell ref="F58:G58"/>
    <mergeCell ref="F59:G59"/>
    <mergeCell ref="F60:G60"/>
    <mergeCell ref="F61:G61"/>
    <mergeCell ref="F62:G62"/>
    <mergeCell ref="F63:G63"/>
    <mergeCell ref="F46:G46"/>
    <mergeCell ref="F47:G47"/>
    <mergeCell ref="F48:G48"/>
    <mergeCell ref="F49:G49"/>
    <mergeCell ref="F50:G50"/>
    <mergeCell ref="F51:G51"/>
    <mergeCell ref="F52:G52"/>
    <mergeCell ref="F53:G53"/>
    <mergeCell ref="F54:G54"/>
    <mergeCell ref="F402:G402"/>
    <mergeCell ref="F615:G615"/>
    <mergeCell ref="F616:G616"/>
    <mergeCell ref="F609:G609"/>
    <mergeCell ref="F610:G610"/>
    <mergeCell ref="F611:G611"/>
    <mergeCell ref="F612:G612"/>
    <mergeCell ref="F613:G613"/>
    <mergeCell ref="F614:G614"/>
    <mergeCell ref="F603:G603"/>
    <mergeCell ref="F604:G604"/>
    <mergeCell ref="F605:G605"/>
    <mergeCell ref="F606:G606"/>
    <mergeCell ref="F607:G607"/>
    <mergeCell ref="F608:G608"/>
    <mergeCell ref="F597:G597"/>
    <mergeCell ref="F598:G598"/>
    <mergeCell ref="F599:G599"/>
    <mergeCell ref="F600:G600"/>
    <mergeCell ref="F601:G601"/>
    <mergeCell ref="F602:G602"/>
    <mergeCell ref="F591:G591"/>
    <mergeCell ref="F592:G592"/>
    <mergeCell ref="F593:G593"/>
    <mergeCell ref="F594:G594"/>
    <mergeCell ref="F595:G595"/>
    <mergeCell ref="F596:G596"/>
    <mergeCell ref="F585:G585"/>
    <mergeCell ref="F586:G586"/>
    <mergeCell ref="F587:G587"/>
    <mergeCell ref="F588:G588"/>
    <mergeCell ref="F589:G589"/>
    <mergeCell ref="F590:G590"/>
    <mergeCell ref="F544:G544"/>
    <mergeCell ref="F545:G545"/>
    <mergeCell ref="F546:G546"/>
    <mergeCell ref="F582:G582"/>
    <mergeCell ref="F583:G583"/>
    <mergeCell ref="F584:G584"/>
    <mergeCell ref="F538:G538"/>
    <mergeCell ref="F539:G539"/>
    <mergeCell ref="F540:G540"/>
    <mergeCell ref="F541:G541"/>
    <mergeCell ref="F542:G542"/>
    <mergeCell ref="F543:G543"/>
    <mergeCell ref="F547:G547"/>
    <mergeCell ref="F548:G548"/>
    <mergeCell ref="F549:G549"/>
    <mergeCell ref="F550:G550"/>
    <mergeCell ref="F551:G551"/>
    <mergeCell ref="F552:G552"/>
    <mergeCell ref="F553:G553"/>
    <mergeCell ref="F554:G554"/>
    <mergeCell ref="F555:G555"/>
    <mergeCell ref="F556:G556"/>
    <mergeCell ref="F557:G557"/>
    <mergeCell ref="F558:G558"/>
    <mergeCell ref="F532:G532"/>
    <mergeCell ref="F533:G533"/>
    <mergeCell ref="F534:G534"/>
    <mergeCell ref="F535:G535"/>
    <mergeCell ref="F536:G536"/>
    <mergeCell ref="F537:G537"/>
    <mergeCell ref="F526:G526"/>
    <mergeCell ref="F527:G527"/>
    <mergeCell ref="F528:G528"/>
    <mergeCell ref="F529:G529"/>
    <mergeCell ref="F530:G530"/>
    <mergeCell ref="F531:G531"/>
    <mergeCell ref="F520:G520"/>
    <mergeCell ref="F521:G521"/>
    <mergeCell ref="F522:G522"/>
    <mergeCell ref="F523:G523"/>
    <mergeCell ref="F524:G524"/>
    <mergeCell ref="F525:G525"/>
    <mergeCell ref="F514:G514"/>
    <mergeCell ref="F515:G515"/>
    <mergeCell ref="F516:G516"/>
    <mergeCell ref="F517:G517"/>
    <mergeCell ref="F518:G518"/>
    <mergeCell ref="F519:G519"/>
    <mergeCell ref="F508:G508"/>
    <mergeCell ref="F509:G509"/>
    <mergeCell ref="F510:G510"/>
    <mergeCell ref="F511:G511"/>
    <mergeCell ref="F512:G512"/>
    <mergeCell ref="F513:G513"/>
    <mergeCell ref="F502:G502"/>
    <mergeCell ref="F503:G503"/>
    <mergeCell ref="F504:G504"/>
    <mergeCell ref="F505:G505"/>
    <mergeCell ref="F506:G506"/>
    <mergeCell ref="F507:G507"/>
    <mergeCell ref="F496:G496"/>
    <mergeCell ref="F497:G497"/>
    <mergeCell ref="F498:G498"/>
    <mergeCell ref="F499:G499"/>
    <mergeCell ref="F500:G500"/>
    <mergeCell ref="F501:G501"/>
    <mergeCell ref="F490:G490"/>
    <mergeCell ref="F491:G491"/>
    <mergeCell ref="F492:G492"/>
    <mergeCell ref="F493:G493"/>
    <mergeCell ref="F494:G494"/>
    <mergeCell ref="F495:G495"/>
    <mergeCell ref="F484:G484"/>
    <mergeCell ref="F485:G485"/>
    <mergeCell ref="F486:G486"/>
    <mergeCell ref="F487:G487"/>
    <mergeCell ref="F488:G488"/>
    <mergeCell ref="F489:G489"/>
    <mergeCell ref="F478:G478"/>
    <mergeCell ref="F479:G479"/>
    <mergeCell ref="F480:G480"/>
    <mergeCell ref="F481:G481"/>
    <mergeCell ref="F482:G482"/>
    <mergeCell ref="F483:G483"/>
    <mergeCell ref="F472:G472"/>
    <mergeCell ref="F473:G473"/>
    <mergeCell ref="F474:G474"/>
    <mergeCell ref="F475:G475"/>
    <mergeCell ref="F476:G476"/>
    <mergeCell ref="F477:G477"/>
    <mergeCell ref="F466:G466"/>
    <mergeCell ref="F467:G467"/>
    <mergeCell ref="F468:G468"/>
    <mergeCell ref="F469:G469"/>
    <mergeCell ref="F470:G470"/>
    <mergeCell ref="F471:G471"/>
    <mergeCell ref="F460:G460"/>
    <mergeCell ref="F461:G461"/>
    <mergeCell ref="F462:G462"/>
    <mergeCell ref="F463:G463"/>
    <mergeCell ref="F464:G464"/>
    <mergeCell ref="F465:G465"/>
    <mergeCell ref="F454:G454"/>
    <mergeCell ref="F455:G455"/>
    <mergeCell ref="F456:G456"/>
    <mergeCell ref="F457:G457"/>
    <mergeCell ref="F458:G458"/>
    <mergeCell ref="F459:G459"/>
    <mergeCell ref="F448:G448"/>
    <mergeCell ref="F449:G449"/>
    <mergeCell ref="F450:G450"/>
    <mergeCell ref="F451:G451"/>
    <mergeCell ref="F452:G452"/>
    <mergeCell ref="F453:G453"/>
    <mergeCell ref="F442:G442"/>
    <mergeCell ref="F443:G443"/>
    <mergeCell ref="F444:G444"/>
    <mergeCell ref="F445:G445"/>
    <mergeCell ref="F446:G446"/>
    <mergeCell ref="F447:G447"/>
    <mergeCell ref="F436:G436"/>
    <mergeCell ref="F437:G437"/>
    <mergeCell ref="F438:G438"/>
    <mergeCell ref="F439:G439"/>
    <mergeCell ref="F440:G440"/>
    <mergeCell ref="F441:G441"/>
    <mergeCell ref="F430:G430"/>
    <mergeCell ref="F431:G431"/>
    <mergeCell ref="F432:G432"/>
    <mergeCell ref="F433:G433"/>
    <mergeCell ref="F434:G434"/>
    <mergeCell ref="F435:G435"/>
    <mergeCell ref="F424:G424"/>
    <mergeCell ref="F425:G425"/>
    <mergeCell ref="F426:G426"/>
    <mergeCell ref="F427:G427"/>
    <mergeCell ref="F428:G428"/>
    <mergeCell ref="F429:G429"/>
    <mergeCell ref="F418:G418"/>
    <mergeCell ref="F419:G419"/>
    <mergeCell ref="F420:G420"/>
    <mergeCell ref="F421:G421"/>
    <mergeCell ref="F422:G422"/>
    <mergeCell ref="F423:G423"/>
    <mergeCell ref="F412:G412"/>
    <mergeCell ref="F413:G413"/>
    <mergeCell ref="F414:G414"/>
    <mergeCell ref="F415:G415"/>
    <mergeCell ref="F416:G416"/>
    <mergeCell ref="F417:G417"/>
    <mergeCell ref="F406:G406"/>
    <mergeCell ref="F407:G407"/>
    <mergeCell ref="F408:G408"/>
    <mergeCell ref="F409:G409"/>
    <mergeCell ref="F410:G410"/>
    <mergeCell ref="F411:G411"/>
    <mergeCell ref="F400:G400"/>
    <mergeCell ref="F401:G401"/>
    <mergeCell ref="F308:G308"/>
    <mergeCell ref="F403:G403"/>
    <mergeCell ref="F404:G404"/>
    <mergeCell ref="F405:G405"/>
    <mergeCell ref="F394:G394"/>
    <mergeCell ref="F395:G395"/>
    <mergeCell ref="F396:G396"/>
    <mergeCell ref="F397:G397"/>
    <mergeCell ref="F398:G398"/>
    <mergeCell ref="F399:G399"/>
    <mergeCell ref="F388:G388"/>
    <mergeCell ref="F389:G389"/>
    <mergeCell ref="F390:G390"/>
    <mergeCell ref="F391:G391"/>
    <mergeCell ref="F392:G392"/>
    <mergeCell ref="F393:G393"/>
    <mergeCell ref="F382:G382"/>
    <mergeCell ref="F383:G383"/>
    <mergeCell ref="F384:G384"/>
    <mergeCell ref="F385:G385"/>
    <mergeCell ref="F386:G386"/>
    <mergeCell ref="F387:G387"/>
    <mergeCell ref="F376:G376"/>
    <mergeCell ref="F377:G377"/>
    <mergeCell ref="F378:G378"/>
    <mergeCell ref="F379:G379"/>
    <mergeCell ref="F380:G380"/>
    <mergeCell ref="F381:G381"/>
    <mergeCell ref="F370:G370"/>
    <mergeCell ref="F371:G371"/>
    <mergeCell ref="F372:G372"/>
    <mergeCell ref="F373:G373"/>
    <mergeCell ref="F374:G374"/>
    <mergeCell ref="F375:G375"/>
    <mergeCell ref="F364:G364"/>
    <mergeCell ref="F365:G365"/>
    <mergeCell ref="F366:G366"/>
    <mergeCell ref="F367:G367"/>
    <mergeCell ref="F368:G368"/>
    <mergeCell ref="F369:G369"/>
    <mergeCell ref="F358:G358"/>
    <mergeCell ref="F359:G359"/>
    <mergeCell ref="F360:G360"/>
    <mergeCell ref="F361:G361"/>
    <mergeCell ref="F362:G362"/>
    <mergeCell ref="F363:G363"/>
    <mergeCell ref="F352:G352"/>
    <mergeCell ref="F353:G353"/>
    <mergeCell ref="F354:G354"/>
    <mergeCell ref="F355:G355"/>
    <mergeCell ref="F356:G356"/>
    <mergeCell ref="F357:G357"/>
    <mergeCell ref="F347:G347"/>
    <mergeCell ref="F348:G348"/>
    <mergeCell ref="F15:G15"/>
    <mergeCell ref="F349:G349"/>
    <mergeCell ref="F350:G350"/>
    <mergeCell ref="F351:G351"/>
    <mergeCell ref="F341:G341"/>
    <mergeCell ref="F342:G342"/>
    <mergeCell ref="F343:G343"/>
    <mergeCell ref="F344:G344"/>
    <mergeCell ref="F345:G345"/>
    <mergeCell ref="F346:G346"/>
    <mergeCell ref="F335:G335"/>
    <mergeCell ref="F336:G336"/>
    <mergeCell ref="F337:G337"/>
    <mergeCell ref="F338:G338"/>
    <mergeCell ref="F339:G339"/>
    <mergeCell ref="F340:G340"/>
    <mergeCell ref="F329:G329"/>
    <mergeCell ref="F330:G330"/>
    <mergeCell ref="F331:G331"/>
    <mergeCell ref="F332:G332"/>
    <mergeCell ref="F333:G333"/>
    <mergeCell ref="F334:G334"/>
    <mergeCell ref="F323:G323"/>
    <mergeCell ref="F324:G324"/>
    <mergeCell ref="F325:G325"/>
    <mergeCell ref="F326:G326"/>
    <mergeCell ref="F327:G327"/>
    <mergeCell ref="F328:G328"/>
    <mergeCell ref="F317:G317"/>
    <mergeCell ref="F318:G318"/>
    <mergeCell ref="F319:G319"/>
    <mergeCell ref="F320:G320"/>
    <mergeCell ref="F321:G321"/>
    <mergeCell ref="F322:G322"/>
    <mergeCell ref="F311:G311"/>
    <mergeCell ref="F312:G312"/>
    <mergeCell ref="F313:G313"/>
    <mergeCell ref="F314:G314"/>
    <mergeCell ref="F315:G315"/>
    <mergeCell ref="F316:G316"/>
    <mergeCell ref="F307:G307"/>
    <mergeCell ref="F309:G309"/>
    <mergeCell ref="F310:G310"/>
    <mergeCell ref="F11:G11"/>
    <mergeCell ref="E6:I6"/>
    <mergeCell ref="F17:G17"/>
    <mergeCell ref="F300:G300"/>
    <mergeCell ref="F301:G301"/>
    <mergeCell ref="F302:G302"/>
    <mergeCell ref="F303:G303"/>
    <mergeCell ref="F304:G304"/>
    <mergeCell ref="F18:G18"/>
    <mergeCell ref="F19:G19"/>
    <mergeCell ref="F20:G20"/>
    <mergeCell ref="F21:G21"/>
    <mergeCell ref="F22:G22"/>
    <mergeCell ref="F23:G23"/>
    <mergeCell ref="F24:G24"/>
    <mergeCell ref="F25:G25"/>
    <mergeCell ref="F26:G26"/>
    <mergeCell ref="F27:G27"/>
    <mergeCell ref="F28:G28"/>
    <mergeCell ref="F29:G29"/>
    <mergeCell ref="F30:G30"/>
    <mergeCell ref="D3:D4"/>
    <mergeCell ref="F8:G8"/>
    <mergeCell ref="E13:H14"/>
    <mergeCell ref="F16:G16"/>
    <mergeCell ref="F9:G9"/>
    <mergeCell ref="G3:G4"/>
    <mergeCell ref="F10:G10"/>
    <mergeCell ref="F305:G305"/>
    <mergeCell ref="F306:G306"/>
    <mergeCell ref="F31:G31"/>
    <mergeCell ref="F32:G32"/>
    <mergeCell ref="F33:G33"/>
    <mergeCell ref="F34:G34"/>
    <mergeCell ref="F35:G35"/>
    <mergeCell ref="F36:G36"/>
    <mergeCell ref="F37:G37"/>
    <mergeCell ref="F38:G38"/>
    <mergeCell ref="F39:G39"/>
    <mergeCell ref="F40:G40"/>
    <mergeCell ref="F41:G41"/>
    <mergeCell ref="F42:G42"/>
    <mergeCell ref="F43:G43"/>
    <mergeCell ref="F44:G44"/>
    <mergeCell ref="F45:G45"/>
    <mergeCell ref="F559:G559"/>
    <mergeCell ref="F560:G560"/>
    <mergeCell ref="F561:G561"/>
    <mergeCell ref="F562:G562"/>
    <mergeCell ref="F563:G563"/>
    <mergeCell ref="F564:G564"/>
    <mergeCell ref="F565:G565"/>
    <mergeCell ref="F566:G566"/>
    <mergeCell ref="F567:G567"/>
    <mergeCell ref="F577:G577"/>
    <mergeCell ref="F578:G578"/>
    <mergeCell ref="F579:G579"/>
    <mergeCell ref="F580:G580"/>
    <mergeCell ref="F581:G581"/>
    <mergeCell ref="F568:G568"/>
    <mergeCell ref="F569:G569"/>
    <mergeCell ref="F570:G570"/>
    <mergeCell ref="F571:G571"/>
    <mergeCell ref="F572:G572"/>
    <mergeCell ref="F573:G573"/>
    <mergeCell ref="F574:G574"/>
    <mergeCell ref="F575:G575"/>
    <mergeCell ref="F576:G576"/>
  </mergeCells>
  <conditionalFormatting sqref="H4">
    <cfRule type="cellIs" dxfId="12" priority="632" operator="equal">
      <formula>$E$4</formula>
    </cfRule>
    <cfRule type="expression" dxfId="11" priority="638">
      <formula>$E$4&lt;$H$4</formula>
    </cfRule>
    <cfRule type="expression" dxfId="10" priority="639">
      <formula>$E$4&gt;$H$4</formula>
    </cfRule>
  </conditionalFormatting>
  <conditionalFormatting sqref="I4">
    <cfRule type="cellIs" dxfId="9" priority="631" operator="equal">
      <formula>$F$4</formula>
    </cfRule>
    <cfRule type="expression" dxfId="8" priority="636">
      <formula>$F$4&lt;$I$4</formula>
    </cfRule>
    <cfRule type="expression" dxfId="7" priority="637">
      <formula>$F$4&gt;$I$4</formula>
    </cfRule>
  </conditionalFormatting>
  <conditionalFormatting sqref="E4">
    <cfRule type="cellIs" dxfId="6" priority="644" operator="equal">
      <formula>$H$4</formula>
    </cfRule>
    <cfRule type="expression" dxfId="5" priority="645">
      <formula>$E$4&gt;$H$4</formula>
    </cfRule>
    <cfRule type="expression" dxfId="4" priority="646">
      <formula>$E$4&lt;$H$4</formula>
    </cfRule>
  </conditionalFormatting>
  <conditionalFormatting sqref="F4">
    <cfRule type="cellIs" dxfId="3" priority="647" operator="equal">
      <formula>$I$4</formula>
    </cfRule>
    <cfRule type="expression" dxfId="2" priority="648">
      <formula>$F$4&gt;$I$4</formula>
    </cfRule>
    <cfRule type="expression" dxfId="1" priority="649">
      <formula>$F$4&lt;$I$4</formula>
    </cfRule>
  </conditionalFormatting>
  <conditionalFormatting sqref="J17:J616">
    <cfRule type="cellIs" dxfId="0" priority="1" operator="notEqual">
      <formula>"OK"</formula>
    </cfRule>
  </conditionalFormatting>
  <dataValidations xWindow="1287" yWindow="370" count="4">
    <dataValidation type="whole" allowBlank="1" showInputMessage="1" showErrorMessage="1" sqref="H17:I616" xr:uid="{47B26652-4BC7-4F1F-89A8-7242C7BFD233}">
      <formula1>-999999999999999000000</formula1>
      <formula2>999999999999999000000</formula2>
    </dataValidation>
    <dataValidation type="textLength" allowBlank="1" showInputMessage="1" showErrorMessage="1" promptTitle="Service code format" prompt="Service code is 2 or 3 characters long. Codes 1-9 have a leading zero._x000a_They should match those where data is entered in Questionnaire part 1._x000a_Please copy from Country &amp; Service Codes worksheet if unsure._x000a_" sqref="E17" xr:uid="{BFCBDC37-E7A1-47EA-97F4-535B301A82A0}">
      <formula1>2</formula1>
      <formula2>3</formula2>
    </dataValidation>
    <dataValidation allowBlank="1" showInputMessage="1" showErrorMessage="1" promptTitle="Country Names" prompt="Valid countries can be copied from the Country &amp; Service Code sheet._x000a_After they have been entered once, typing the first letters in subsequent cells enables predictive text facility." sqref="F17" xr:uid="{D3C83AC7-6457-486F-B9E6-BA7CE9AC316E}"/>
    <dataValidation type="custom" errorStyle="warning" allowBlank="1" showInputMessage="1" showErrorMessage="1" errorTitle="Duplcate Service code/Country" error="Please add all imports and exports for the same service code/country combination on the one row." sqref="J17:J616" xr:uid="{D5097979-1E8B-4CD9-8C80-005FDFD68DED}">
      <formula1>J17&lt;&gt;""</formula1>
    </dataValidation>
  </dataValidations>
  <pageMargins left="0.23622047244094491" right="0.23622047244094491" top="0.74803149606299213" bottom="0.74803149606299213" header="0.31496062992125984" footer="0.31496062992125984"/>
  <pageSetup paperSize="9" scale="61" fitToHeight="10" orientation="portrait" r:id="rId1"/>
  <headerFooter>
    <oddFooter>&amp;L&amp;P of &amp;N</oddFooter>
  </headerFooter>
  <rowBreaks count="2" manualBreakCount="2">
    <brk id="7" min="1" max="13" man="1"/>
    <brk id="305" min="1" max="1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5"/>
  <dimension ref="A1:EZ3210"/>
  <sheetViews>
    <sheetView showZeros="0" topLeftCell="A102" zoomScale="90" zoomScaleNormal="90" workbookViewId="0">
      <selection activeCell="B120" sqref="B120"/>
    </sheetView>
  </sheetViews>
  <sheetFormatPr defaultColWidth="9.1796875" defaultRowHeight="14.5"/>
  <cols>
    <col min="1" max="1" width="23.54296875" style="196" customWidth="1"/>
    <col min="2" max="2" width="27.54296875" style="229" bestFit="1" customWidth="1"/>
    <col min="3" max="3" width="9.1796875" style="197"/>
    <col min="4" max="5" width="9.1796875" style="250"/>
    <col min="6" max="16384" width="9.1796875" style="197"/>
  </cols>
  <sheetData>
    <row r="1" spans="1:13">
      <c r="A1" s="224" t="s">
        <v>1436</v>
      </c>
      <c r="B1" s="226" t="s">
        <v>1258</v>
      </c>
      <c r="C1" s="225"/>
    </row>
    <row r="2" spans="1:13">
      <c r="A2" s="198" t="str">
        <f>'Questionnaire part 1'!B20</f>
        <v>0101</v>
      </c>
      <c r="B2" s="227" t="str">
        <f>IF(LEFT(UPPER('Questionnaire part 1'!G20),1)="Y","10",IF(LEFT(UPPER('Questionnaire part 1'!G20),1)="N","01","00"))</f>
        <v>00</v>
      </c>
      <c r="C2" s="199"/>
    </row>
    <row r="3" spans="1:13">
      <c r="A3" s="198" t="str">
        <f>'Questionnaire part 1'!B21</f>
        <v>0102</v>
      </c>
      <c r="B3" s="227" t="str">
        <f>IF(LEFT(UPPER('Questionnaire part 1'!G21),1)="Y","10",IF(LEFT(UPPER('Questionnaire part 1'!G21),1)="N","01","00"))</f>
        <v>00</v>
      </c>
      <c r="C3" s="199"/>
    </row>
    <row r="4" spans="1:13">
      <c r="A4" s="198" t="str">
        <f>'Questionnaire part 1'!B29</f>
        <v>1001</v>
      </c>
      <c r="B4" s="227" t="str">
        <f>IF(VLOOKUP($A4,Income,6,FALSE)="","",VLOOKUP($A4,Income,6,FALSE))</f>
        <v/>
      </c>
      <c r="C4" s="199"/>
    </row>
    <row r="5" spans="1:13">
      <c r="A5" s="198" t="str">
        <f>'Questionnaire part 1'!C29</f>
        <v>1002</v>
      </c>
      <c r="B5" s="227" t="str">
        <f>IF(VLOOKUP(A5,Expenditure, 6,FALSE)="","",VLOOKUP(A5,Expenditure, 6, FALSE))</f>
        <v/>
      </c>
      <c r="C5" s="199"/>
      <c r="D5" s="197"/>
      <c r="E5" s="197"/>
    </row>
    <row r="6" spans="1:13">
      <c r="A6" s="198" t="str">
        <f>'Questionnaire part 1'!B30</f>
        <v>1003</v>
      </c>
      <c r="B6" s="227" t="str">
        <f>IF(VLOOKUP($A6,Income,6,FALSE)="","",VLOOKUP($A6,Income,6,FALSE))</f>
        <v/>
      </c>
      <c r="C6" s="199"/>
      <c r="M6" s="250"/>
    </row>
    <row r="7" spans="1:13">
      <c r="A7" s="198" t="str">
        <f>'Questionnaire part 1'!C30</f>
        <v>1004</v>
      </c>
      <c r="B7" s="227" t="str">
        <f>IF(VLOOKUP(A7,Expenditure, 6,FALSE)="","",VLOOKUP(A7,Expenditure, 6, FALSE))</f>
        <v/>
      </c>
      <c r="C7" s="199"/>
      <c r="D7" s="197"/>
      <c r="E7" s="197"/>
      <c r="J7" s="250"/>
    </row>
    <row r="8" spans="1:13">
      <c r="A8" s="198" t="str">
        <f>'Questionnaire part 1'!B32</f>
        <v>2001</v>
      </c>
      <c r="B8" s="227" t="str">
        <f>IF(VLOOKUP($A8,Income,6,FALSE)="","",VLOOKUP($A8,Income,6,FALSE))</f>
        <v/>
      </c>
      <c r="C8" s="199"/>
      <c r="M8" s="250"/>
    </row>
    <row r="9" spans="1:13">
      <c r="A9" s="198" t="str">
        <f>'Questionnaire part 1'!C32</f>
        <v>2002</v>
      </c>
      <c r="B9" s="227" t="str">
        <f>IF(VLOOKUP(A9,Expenditure, 6,FALSE)="","",VLOOKUP(A9,Expenditure, 6, FALSE))</f>
        <v/>
      </c>
      <c r="C9" s="199"/>
      <c r="D9" s="197"/>
      <c r="E9" s="197"/>
      <c r="J9" s="250"/>
    </row>
    <row r="10" spans="1:13">
      <c r="A10" s="198" t="str">
        <f>'Questionnaire part 1'!B33</f>
        <v>2003</v>
      </c>
      <c r="B10" s="227" t="str">
        <f>IF(VLOOKUP($A10,Income,6,FALSE)="","",VLOOKUP($A10,Income,6,FALSE))</f>
        <v/>
      </c>
      <c r="C10" s="199"/>
      <c r="M10" s="250"/>
    </row>
    <row r="11" spans="1:13">
      <c r="A11" s="198" t="str">
        <f>'Questionnaire part 1'!C33</f>
        <v>2004</v>
      </c>
      <c r="B11" s="227" t="str">
        <f>IF(VLOOKUP(A11,Expenditure, 6,FALSE)="","",VLOOKUP(A11,Expenditure, 6, FALSE))</f>
        <v/>
      </c>
      <c r="C11" s="199"/>
      <c r="D11" s="197"/>
      <c r="E11" s="197"/>
      <c r="J11" s="250"/>
    </row>
    <row r="12" spans="1:13">
      <c r="A12" s="198" t="str">
        <f>'Questionnaire part 1'!B34</f>
        <v>2005</v>
      </c>
      <c r="B12" s="227" t="str">
        <f>IF(VLOOKUP($A12,Income,6,FALSE)="","",VLOOKUP($A12,Income,6,FALSE))</f>
        <v/>
      </c>
      <c r="C12" s="199"/>
      <c r="M12" s="250"/>
    </row>
    <row r="13" spans="1:13">
      <c r="A13" s="198" t="str">
        <f>'Questionnaire part 1'!C34</f>
        <v>2006</v>
      </c>
      <c r="B13" s="227" t="str">
        <f>IF(VLOOKUP(A13,Expenditure, 6,FALSE)="","",VLOOKUP(A13,Expenditure, 6, FALSE))</f>
        <v/>
      </c>
      <c r="C13" s="199"/>
      <c r="D13" s="197"/>
      <c r="E13" s="197"/>
      <c r="J13" s="250"/>
    </row>
    <row r="14" spans="1:13">
      <c r="A14" s="198" t="str">
        <f>'Questionnaire part 1'!B36</f>
        <v>3001</v>
      </c>
      <c r="B14" s="227" t="str">
        <f>IF(VLOOKUP($A14,Income,6,FALSE)="","",VLOOKUP($A14,Income,6,FALSE))</f>
        <v/>
      </c>
      <c r="C14" s="199"/>
      <c r="M14" s="250"/>
    </row>
    <row r="15" spans="1:13">
      <c r="A15" s="198" t="str">
        <f>'Questionnaire part 1'!C36</f>
        <v>3002</v>
      </c>
      <c r="B15" s="227" t="str">
        <f>IF(VLOOKUP(A15,Expenditure, 6,FALSE)="","",VLOOKUP(A15,Expenditure, 6, FALSE))</f>
        <v/>
      </c>
      <c r="C15" s="199"/>
      <c r="D15" s="197"/>
      <c r="E15" s="197"/>
      <c r="J15" s="250"/>
    </row>
    <row r="16" spans="1:13">
      <c r="A16" s="198" t="str">
        <f>'Questionnaire part 1'!B37</f>
        <v>3003</v>
      </c>
      <c r="B16" s="227" t="str">
        <f>IF(VLOOKUP($A16,Income,6,FALSE)="","",VLOOKUP($A16,Income,6,FALSE))</f>
        <v/>
      </c>
      <c r="C16" s="199"/>
      <c r="M16" s="250"/>
    </row>
    <row r="17" spans="1:13">
      <c r="A17" s="198" t="str">
        <f>'Questionnaire part 1'!C37</f>
        <v>3004</v>
      </c>
      <c r="B17" s="227" t="str">
        <f>IF(VLOOKUP(A17,Expenditure, 6,FALSE)="","",VLOOKUP(A17,Expenditure, 6, FALSE))</f>
        <v/>
      </c>
      <c r="C17" s="199"/>
      <c r="D17" s="197"/>
      <c r="E17" s="197"/>
      <c r="J17" s="250"/>
    </row>
    <row r="18" spans="1:13">
      <c r="A18" s="198" t="str">
        <f>'Questionnaire part 1'!B38</f>
        <v>3005</v>
      </c>
      <c r="B18" s="227" t="str">
        <f>IF(VLOOKUP($A18,Income,6,FALSE)="","",VLOOKUP($A18,Income,6,FALSE))</f>
        <v/>
      </c>
      <c r="C18" s="199"/>
      <c r="M18" s="250"/>
    </row>
    <row r="19" spans="1:13">
      <c r="A19" s="198" t="str">
        <f>'Questionnaire part 1'!C38</f>
        <v>3006</v>
      </c>
      <c r="B19" s="227" t="str">
        <f>IF(VLOOKUP(A19,Expenditure, 6,FALSE)="","",VLOOKUP(A19,Expenditure, 6, FALSE))</f>
        <v/>
      </c>
      <c r="C19" s="199"/>
      <c r="D19" s="197"/>
      <c r="E19" s="197"/>
      <c r="J19" s="250"/>
    </row>
    <row r="20" spans="1:13">
      <c r="A20" s="198" t="str">
        <f>'Questionnaire part 1'!B39</f>
        <v>3007</v>
      </c>
      <c r="B20" s="227" t="str">
        <f>IF(VLOOKUP($A20,Income,6,FALSE)="","",VLOOKUP($A20,Income,6,FALSE))</f>
        <v/>
      </c>
      <c r="C20" s="199"/>
      <c r="M20" s="250"/>
    </row>
    <row r="21" spans="1:13">
      <c r="A21" s="198" t="str">
        <f>'Questionnaire part 1'!C39</f>
        <v>3008</v>
      </c>
      <c r="B21" s="227" t="str">
        <f>IF(VLOOKUP(A21,Expenditure, 6,FALSE)="","",VLOOKUP(A21,Expenditure, 6, FALSE))</f>
        <v/>
      </c>
      <c r="C21" s="199"/>
      <c r="D21" s="197"/>
      <c r="E21" s="197"/>
    </row>
    <row r="22" spans="1:13">
      <c r="A22" s="198" t="str">
        <f>'Questionnaire part 1'!B40</f>
        <v>3009</v>
      </c>
      <c r="B22" s="227" t="str">
        <f>IF(VLOOKUP($A22,Income,6,FALSE)="","",VLOOKUP($A22,Income,6,FALSE))</f>
        <v/>
      </c>
      <c r="C22" s="199"/>
    </row>
    <row r="23" spans="1:13">
      <c r="A23" s="198" t="str">
        <f>'Questionnaire part 1'!C40</f>
        <v>3010</v>
      </c>
      <c r="B23" s="227" t="str">
        <f>IF(VLOOKUP(A23,Expenditure, 6,FALSE)="","",VLOOKUP(A23,Expenditure, 6, FALSE))</f>
        <v/>
      </c>
      <c r="C23" s="199"/>
      <c r="D23" s="197"/>
      <c r="E23" s="197"/>
    </row>
    <row r="24" spans="1:13">
      <c r="A24" s="198" t="str">
        <f>'Questionnaire part 1'!B41</f>
        <v>3011</v>
      </c>
      <c r="B24" s="227" t="str">
        <f>IF(VLOOKUP($A24,Income,6,FALSE)="","",VLOOKUP($A24,Income,6,FALSE))</f>
        <v/>
      </c>
      <c r="C24" s="199"/>
    </row>
    <row r="25" spans="1:13">
      <c r="A25" s="198" t="str">
        <f>'Questionnaire part 1'!C41</f>
        <v>3012</v>
      </c>
      <c r="B25" s="227" t="str">
        <f>IF(VLOOKUP(A25,Expenditure, 6,FALSE)="","",VLOOKUP(A25,Expenditure, 6, FALSE))</f>
        <v/>
      </c>
      <c r="C25" s="199"/>
      <c r="D25" s="197"/>
      <c r="E25" s="197"/>
    </row>
    <row r="26" spans="1:13">
      <c r="A26" s="198" t="str">
        <f>'Questionnaire part 1'!B42</f>
        <v>3013</v>
      </c>
      <c r="B26" s="227" t="str">
        <f>IF(VLOOKUP($A26,Income,6,FALSE)="","",VLOOKUP($A26,Income,6,FALSE))</f>
        <v/>
      </c>
      <c r="C26" s="199"/>
    </row>
    <row r="27" spans="1:13">
      <c r="A27" s="198" t="str">
        <f>'Questionnaire part 1'!C42</f>
        <v>3014</v>
      </c>
      <c r="B27" s="227" t="str">
        <f>IF(VLOOKUP(A27,Expenditure, 6,FALSE)="","",VLOOKUP(A27,Expenditure, 6, FALSE))</f>
        <v/>
      </c>
      <c r="C27" s="199"/>
      <c r="D27" s="197"/>
      <c r="E27" s="197"/>
    </row>
    <row r="28" spans="1:13">
      <c r="A28" s="198" t="str">
        <f>'Questionnaire part 1'!B43</f>
        <v>3015</v>
      </c>
      <c r="B28" s="227" t="str">
        <f>IF(VLOOKUP($A28,Income,6,FALSE)="","",VLOOKUP($A28,Income,6,FALSE))</f>
        <v/>
      </c>
      <c r="C28" s="199"/>
    </row>
    <row r="29" spans="1:13">
      <c r="A29" s="198" t="str">
        <f>'Questionnaire part 1'!C43</f>
        <v>3016</v>
      </c>
      <c r="B29" s="227" t="str">
        <f>IF(VLOOKUP(A29,Expenditure, 6,FALSE)="","",VLOOKUP(A29,Expenditure, 6, FALSE))</f>
        <v/>
      </c>
      <c r="C29" s="199"/>
      <c r="D29" s="197"/>
      <c r="E29" s="197"/>
    </row>
    <row r="30" spans="1:13">
      <c r="A30" s="198" t="str">
        <f>'Questionnaire part 1'!B44</f>
        <v>3017</v>
      </c>
      <c r="B30" s="227" t="str">
        <f>IF(VLOOKUP($A30,Income,6,FALSE)="","",VLOOKUP($A30,Income,6,FALSE))</f>
        <v/>
      </c>
      <c r="C30" s="199"/>
    </row>
    <row r="31" spans="1:13">
      <c r="A31" s="198" t="str">
        <f>'Questionnaire part 1'!C44</f>
        <v>3018</v>
      </c>
      <c r="B31" s="227" t="str">
        <f>IF(VLOOKUP(A31,Expenditure, 6,FALSE)="","",VLOOKUP(A31,Expenditure, 6, FALSE))</f>
        <v/>
      </c>
      <c r="C31" s="199"/>
      <c r="D31" s="197"/>
      <c r="E31" s="197"/>
    </row>
    <row r="32" spans="1:13">
      <c r="A32" s="198" t="str">
        <f>'Questionnaire part 1'!B45</f>
        <v>3019</v>
      </c>
      <c r="B32" s="227" t="str">
        <f>IF(VLOOKUP($A32,Income,6,FALSE)="","",VLOOKUP($A32,Income,6,FALSE))</f>
        <v/>
      </c>
      <c r="C32" s="199"/>
    </row>
    <row r="33" spans="1:5">
      <c r="A33" s="198" t="str">
        <f>'Questionnaire part 1'!C45</f>
        <v>3020</v>
      </c>
      <c r="B33" s="227" t="str">
        <f>IF(VLOOKUP(A33,Expenditure, 6,FALSE)="","",VLOOKUP(A33,Expenditure, 6, FALSE))</f>
        <v/>
      </c>
      <c r="C33" s="199"/>
      <c r="E33" s="197"/>
    </row>
    <row r="34" spans="1:5">
      <c r="A34" s="198" t="str">
        <f>'Questionnaire part 1'!C47</f>
        <v>3021</v>
      </c>
      <c r="B34" s="227" t="str">
        <f>IF(LEN('Questionnaire part 1'!F47)&gt;0,"1","0")</f>
        <v>0</v>
      </c>
      <c r="C34" s="199"/>
    </row>
    <row r="35" spans="1:5">
      <c r="A35" s="198" t="str">
        <f>'Questionnaire part 1'!B50</f>
        <v>4001</v>
      </c>
      <c r="B35" s="227" t="str">
        <f>IF(VLOOKUP($A35,Income,6,FALSE)="","",VLOOKUP($A35,Income,6,FALSE))</f>
        <v/>
      </c>
      <c r="C35" s="199"/>
    </row>
    <row r="36" spans="1:5">
      <c r="A36" s="198" t="str">
        <f>'Questionnaire part 1'!C50</f>
        <v>4002</v>
      </c>
      <c r="B36" s="227" t="str">
        <f>IF(VLOOKUP($A36,Expenditure, 6,FALSE)="","",VLOOKUP($A36,Expenditure, 6, FALSE))</f>
        <v/>
      </c>
      <c r="C36" s="199"/>
    </row>
    <row r="37" spans="1:5">
      <c r="A37" s="198" t="str">
        <f>'Questionnaire part 1'!B51</f>
        <v>4003</v>
      </c>
      <c r="B37" s="227" t="str">
        <f>IF(VLOOKUP($A37,Income,6,FALSE)="","",VLOOKUP($A37,Income,6,FALSE))</f>
        <v/>
      </c>
      <c r="C37" s="199"/>
    </row>
    <row r="38" spans="1:5">
      <c r="A38" s="198" t="str">
        <f>'Questionnaire part 1'!C51</f>
        <v>4004</v>
      </c>
      <c r="B38" s="227" t="str">
        <f>IF(VLOOKUP($A38,Expenditure, 6,FALSE)="","",VLOOKUP($A38,Expenditure, 6, FALSE))</f>
        <v/>
      </c>
      <c r="C38" s="199"/>
    </row>
    <row r="39" spans="1:5">
      <c r="A39" s="198" t="str">
        <f>'Questionnaire part 1'!B54</f>
        <v>5001</v>
      </c>
      <c r="B39" s="227" t="str">
        <f>IF(VLOOKUP($A39,Income,6,FALSE)="","",VLOOKUP($A39,Income,6,FALSE))</f>
        <v/>
      </c>
      <c r="C39" s="199"/>
    </row>
    <row r="40" spans="1:5">
      <c r="A40" s="198" t="str">
        <f>'Questionnaire part 1'!C54</f>
        <v>5002</v>
      </c>
      <c r="B40" s="227" t="str">
        <f>IF(VLOOKUP($A40,Expenditure, 6,FALSE)="","",VLOOKUP($A40,Expenditure, 6, FALSE))</f>
        <v/>
      </c>
      <c r="C40" s="199"/>
    </row>
    <row r="41" spans="1:5">
      <c r="A41" s="198" t="str">
        <f>'Questionnaire part 1'!B55</f>
        <v>5003</v>
      </c>
      <c r="B41" s="227" t="str">
        <f>IF(VLOOKUP($A41,Income,6,FALSE)="","",VLOOKUP($A41,Income,6,FALSE))</f>
        <v/>
      </c>
      <c r="C41" s="199"/>
    </row>
    <row r="42" spans="1:5">
      <c r="A42" s="198" t="str">
        <f>'Questionnaire part 1'!C55</f>
        <v>5004</v>
      </c>
      <c r="B42" s="227" t="str">
        <f>IF(VLOOKUP($A42,Expenditure, 6,FALSE)="","",VLOOKUP($A42,Expenditure, 6, FALSE))</f>
        <v/>
      </c>
      <c r="C42" s="199"/>
    </row>
    <row r="43" spans="1:5">
      <c r="A43" s="198" t="str">
        <f>'Questionnaire part 1'!B57</f>
        <v>5005</v>
      </c>
      <c r="B43" s="227" t="str">
        <f>IF(VLOOKUP($A43,Income,6,FALSE)="","",VLOOKUP($A43,Income,6,FALSE))</f>
        <v/>
      </c>
      <c r="C43" s="199"/>
    </row>
    <row r="44" spans="1:5">
      <c r="A44" s="198" t="str">
        <f>'Questionnaire part 1'!C57</f>
        <v>5006</v>
      </c>
      <c r="B44" s="227" t="str">
        <f>IF(VLOOKUP($A44,Expenditure, 6,FALSE)="","",VLOOKUP($A44,Expenditure, 6, FALSE))</f>
        <v/>
      </c>
      <c r="C44" s="199"/>
    </row>
    <row r="45" spans="1:5">
      <c r="A45" s="198" t="str">
        <f>'Questionnaire part 1'!B58</f>
        <v>5007</v>
      </c>
      <c r="B45" s="227" t="str">
        <f>IF(VLOOKUP($A45,Income,6,FALSE)="","",VLOOKUP($A45,Income,6,FALSE))</f>
        <v/>
      </c>
      <c r="C45" s="199"/>
    </row>
    <row r="46" spans="1:5">
      <c r="A46" s="198" t="str">
        <f>'Questionnaire part 1'!C58</f>
        <v>5008</v>
      </c>
      <c r="B46" s="227" t="str">
        <f>IF(VLOOKUP($A46,Expenditure, 6,FALSE)="","",VLOOKUP($A46,Expenditure, 6, FALSE))</f>
        <v/>
      </c>
      <c r="C46" s="199"/>
    </row>
    <row r="47" spans="1:5">
      <c r="A47" s="198" t="str">
        <f>'Questionnaire part 1'!B60</f>
        <v>5009</v>
      </c>
      <c r="B47" s="227" t="str">
        <f>IF(VLOOKUP($A47,Income,6,FALSE)="","",VLOOKUP($A47,Income,6,FALSE))</f>
        <v/>
      </c>
      <c r="C47" s="199"/>
    </row>
    <row r="48" spans="1:5">
      <c r="A48" s="198" t="str">
        <f>'Questionnaire part 1'!C60</f>
        <v>5010</v>
      </c>
      <c r="B48" s="227" t="str">
        <f>IF(VLOOKUP($A48,Expenditure, 6,FALSE)="","",VLOOKUP($A48,Expenditure, 6, FALSE))</f>
        <v/>
      </c>
      <c r="C48" s="199"/>
    </row>
    <row r="49" spans="1:3">
      <c r="A49" s="198" t="str">
        <f>'Questionnaire part 1'!B61</f>
        <v>5011</v>
      </c>
      <c r="B49" s="227" t="str">
        <f>IF(VLOOKUP($A49,Income,6,FALSE)="","",VLOOKUP($A49,Income,6,FALSE))</f>
        <v/>
      </c>
      <c r="C49" s="199"/>
    </row>
    <row r="50" spans="1:3">
      <c r="A50" s="198" t="str">
        <f>'Questionnaire part 1'!C61</f>
        <v>5012</v>
      </c>
      <c r="B50" s="227" t="str">
        <f>IF(VLOOKUP($A50,Expenditure, 6,FALSE)="","",VLOOKUP($A50,Expenditure, 6, FALSE))</f>
        <v/>
      </c>
      <c r="C50" s="199"/>
    </row>
    <row r="51" spans="1:3">
      <c r="A51" s="198" t="str">
        <f>'Questionnaire part 1'!B63</f>
        <v>6001</v>
      </c>
      <c r="B51" s="227" t="str">
        <f>IF(VLOOKUP($A51,Income,6,FALSE)="","",VLOOKUP($A51,Income,6,FALSE))</f>
        <v/>
      </c>
      <c r="C51" s="199"/>
    </row>
    <row r="52" spans="1:3">
      <c r="A52" s="198" t="str">
        <f>'Questionnaire part 1'!C63</f>
        <v>6002</v>
      </c>
      <c r="B52" s="227" t="str">
        <f>IF(VLOOKUP($A52,Expenditure, 6,FALSE)="","",VLOOKUP($A52,Expenditure, 6, FALSE))</f>
        <v/>
      </c>
      <c r="C52" s="199"/>
    </row>
    <row r="53" spans="1:3">
      <c r="A53" s="198" t="str">
        <f>'Questionnaire part 1'!B64</f>
        <v>6003</v>
      </c>
      <c r="B53" s="227" t="str">
        <f>IF(VLOOKUP($A53,Income,6,FALSE)="","",VLOOKUP($A53,Income,6,FALSE))</f>
        <v/>
      </c>
      <c r="C53" s="199"/>
    </row>
    <row r="54" spans="1:3">
      <c r="A54" s="198" t="str">
        <f>'Questionnaire part 1'!C64</f>
        <v>6004</v>
      </c>
      <c r="B54" s="227" t="str">
        <f>IF(VLOOKUP($A54,Expenditure, 6,FALSE)="","",VLOOKUP($A54,Expenditure, 6, FALSE))</f>
        <v/>
      </c>
      <c r="C54" s="199"/>
    </row>
    <row r="55" spans="1:3">
      <c r="A55" s="198" t="str">
        <f>'Questionnaire part 1'!B65</f>
        <v>6005</v>
      </c>
      <c r="B55" s="227" t="str">
        <f>IF(VLOOKUP($A55,Income,6,FALSE)="","",VLOOKUP($A55,Income,6,FALSE))</f>
        <v/>
      </c>
      <c r="C55" s="199"/>
    </row>
    <row r="56" spans="1:3">
      <c r="A56" s="198" t="str">
        <f>'Questionnaire part 1'!C65</f>
        <v>6006</v>
      </c>
      <c r="B56" s="227" t="str">
        <f>IF(VLOOKUP($A56,Expenditure, 6,FALSE)="","",VLOOKUP($A56,Expenditure, 6, FALSE))</f>
        <v/>
      </c>
      <c r="C56" s="199"/>
    </row>
    <row r="57" spans="1:3">
      <c r="A57" s="198" t="str">
        <f>'Questionnaire part 1'!B66</f>
        <v>6007</v>
      </c>
      <c r="B57" s="227" t="str">
        <f>IF(VLOOKUP($A57,Income,6,FALSE)="","",VLOOKUP($A57,Income,6,FALSE))</f>
        <v/>
      </c>
      <c r="C57" s="199"/>
    </row>
    <row r="58" spans="1:3">
      <c r="A58" s="198" t="str">
        <f>'Questionnaire part 1'!C66</f>
        <v>6008</v>
      </c>
      <c r="B58" s="227" t="str">
        <f>IF(VLOOKUP($A58,Expenditure, 6,FALSE)="","",VLOOKUP($A58,Expenditure, 6, FALSE))</f>
        <v/>
      </c>
      <c r="C58" s="199"/>
    </row>
    <row r="59" spans="1:3">
      <c r="A59" s="198" t="str">
        <f>'Questionnaire part 1'!B67</f>
        <v>6009</v>
      </c>
      <c r="B59" s="227" t="str">
        <f>IF(VLOOKUP($A59,Income,6,FALSE)="","",VLOOKUP($A59,Income,6,FALSE))</f>
        <v/>
      </c>
      <c r="C59" s="199"/>
    </row>
    <row r="60" spans="1:3">
      <c r="A60" s="198" t="str">
        <f>'Questionnaire part 1'!C67</f>
        <v>6010</v>
      </c>
      <c r="B60" s="227" t="str">
        <f>IF(VLOOKUP($A60,Expenditure, 6,FALSE)="","",VLOOKUP($A60,Expenditure, 6, FALSE))</f>
        <v/>
      </c>
      <c r="C60" s="199"/>
    </row>
    <row r="61" spans="1:3">
      <c r="A61" s="198" t="str">
        <f>'Questionnaire part 1'!B68</f>
        <v>6011</v>
      </c>
      <c r="B61" s="227" t="str">
        <f>IF(VLOOKUP($A61,Income,6,FALSE)="","",VLOOKUP($A61,Income,6,FALSE))</f>
        <v/>
      </c>
      <c r="C61" s="199"/>
    </row>
    <row r="62" spans="1:3">
      <c r="A62" s="198" t="str">
        <f>'Questionnaire part 1'!C68</f>
        <v>6012</v>
      </c>
      <c r="B62" s="227" t="str">
        <f>IF(VLOOKUP($A62,Expenditure, 6,FALSE)="","",VLOOKUP($A62,Expenditure, 6, FALSE))</f>
        <v/>
      </c>
      <c r="C62" s="199"/>
    </row>
    <row r="63" spans="1:3">
      <c r="A63" s="198" t="str">
        <f>'Questionnaire part 1'!B71</f>
        <v>7001</v>
      </c>
      <c r="B63" s="227" t="str">
        <f>IF(VLOOKUP($A63,Income,6,FALSE)="","",VLOOKUP($A63,Income,6,FALSE))</f>
        <v/>
      </c>
      <c r="C63" s="199"/>
    </row>
    <row r="64" spans="1:3">
      <c r="A64" s="198" t="str">
        <f>'Questionnaire part 1'!C71</f>
        <v>7002</v>
      </c>
      <c r="B64" s="227" t="str">
        <f>IF(VLOOKUP($A64,Expenditure, 6,FALSE)="","",VLOOKUP($A64,Expenditure, 6, FALSE))</f>
        <v/>
      </c>
      <c r="C64" s="199"/>
    </row>
    <row r="65" spans="1:3">
      <c r="A65" s="198" t="str">
        <f>'Questionnaire part 1'!B72</f>
        <v>7003</v>
      </c>
      <c r="B65" s="227" t="str">
        <f>IF(VLOOKUP($A65,Income,6,FALSE)="","",VLOOKUP($A65,Income,6,FALSE))</f>
        <v/>
      </c>
      <c r="C65" s="199"/>
    </row>
    <row r="66" spans="1:3">
      <c r="A66" s="198" t="str">
        <f>'Questionnaire part 1'!C72</f>
        <v>7004</v>
      </c>
      <c r="B66" s="227" t="str">
        <f>IF(VLOOKUP($A66,Expenditure, 6,FALSE)="","",VLOOKUP($A66,Expenditure, 6, FALSE))</f>
        <v/>
      </c>
      <c r="C66" s="199"/>
    </row>
    <row r="67" spans="1:3">
      <c r="A67" s="198" t="str">
        <f>'Questionnaire part 1'!B74</f>
        <v>8001</v>
      </c>
      <c r="B67" s="227" t="str">
        <f>IF(VLOOKUP($A67,Income,6,FALSE)="","",VLOOKUP($A67,Income,6,FALSE))</f>
        <v/>
      </c>
      <c r="C67" s="199"/>
    </row>
    <row r="68" spans="1:3">
      <c r="A68" s="198" t="str">
        <f>'Questionnaire part 1'!C74</f>
        <v>8002</v>
      </c>
      <c r="B68" s="227" t="str">
        <f>IF(VLOOKUP($A68,Expenditure, 6,FALSE)="","",VLOOKUP($A68,Expenditure, 6, FALSE))</f>
        <v/>
      </c>
      <c r="C68" s="199"/>
    </row>
    <row r="69" spans="1:3">
      <c r="A69" s="198" t="str">
        <f>'Questionnaire part 1'!B76</f>
        <v>9001</v>
      </c>
      <c r="B69" s="227" t="str">
        <f>IF(VLOOKUP($A69,Income,6,FALSE)="","",VLOOKUP($A69,Income,6,FALSE))</f>
        <v/>
      </c>
      <c r="C69" s="199"/>
    </row>
    <row r="70" spans="1:3">
      <c r="A70" s="198" t="str">
        <f>'Questionnaire part 1'!C77</f>
        <v>9004</v>
      </c>
      <c r="B70" s="227" t="str">
        <f>IF(VLOOKUP($A70,Expenditure, 6,FALSE)="","",VLOOKUP($A70,Expenditure, 6, FALSE))</f>
        <v/>
      </c>
      <c r="C70" s="199"/>
    </row>
    <row r="71" spans="1:3">
      <c r="A71" s="198" t="str">
        <f>'Questionnaire part 1'!B78</f>
        <v>9005</v>
      </c>
      <c r="B71" s="227" t="str">
        <f>IF(VLOOKUP($A71,Income,6,FALSE)="","",VLOOKUP($A71,Income,6,FALSE))</f>
        <v/>
      </c>
      <c r="C71" s="199"/>
    </row>
    <row r="72" spans="1:3">
      <c r="A72" s="198" t="str">
        <f>'Questionnaire part 1'!C79</f>
        <v>9008</v>
      </c>
      <c r="B72" s="227" t="str">
        <f>IF(VLOOKUP($A72,Expenditure, 6,FALSE)="","",VLOOKUP($A72,Expenditure, 6, FALSE))</f>
        <v/>
      </c>
      <c r="C72" s="199"/>
    </row>
    <row r="73" spans="1:3">
      <c r="A73" s="198" t="str">
        <f>'Questionnaire part 1'!B80</f>
        <v>9009</v>
      </c>
      <c r="B73" s="227" t="str">
        <f>IF(VLOOKUP($A73,Income,6,FALSE)="","",VLOOKUP($A73,Income,6,FALSE))</f>
        <v/>
      </c>
      <c r="C73" s="199"/>
    </row>
    <row r="74" spans="1:3">
      <c r="A74" s="198" t="str">
        <f>'Questionnaire part 1'!C81</f>
        <v>9012</v>
      </c>
      <c r="B74" s="227" t="str">
        <f>IF(VLOOKUP($A74,Expenditure, 6,FALSE)="","",VLOOKUP($A74,Expenditure, 6, FALSE))</f>
        <v/>
      </c>
      <c r="C74" s="199"/>
    </row>
    <row r="75" spans="1:3">
      <c r="A75" s="198" t="str">
        <f>'Questionnaire part 1'!B82</f>
        <v>9013</v>
      </c>
      <c r="B75" s="227" t="str">
        <f>IF(VLOOKUP($A75,Income,6,FALSE)="","",VLOOKUP($A75,Income,6,FALSE))</f>
        <v/>
      </c>
      <c r="C75" s="199"/>
    </row>
    <row r="76" spans="1:3">
      <c r="A76" s="198" t="str">
        <f>'Questionnaire part 1'!C82</f>
        <v>9014</v>
      </c>
      <c r="B76" s="227" t="str">
        <f>IF(VLOOKUP($A76,Expenditure, 6,FALSE)="","",VLOOKUP($A76,Expenditure, 6, FALSE))</f>
        <v/>
      </c>
      <c r="C76" s="199"/>
    </row>
    <row r="77" spans="1:3">
      <c r="A77" s="198" t="str">
        <f>'Questionnaire part 1'!B83</f>
        <v>9015</v>
      </c>
      <c r="B77" s="227" t="str">
        <f>IF(VLOOKUP($A77,Income,6,FALSE)="","",VLOOKUP($A77,Income,6,FALSE))</f>
        <v/>
      </c>
      <c r="C77" s="199"/>
    </row>
    <row r="78" spans="1:3">
      <c r="A78" s="198" t="str">
        <f>'Questionnaire part 1'!C84</f>
        <v>9018</v>
      </c>
      <c r="B78" s="227" t="str">
        <f>IF(VLOOKUP($A78,Expenditure, 6,FALSE)="","",VLOOKUP($A78,Expenditure, 6, FALSE))</f>
        <v/>
      </c>
      <c r="C78" s="199"/>
    </row>
    <row r="79" spans="1:3">
      <c r="A79" s="198" t="str">
        <f>'Questionnaire part 1'!B85</f>
        <v>9019</v>
      </c>
      <c r="B79" s="227" t="str">
        <f>IF(VLOOKUP($A79,Income,6,FALSE)="","",VLOOKUP($A79,Income,6,FALSE))</f>
        <v/>
      </c>
      <c r="C79" s="199"/>
    </row>
    <row r="80" spans="1:3">
      <c r="A80" s="198" t="str">
        <f>'Questionnaire part 1'!C86</f>
        <v>9022</v>
      </c>
      <c r="B80" s="227" t="str">
        <f>IF(VLOOKUP($A80,Expenditure, 6,FALSE)="","",VLOOKUP($A80,Expenditure, 6, FALSE))</f>
        <v/>
      </c>
      <c r="C80" s="199"/>
    </row>
    <row r="81" spans="1:3">
      <c r="A81" s="198">
        <f>'Questionnaire part 1'!B88</f>
        <v>1101</v>
      </c>
      <c r="B81" s="227" t="str">
        <f>IF(VLOOKUP($A81,Income,6,FALSE)="","",VLOOKUP($A81,Income,6,FALSE))</f>
        <v/>
      </c>
      <c r="C81" s="199"/>
    </row>
    <row r="82" spans="1:3">
      <c r="A82" s="198">
        <f>'Questionnaire part 1'!C89</f>
        <v>1104</v>
      </c>
      <c r="B82" s="227" t="str">
        <f>IF(VLOOKUP($A82,Expenditure, 6,FALSE)="","",VLOOKUP($A82,Expenditure, 6, FALSE))</f>
        <v/>
      </c>
      <c r="C82" s="199"/>
    </row>
    <row r="83" spans="1:3">
      <c r="A83" s="198">
        <f>'Questionnaire part 1'!B90</f>
        <v>1105</v>
      </c>
      <c r="B83" s="227" t="str">
        <f>IF(VLOOKUP($A83,Income,6,FALSE)="","",VLOOKUP($A83,Income,6,FALSE))</f>
        <v/>
      </c>
      <c r="C83" s="199"/>
    </row>
    <row r="84" spans="1:3">
      <c r="A84" s="198">
        <f>'Questionnaire part 1'!C90</f>
        <v>1106</v>
      </c>
      <c r="B84" s="227" t="str">
        <f>IF(VLOOKUP($A84,Expenditure, 6,FALSE)="","",VLOOKUP($A84,Expenditure, 6, FALSE))</f>
        <v/>
      </c>
      <c r="C84" s="199"/>
    </row>
    <row r="85" spans="1:3">
      <c r="A85" s="198">
        <f>'Questionnaire part 1'!B92</f>
        <v>1201</v>
      </c>
      <c r="B85" s="227" t="str">
        <f>IF(VLOOKUP($A85,Income,6,FALSE)="","",VLOOKUP($A85,Income,6,FALSE))</f>
        <v/>
      </c>
      <c r="C85" s="199"/>
    </row>
    <row r="86" spans="1:3">
      <c r="A86" s="198">
        <f>'Questionnaire part 1'!C92</f>
        <v>1202</v>
      </c>
      <c r="B86" s="227" t="str">
        <f>IF(VLOOKUP($A86,Expenditure, 6,FALSE)="","",VLOOKUP($A86,Expenditure, 6, FALSE))</f>
        <v/>
      </c>
      <c r="C86" s="199"/>
    </row>
    <row r="87" spans="1:3">
      <c r="A87" s="198">
        <f>'Questionnaire part 1'!B93</f>
        <v>1203</v>
      </c>
      <c r="B87" s="227" t="str">
        <f>IF(VLOOKUP($A87,Income,6,FALSE)="","",VLOOKUP($A87,Income,6,FALSE))</f>
        <v/>
      </c>
      <c r="C87" s="199"/>
    </row>
    <row r="88" spans="1:3">
      <c r="A88" s="198">
        <f>'Questionnaire part 1'!C93</f>
        <v>1204</v>
      </c>
      <c r="B88" s="227" t="str">
        <f>IF(VLOOKUP($A88,Expenditure, 6,FALSE)="","",VLOOKUP($A88,Expenditure, 6, FALSE))</f>
        <v/>
      </c>
      <c r="C88" s="199"/>
    </row>
    <row r="89" spans="1:3">
      <c r="A89" s="198">
        <f>'Questionnaire part 1'!B94</f>
        <v>1205</v>
      </c>
      <c r="B89" s="227" t="str">
        <f>IF(VLOOKUP($A89,Income,6,FALSE)="","",VLOOKUP($A89,Income,6,FALSE))</f>
        <v/>
      </c>
      <c r="C89" s="199"/>
    </row>
    <row r="90" spans="1:3">
      <c r="A90" s="198">
        <f>'Questionnaire part 1'!C94</f>
        <v>1206</v>
      </c>
      <c r="B90" s="227" t="str">
        <f>IF(VLOOKUP($A90,Expenditure, 6,FALSE)="","",VLOOKUP($A90,Expenditure, 6, FALSE))</f>
        <v/>
      </c>
      <c r="C90" s="199"/>
    </row>
    <row r="91" spans="1:3">
      <c r="A91" s="198">
        <f>'Questionnaire part 1'!B95</f>
        <v>1207</v>
      </c>
      <c r="B91" s="227" t="str">
        <f>IF(VLOOKUP($A91,Income,6,FALSE)="","",VLOOKUP($A91,Income,6,FALSE))</f>
        <v/>
      </c>
      <c r="C91" s="199"/>
    </row>
    <row r="92" spans="1:3">
      <c r="A92" s="198">
        <f>'Questionnaire part 1'!C95</f>
        <v>1208</v>
      </c>
      <c r="B92" s="227" t="str">
        <f>IF(VLOOKUP($A92,Expenditure, 6,FALSE)="","",VLOOKUP($A92,Expenditure, 6, FALSE))</f>
        <v/>
      </c>
      <c r="C92" s="199"/>
    </row>
    <row r="93" spans="1:3">
      <c r="A93" s="198">
        <f>'Questionnaire part 1'!B96</f>
        <v>1209</v>
      </c>
      <c r="B93" s="227" t="str">
        <f>IF(VLOOKUP($A93,Income,6,FALSE)="","",VLOOKUP($A93,Income,6,FALSE))</f>
        <v/>
      </c>
      <c r="C93" s="199"/>
    </row>
    <row r="94" spans="1:3">
      <c r="A94" s="198">
        <f>'Questionnaire part 1'!C96</f>
        <v>1210</v>
      </c>
      <c r="B94" s="227" t="str">
        <f>IF(VLOOKUP($A94,Expenditure, 6,FALSE)="","",VLOOKUP($A94,Expenditure, 6, FALSE))</f>
        <v/>
      </c>
      <c r="C94" s="199"/>
    </row>
    <row r="95" spans="1:3">
      <c r="A95" s="198">
        <f>'Questionnaire part 1'!B98</f>
        <v>1211</v>
      </c>
      <c r="B95" s="227" t="str">
        <f>IF(LEN('Questionnaire part 1'!F98)&gt;0,"1","0")</f>
        <v>0</v>
      </c>
      <c r="C95" s="199"/>
    </row>
    <row r="96" spans="1:3">
      <c r="A96" s="198">
        <f>'Questionnaire part 1'!B101</f>
        <v>1301</v>
      </c>
      <c r="B96" s="227" t="str">
        <f>IF(VLOOKUP($A96,Income,6,FALSE)="","",VLOOKUP($A96,Income,6,FALSE))</f>
        <v/>
      </c>
      <c r="C96" s="199"/>
    </row>
    <row r="97" spans="1:3">
      <c r="A97" s="198">
        <f>'Questionnaire part 1'!C101</f>
        <v>1302</v>
      </c>
      <c r="B97" s="227" t="str">
        <f>IF(VLOOKUP($A97,Expenditure, 6,FALSE)="","",VLOOKUP($A97,Expenditure, 6, FALSE))</f>
        <v/>
      </c>
      <c r="C97" s="199"/>
    </row>
    <row r="98" spans="1:3">
      <c r="A98" s="198">
        <f>'Questionnaire part 1'!B102</f>
        <v>1303</v>
      </c>
      <c r="B98" s="227" t="str">
        <f>IF(VLOOKUP($A98,Income,6,FALSE)="","",VLOOKUP($A98,Income,6,FALSE))</f>
        <v/>
      </c>
      <c r="C98" s="199"/>
    </row>
    <row r="99" spans="1:3">
      <c r="A99" s="198">
        <f>'Questionnaire part 1'!C102</f>
        <v>1304</v>
      </c>
      <c r="B99" s="227" t="str">
        <f>IF(VLOOKUP($A99,Expenditure, 6,FALSE)="","",VLOOKUP($A99,Expenditure, 6, FALSE))</f>
        <v/>
      </c>
      <c r="C99" s="199"/>
    </row>
    <row r="100" spans="1:3">
      <c r="A100" s="198">
        <f>'Questionnaire part 1'!B103</f>
        <v>1305</v>
      </c>
      <c r="B100" s="227" t="str">
        <f>IF(VLOOKUP($A100,Income,6,FALSE)="","",VLOOKUP($A100,Income,6,FALSE))</f>
        <v/>
      </c>
      <c r="C100" s="199"/>
    </row>
    <row r="101" spans="1:3">
      <c r="A101" s="198">
        <f>'Questionnaire part 1'!C103</f>
        <v>1306</v>
      </c>
      <c r="B101" s="227" t="str">
        <f>IF(VLOOKUP($A101,Expenditure, 6,FALSE)="","",VLOOKUP($A101,Expenditure, 6, FALSE))</f>
        <v/>
      </c>
      <c r="C101" s="199"/>
    </row>
    <row r="102" spans="1:3">
      <c r="A102" s="198">
        <f>'Questionnaire part 1'!B106</f>
        <v>1401</v>
      </c>
      <c r="B102" s="227" t="str">
        <f>IF(VLOOKUP($A102,Income,6,FALSE)="","",VLOOKUP($A102,Income,6,FALSE))</f>
        <v/>
      </c>
      <c r="C102" s="199"/>
    </row>
    <row r="103" spans="1:3">
      <c r="A103" s="198">
        <f>'Questionnaire part 1'!C106</f>
        <v>1402</v>
      </c>
      <c r="B103" s="227" t="str">
        <f>IF(VLOOKUP($A103,Expenditure, 6,FALSE)="","",VLOOKUP($A103,Expenditure, 6, FALSE))</f>
        <v/>
      </c>
      <c r="C103" s="199"/>
    </row>
    <row r="104" spans="1:3">
      <c r="A104" s="198">
        <f>'Questionnaire part 1'!B108</f>
        <v>1403</v>
      </c>
      <c r="B104" s="227" t="str">
        <f>IF(LEN('Questionnaire part 1'!F108)&gt;0,"1","0")</f>
        <v>0</v>
      </c>
      <c r="C104" s="199"/>
    </row>
    <row r="105" spans="1:3">
      <c r="A105" s="198">
        <f>'Questionnaire part 1'!B110</f>
        <v>1405</v>
      </c>
      <c r="B105" s="227">
        <f>'Questionnaire part 1'!G110</f>
        <v>0</v>
      </c>
      <c r="C105" s="199"/>
    </row>
    <row r="106" spans="1:3">
      <c r="A106" s="198">
        <f>'Questionnaire part 1'!C110</f>
        <v>1406</v>
      </c>
      <c r="B106" s="227">
        <f>'Questionnaire part 1'!H110</f>
        <v>0</v>
      </c>
      <c r="C106" s="199"/>
    </row>
    <row r="107" spans="1:3">
      <c r="A107" s="198">
        <f>'Questionnaire part 1'!B112</f>
        <v>1407</v>
      </c>
      <c r="B107" s="227" t="str">
        <f>IF(LEN('Questionnaire part 1'!F112)&gt;0,"1","0")</f>
        <v>0</v>
      </c>
      <c r="C107" s="199"/>
    </row>
    <row r="108" spans="1:3">
      <c r="A108" s="198" t="str">
        <f>'Questionnaire part 1'!B116</f>
        <v>0103</v>
      </c>
      <c r="B108" s="227" t="str">
        <f>IF(LEFT(UPPER('Questionnaire part 1'!G116),1)="Y","10",IF(LEFT(UPPER('Questionnaire part 1'!G116),1)="N","01","00"))</f>
        <v>00</v>
      </c>
      <c r="C108" s="199"/>
    </row>
    <row r="109" spans="1:3">
      <c r="A109" s="198" t="str">
        <f>'Questionnaire part 1'!B120</f>
        <v>0003</v>
      </c>
      <c r="B109" s="227" t="str">
        <f>IF(LEN('Questionnaire part 1'!$F$120)&gt;0,"1","0")</f>
        <v>0</v>
      </c>
      <c r="C109" s="199"/>
    </row>
    <row r="110" spans="1:3">
      <c r="A110" s="326" t="s">
        <v>1330</v>
      </c>
      <c r="B110" s="255">
        <f>'Questionnaire part 2'!E4</f>
        <v>0</v>
      </c>
      <c r="C110" s="199"/>
    </row>
    <row r="111" spans="1:3">
      <c r="A111" s="326" t="s">
        <v>1331</v>
      </c>
      <c r="B111" s="255">
        <f>'Questionnaire part 2'!F4</f>
        <v>0</v>
      </c>
      <c r="C111" s="199"/>
    </row>
    <row r="112" spans="1:3">
      <c r="A112" s="201" t="s">
        <v>1332</v>
      </c>
      <c r="B112" s="228" t="str">
        <f>IF(VLOOKUP(C112,'Questionnaire part 2'!$D$17:$I$616,2,FALSE)="","#",UPPER(VLOOKUP(C112,'Questionnaire part 2'!$D$17:$I$616,2,FALSE)))</f>
        <v>#</v>
      </c>
      <c r="C112" s="234">
        <v>1</v>
      </c>
    </row>
    <row r="113" spans="1:4">
      <c r="A113" s="201" t="s">
        <v>1333</v>
      </c>
      <c r="B113" s="228" t="str">
        <f>IF(ISNA(VLOOKUP(VLOOKUP(C112,'Questionnaire part 2'!$D$17:$I$616,3,FALSE),'Country &amp; Service Codes'!B:C,2,FALSE)),"#",VLOOKUP(VLOOKUP(C112,'Questionnaire part 2'!$D$17:$I$616,3,FALSE),'Country &amp; Service Codes'!B:C,2,FALSE))</f>
        <v>#</v>
      </c>
      <c r="C113" s="234"/>
      <c r="D113" s="196"/>
    </row>
    <row r="114" spans="1:4">
      <c r="A114" s="201" t="s">
        <v>1334</v>
      </c>
      <c r="B114" s="228" t="str">
        <f>IF(VLOOKUP(C112,'Questionnaire part 2'!$D$17:$I$616,5,FALSE)="","#",VLOOKUP(C112,'Questionnaire part 2'!$D$17:$I$616,5,FALSE))</f>
        <v>#</v>
      </c>
      <c r="C114" s="234"/>
    </row>
    <row r="115" spans="1:4">
      <c r="A115" s="200" t="s">
        <v>1359</v>
      </c>
      <c r="B115" s="228" t="str">
        <f>IF(VLOOKUP(C112,'Questionnaire part 2'!$D$17:$I$616,6,FALSE)="","#",VLOOKUP(C112,'Questionnaire part 2'!$D$17:$I$616,6,FALSE))</f>
        <v>#</v>
      </c>
      <c r="C115" s="199"/>
    </row>
    <row r="116" spans="1:4">
      <c r="A116" s="201" t="s">
        <v>1332</v>
      </c>
      <c r="B116" s="228" t="str">
        <f>IF(VLOOKUP(C116,'Questionnaire part 2'!$D$17:$I$616,2,FALSE)="","#",UPPER(VLOOKUP(C116,'Questionnaire part 2'!$D$17:$I$616,2,FALSE)))</f>
        <v>#</v>
      </c>
      <c r="C116" s="199">
        <v>2</v>
      </c>
    </row>
    <row r="117" spans="1:4">
      <c r="A117" s="201" t="s">
        <v>1333</v>
      </c>
      <c r="B117" s="228" t="str">
        <f>IF(ISNA(VLOOKUP(VLOOKUP(C116,'Questionnaire part 2'!$D$17:$I$616,3,FALSE),'Country &amp; Service Codes'!B:C,2,FALSE)),"#",VLOOKUP(VLOOKUP(C116,'Questionnaire part 2'!$D$17:$I$616,3,FALSE),'Country &amp; Service Codes'!B:C,2,FALSE))</f>
        <v>#</v>
      </c>
      <c r="C117" s="199"/>
    </row>
    <row r="118" spans="1:4">
      <c r="A118" s="201" t="s">
        <v>1334</v>
      </c>
      <c r="B118" s="228" t="str">
        <f>IF(VLOOKUP(C116,'Questionnaire part 2'!$D$17:$I$616,5,FALSE)="","#",VLOOKUP(C116,'Questionnaire part 2'!$D$17:$I$616,5,FALSE))</f>
        <v>#</v>
      </c>
      <c r="C118" s="199"/>
    </row>
    <row r="119" spans="1:4">
      <c r="A119" s="200" t="s">
        <v>1359</v>
      </c>
      <c r="B119" s="228" t="str">
        <f>IF(VLOOKUP(C116,'Questionnaire part 2'!$D$17:$I$616,6,FALSE)="","#",VLOOKUP(C116,'Questionnaire part 2'!$D$17:$I$616,6,FALSE))</f>
        <v>#</v>
      </c>
      <c r="C119" s="199"/>
    </row>
    <row r="120" spans="1:4">
      <c r="A120" s="201" t="s">
        <v>1332</v>
      </c>
      <c r="B120" s="228" t="str">
        <f>IF(VLOOKUP(C120,'Questionnaire part 2'!$D$17:$I$616,2,FALSE)="","#",UPPER(VLOOKUP(C120,'Questionnaire part 2'!$D$17:$I$616,2,FALSE)))</f>
        <v>#</v>
      </c>
      <c r="C120" s="199">
        <v>3</v>
      </c>
    </row>
    <row r="121" spans="1:4">
      <c r="A121" s="201" t="s">
        <v>1333</v>
      </c>
      <c r="B121" s="228" t="str">
        <f>IF(ISNA(VLOOKUP(VLOOKUP(C120,'Questionnaire part 2'!$D$17:$I$616,3,FALSE),'Country &amp; Service Codes'!B:C,2,FALSE)),"#",VLOOKUP(VLOOKUP(C120,'Questionnaire part 2'!$D$17:$I$616,3,FALSE),'Country &amp; Service Codes'!B:C,2,FALSE))</f>
        <v>#</v>
      </c>
      <c r="C121" s="199"/>
    </row>
    <row r="122" spans="1:4">
      <c r="A122" s="201" t="s">
        <v>1334</v>
      </c>
      <c r="B122" s="228" t="str">
        <f>IF(VLOOKUP(C120,'Questionnaire part 2'!$D$17:$I$616,5,FALSE)="","#",VLOOKUP(C120,'Questionnaire part 2'!$D$17:$I$616,5,FALSE))</f>
        <v>#</v>
      </c>
      <c r="C122" s="199"/>
    </row>
    <row r="123" spans="1:4">
      <c r="A123" s="200" t="s">
        <v>1359</v>
      </c>
      <c r="B123" s="228" t="str">
        <f>IF(VLOOKUP(C120,'Questionnaire part 2'!$D$17:$I$616,6,FALSE)="","#",VLOOKUP(C120,'Questionnaire part 2'!$D$17:$I$616,6,FALSE))</f>
        <v>#</v>
      </c>
      <c r="C123" s="199"/>
    </row>
    <row r="124" spans="1:4">
      <c r="A124" s="201" t="s">
        <v>1332</v>
      </c>
      <c r="B124" s="228" t="str">
        <f>IF(VLOOKUP(C124,'Questionnaire part 2'!$D$17:$I$616,2,FALSE)="","#",UPPER(VLOOKUP(C124,'Questionnaire part 2'!$D$17:$I$616,2,FALSE)))</f>
        <v>#</v>
      </c>
      <c r="C124" s="199">
        <v>4</v>
      </c>
    </row>
    <row r="125" spans="1:4">
      <c r="A125" s="201" t="s">
        <v>1333</v>
      </c>
      <c r="B125" s="228" t="str">
        <f>IF(ISNA(VLOOKUP(VLOOKUP(C124,'Questionnaire part 2'!$D$17:$I$616,3,FALSE),'Country &amp; Service Codes'!B:C,2,FALSE)),"#",VLOOKUP(VLOOKUP(C124,'Questionnaire part 2'!$D$17:$I$616,3,FALSE),'Country &amp; Service Codes'!B:C,2,FALSE))</f>
        <v>#</v>
      </c>
      <c r="C125" s="199"/>
    </row>
    <row r="126" spans="1:4">
      <c r="A126" s="201" t="s">
        <v>1334</v>
      </c>
      <c r="B126" s="228" t="str">
        <f>IF(VLOOKUP(C124,'Questionnaire part 2'!$D$17:$I$616,5,FALSE)="","#",VLOOKUP(C124,'Questionnaire part 2'!$D$17:$I$616,5,FALSE))</f>
        <v>#</v>
      </c>
      <c r="C126" s="199"/>
    </row>
    <row r="127" spans="1:4">
      <c r="A127" s="200" t="s">
        <v>1359</v>
      </c>
      <c r="B127" s="228" t="str">
        <f>IF(VLOOKUP(C124,'Questionnaire part 2'!$D$17:$I$616,6,FALSE)="","#",VLOOKUP(C124,'Questionnaire part 2'!$D$17:$I$616,6,FALSE))</f>
        <v>#</v>
      </c>
      <c r="C127" s="199"/>
    </row>
    <row r="128" spans="1:4">
      <c r="A128" s="201" t="s">
        <v>1332</v>
      </c>
      <c r="B128" s="228" t="str">
        <f>IF(VLOOKUP(C128,'Questionnaire part 2'!$D$17:$I$616,2,FALSE)="","#",UPPER(VLOOKUP(C128,'Questionnaire part 2'!$D$17:$I$616,2,FALSE)))</f>
        <v>#</v>
      </c>
      <c r="C128" s="199">
        <v>5</v>
      </c>
    </row>
    <row r="129" spans="1:156">
      <c r="A129" s="201" t="s">
        <v>1333</v>
      </c>
      <c r="B129" s="228" t="str">
        <f>IF(ISNA(VLOOKUP(VLOOKUP(C128,'Questionnaire part 2'!$D$17:$I$616,3,FALSE),'Country &amp; Service Codes'!B:C,2,FALSE)),"#",VLOOKUP(VLOOKUP(C128,'Questionnaire part 2'!$D$17:$I$616,3,FALSE),'Country &amp; Service Codes'!B:C,2,FALSE))</f>
        <v>#</v>
      </c>
      <c r="C129" s="199"/>
    </row>
    <row r="130" spans="1:156">
      <c r="A130" s="201" t="s">
        <v>1334</v>
      </c>
      <c r="B130" s="228" t="str">
        <f>IF(VLOOKUP(C128,'Questionnaire part 2'!$D$17:$I$616,5,FALSE)="","#",VLOOKUP(C128,'Questionnaire part 2'!$D$17:$I$616,5,FALSE))</f>
        <v>#</v>
      </c>
      <c r="C130" s="199"/>
    </row>
    <row r="131" spans="1:156">
      <c r="A131" s="200" t="s">
        <v>1359</v>
      </c>
      <c r="B131" s="228" t="str">
        <f>IF(VLOOKUP(C128,'Questionnaire part 2'!$D$17:$I$616,6,FALSE)="","#",VLOOKUP(C128,'Questionnaire part 2'!$D$17:$I$616,6,FALSE))</f>
        <v>#</v>
      </c>
      <c r="C131" s="199"/>
    </row>
    <row r="132" spans="1:156">
      <c r="A132" s="201" t="s">
        <v>1332</v>
      </c>
      <c r="B132" s="228" t="str">
        <f>IF(VLOOKUP(C132,'Questionnaire part 2'!$D$17:$I$616,2,FALSE)="","#",UPPER(VLOOKUP(C132,'Questionnaire part 2'!$D$17:$I$616,2,FALSE)))</f>
        <v>#</v>
      </c>
      <c r="C132" s="199">
        <v>6</v>
      </c>
    </row>
    <row r="133" spans="1:156">
      <c r="A133" s="201" t="s">
        <v>1333</v>
      </c>
      <c r="B133" s="228" t="str">
        <f>IF(ISNA(VLOOKUP(VLOOKUP(C132,'Questionnaire part 2'!$D$17:$I$616,3,FALSE),'Country &amp; Service Codes'!B:C,2,FALSE)),"#",VLOOKUP(VLOOKUP(C132,'Questionnaire part 2'!$D$17:$I$616,3,FALSE),'Country &amp; Service Codes'!B:C,2,FALSE))</f>
        <v>#</v>
      </c>
      <c r="C133" s="199"/>
    </row>
    <row r="134" spans="1:156">
      <c r="A134" s="201" t="s">
        <v>1334</v>
      </c>
      <c r="B134" s="228" t="str">
        <f>IF(VLOOKUP(C132,'Questionnaire part 2'!$D$17:$I$616,5,FALSE)="","#",VLOOKUP(C132,'Questionnaire part 2'!$D$17:$I$616,5,FALSE))</f>
        <v>#</v>
      </c>
      <c r="C134" s="199"/>
    </row>
    <row r="135" spans="1:156" s="205" customFormat="1">
      <c r="A135" s="200" t="s">
        <v>1359</v>
      </c>
      <c r="B135" s="228" t="str">
        <f>IF(VLOOKUP(C132,'Questionnaire part 2'!$D$17:$I$616,6,FALSE)="","#",VLOOKUP(C132,'Questionnaire part 2'!$D$17:$I$616,6,FALSE))</f>
        <v>#</v>
      </c>
      <c r="C135" s="199"/>
      <c r="D135" s="250"/>
      <c r="E135" s="250"/>
      <c r="F135" s="197"/>
      <c r="G135" s="197"/>
      <c r="H135" s="197"/>
      <c r="I135" s="197"/>
      <c r="J135" s="197"/>
      <c r="K135" s="197"/>
      <c r="L135" s="197"/>
      <c r="M135" s="197"/>
      <c r="N135" s="197"/>
      <c r="O135" s="197"/>
      <c r="P135" s="197"/>
      <c r="Q135" s="197"/>
      <c r="R135" s="197"/>
      <c r="S135" s="197"/>
      <c r="T135" s="197"/>
      <c r="U135" s="197"/>
      <c r="V135" s="197"/>
      <c r="W135" s="197"/>
      <c r="X135" s="197"/>
      <c r="Y135" s="197"/>
      <c r="Z135" s="197"/>
      <c r="AA135" s="197"/>
      <c r="AB135" s="197"/>
      <c r="AC135" s="197"/>
      <c r="AD135" s="197"/>
      <c r="AE135" s="197"/>
      <c r="AF135" s="197"/>
      <c r="AG135" s="197"/>
      <c r="AH135" s="197"/>
      <c r="AI135" s="197"/>
      <c r="AJ135" s="197"/>
      <c r="AK135" s="197"/>
      <c r="AL135" s="197"/>
      <c r="AM135" s="197"/>
      <c r="AN135" s="197"/>
      <c r="AO135" s="197"/>
      <c r="AP135" s="197"/>
      <c r="AQ135" s="197"/>
      <c r="AR135" s="197"/>
      <c r="AS135" s="197"/>
      <c r="AT135" s="197"/>
      <c r="AU135" s="197"/>
      <c r="AV135" s="197"/>
      <c r="AW135" s="197"/>
      <c r="AX135" s="197"/>
      <c r="AY135" s="197"/>
      <c r="AZ135" s="197"/>
      <c r="BA135" s="197"/>
      <c r="BB135" s="197"/>
      <c r="BC135" s="197"/>
      <c r="BD135" s="197"/>
      <c r="BE135" s="197"/>
      <c r="BF135" s="197"/>
      <c r="BG135" s="197"/>
      <c r="BH135" s="197"/>
      <c r="BI135" s="197"/>
      <c r="BJ135" s="197"/>
      <c r="BK135" s="197"/>
      <c r="BL135" s="197"/>
      <c r="BM135" s="197"/>
      <c r="BN135" s="197"/>
      <c r="BO135" s="197"/>
      <c r="BP135" s="197"/>
      <c r="BQ135" s="197"/>
      <c r="BR135" s="197"/>
      <c r="BS135" s="197"/>
      <c r="BT135" s="197"/>
      <c r="BU135" s="197"/>
      <c r="BV135" s="197"/>
      <c r="BW135" s="197"/>
      <c r="BX135" s="197"/>
      <c r="BY135" s="197"/>
      <c r="BZ135" s="197"/>
      <c r="CA135" s="197"/>
      <c r="CB135" s="197"/>
      <c r="CC135" s="197"/>
      <c r="CD135" s="197"/>
      <c r="CE135" s="197"/>
      <c r="CF135" s="197"/>
      <c r="CG135" s="197"/>
      <c r="CH135" s="197"/>
      <c r="CI135" s="197"/>
      <c r="CJ135" s="197"/>
      <c r="CK135" s="197"/>
      <c r="CL135" s="197"/>
      <c r="CM135" s="197"/>
      <c r="CN135" s="197"/>
      <c r="CO135" s="197"/>
      <c r="CP135" s="197"/>
      <c r="CQ135" s="197"/>
      <c r="CR135" s="197"/>
      <c r="CS135" s="197"/>
      <c r="CT135" s="197"/>
      <c r="CU135" s="197"/>
      <c r="CV135" s="197"/>
      <c r="CW135" s="197"/>
      <c r="CX135" s="197"/>
      <c r="CY135" s="197"/>
      <c r="CZ135" s="197"/>
      <c r="DA135" s="197"/>
      <c r="DB135" s="197"/>
      <c r="DC135" s="197"/>
      <c r="DD135" s="197"/>
      <c r="DE135" s="197"/>
      <c r="DF135" s="197"/>
      <c r="DG135" s="197"/>
      <c r="DH135" s="197"/>
      <c r="DI135" s="197"/>
      <c r="DJ135" s="197"/>
      <c r="DK135" s="197"/>
      <c r="DL135" s="197"/>
      <c r="DM135" s="197"/>
      <c r="DN135" s="197"/>
      <c r="DO135" s="197"/>
      <c r="DP135" s="197"/>
      <c r="DQ135" s="197"/>
      <c r="DR135" s="197"/>
      <c r="DS135" s="197"/>
      <c r="DT135" s="197"/>
      <c r="DU135" s="197"/>
      <c r="DV135" s="197"/>
      <c r="DW135" s="197"/>
      <c r="DX135" s="197"/>
      <c r="DY135" s="197"/>
      <c r="DZ135" s="197"/>
      <c r="EA135" s="197"/>
      <c r="EB135" s="197"/>
      <c r="EC135" s="197"/>
      <c r="ED135" s="197"/>
      <c r="EE135" s="197"/>
      <c r="EF135" s="197"/>
      <c r="EG135" s="197"/>
      <c r="EH135" s="197"/>
      <c r="EI135" s="197"/>
      <c r="EJ135" s="197"/>
      <c r="EK135" s="197"/>
      <c r="EL135" s="197"/>
      <c r="EM135" s="197"/>
      <c r="EN135" s="197"/>
      <c r="EO135" s="197"/>
      <c r="EP135" s="197"/>
      <c r="EQ135" s="197"/>
      <c r="ER135" s="197"/>
      <c r="ES135" s="197"/>
      <c r="ET135" s="197"/>
      <c r="EU135" s="197"/>
      <c r="EV135" s="197"/>
      <c r="EW135" s="197"/>
      <c r="EX135" s="197"/>
      <c r="EY135" s="197"/>
      <c r="EZ135" s="197"/>
    </row>
    <row r="136" spans="1:156">
      <c r="A136" s="201" t="s">
        <v>1332</v>
      </c>
      <c r="B136" s="228" t="str">
        <f>IF(VLOOKUP(C136,'Questionnaire part 2'!$D$17:$I$616,2,FALSE)="","#",UPPER(VLOOKUP(C136,'Questionnaire part 2'!$D$17:$I$616,2,FALSE)))</f>
        <v>#</v>
      </c>
      <c r="C136" s="199">
        <v>7</v>
      </c>
    </row>
    <row r="137" spans="1:156">
      <c r="A137" s="201" t="s">
        <v>1333</v>
      </c>
      <c r="B137" s="228" t="str">
        <f>IF(ISNA(VLOOKUP(VLOOKUP(C136,'Questionnaire part 2'!$D$17:$I$616,3,FALSE),'Country &amp; Service Codes'!B:C,2,FALSE)),"#",VLOOKUP(VLOOKUP(C136,'Questionnaire part 2'!$D$17:$I$616,3,FALSE),'Country &amp; Service Codes'!B:C,2,FALSE))</f>
        <v>#</v>
      </c>
      <c r="C137" s="199"/>
    </row>
    <row r="138" spans="1:156">
      <c r="A138" s="201" t="s">
        <v>1334</v>
      </c>
      <c r="B138" s="228" t="str">
        <f>IF(VLOOKUP(C136,'Questionnaire part 2'!$D$17:$I$616,5,FALSE)="","#",VLOOKUP(C136,'Questionnaire part 2'!$D$17:$I$616,5,FALSE))</f>
        <v>#</v>
      </c>
      <c r="C138" s="199"/>
    </row>
    <row r="139" spans="1:156">
      <c r="A139" s="200" t="s">
        <v>1359</v>
      </c>
      <c r="B139" s="228" t="str">
        <f>IF(VLOOKUP(C136,'Questionnaire part 2'!$D$17:$I$616,6,FALSE)="","#",VLOOKUP(C136,'Questionnaire part 2'!$D$17:$I$616,6,FALSE))</f>
        <v>#</v>
      </c>
      <c r="C139" s="199"/>
    </row>
    <row r="140" spans="1:156" s="205" customFormat="1">
      <c r="A140" s="201" t="s">
        <v>1332</v>
      </c>
      <c r="B140" s="228" t="str">
        <f>IF(VLOOKUP(C140,'Questionnaire part 2'!$D$17:$I$616,2,FALSE)="","#",UPPER(VLOOKUP(C140,'Questionnaire part 2'!$D$17:$I$616,2,FALSE)))</f>
        <v>#</v>
      </c>
      <c r="C140" s="199">
        <v>8</v>
      </c>
      <c r="D140" s="250"/>
      <c r="E140" s="250"/>
      <c r="F140" s="197"/>
      <c r="G140" s="197"/>
      <c r="H140" s="197"/>
      <c r="I140" s="197"/>
      <c r="J140" s="197"/>
      <c r="K140" s="197"/>
      <c r="L140" s="197"/>
      <c r="M140" s="197"/>
      <c r="N140" s="197"/>
      <c r="O140" s="197"/>
      <c r="P140" s="197"/>
      <c r="Q140" s="197"/>
      <c r="R140" s="197"/>
      <c r="S140" s="197"/>
      <c r="T140" s="197"/>
      <c r="U140" s="197"/>
      <c r="V140" s="197"/>
      <c r="W140" s="197"/>
      <c r="X140" s="197"/>
      <c r="Y140" s="197"/>
      <c r="Z140" s="197"/>
      <c r="AA140" s="197"/>
      <c r="AB140" s="197"/>
      <c r="AC140" s="197"/>
      <c r="AD140" s="197"/>
      <c r="AE140" s="197"/>
      <c r="AF140" s="197"/>
      <c r="AG140" s="197"/>
      <c r="AH140" s="197"/>
      <c r="AI140" s="197"/>
      <c r="AJ140" s="197"/>
      <c r="AK140" s="197"/>
      <c r="AL140" s="197"/>
      <c r="AM140" s="197"/>
      <c r="AN140" s="197"/>
      <c r="AO140" s="197"/>
      <c r="AP140" s="197"/>
      <c r="AQ140" s="197"/>
      <c r="AR140" s="197"/>
      <c r="AS140" s="197"/>
      <c r="AT140" s="197"/>
      <c r="AU140" s="197"/>
      <c r="AV140" s="197"/>
      <c r="AW140" s="197"/>
      <c r="AX140" s="197"/>
      <c r="AY140" s="197"/>
      <c r="AZ140" s="197"/>
      <c r="BA140" s="197"/>
      <c r="BB140" s="197"/>
      <c r="BC140" s="197"/>
      <c r="BD140" s="197"/>
      <c r="BE140" s="197"/>
      <c r="BF140" s="197"/>
      <c r="BG140" s="197"/>
      <c r="BH140" s="197"/>
      <c r="BI140" s="197"/>
      <c r="BJ140" s="197"/>
      <c r="BK140" s="197"/>
      <c r="BL140" s="197"/>
      <c r="BM140" s="197"/>
      <c r="BN140" s="197"/>
      <c r="BO140" s="197"/>
      <c r="BP140" s="197"/>
      <c r="BQ140" s="197"/>
      <c r="BR140" s="197"/>
      <c r="BS140" s="197"/>
      <c r="BT140" s="197"/>
      <c r="BU140" s="197"/>
      <c r="BV140" s="197"/>
      <c r="BW140" s="197"/>
      <c r="BX140" s="197"/>
      <c r="BY140" s="197"/>
      <c r="BZ140" s="197"/>
      <c r="CA140" s="197"/>
      <c r="CB140" s="197"/>
      <c r="CC140" s="197"/>
      <c r="CD140" s="197"/>
      <c r="CE140" s="197"/>
      <c r="CF140" s="197"/>
      <c r="CG140" s="197"/>
      <c r="CH140" s="197"/>
      <c r="CI140" s="197"/>
      <c r="CJ140" s="197"/>
      <c r="CK140" s="197"/>
      <c r="CL140" s="197"/>
      <c r="CM140" s="197"/>
      <c r="CN140" s="197"/>
      <c r="CO140" s="197"/>
      <c r="CP140" s="197"/>
      <c r="CQ140" s="197"/>
      <c r="CR140" s="197"/>
      <c r="CS140" s="197"/>
      <c r="CT140" s="197"/>
      <c r="CU140" s="197"/>
      <c r="CV140" s="197"/>
      <c r="CW140" s="197"/>
      <c r="CX140" s="197"/>
      <c r="CY140" s="197"/>
      <c r="CZ140" s="197"/>
      <c r="DA140" s="197"/>
      <c r="DB140" s="197"/>
      <c r="DC140" s="197"/>
      <c r="DD140" s="197"/>
      <c r="DE140" s="197"/>
      <c r="DF140" s="197"/>
      <c r="DG140" s="197"/>
      <c r="DH140" s="197"/>
      <c r="DI140" s="197"/>
      <c r="DJ140" s="197"/>
      <c r="DK140" s="197"/>
      <c r="DL140" s="197"/>
      <c r="DM140" s="197"/>
      <c r="DN140" s="197"/>
      <c r="DO140" s="197"/>
      <c r="DP140" s="197"/>
      <c r="DQ140" s="197"/>
      <c r="DR140" s="197"/>
      <c r="DS140" s="197"/>
      <c r="DT140" s="197"/>
      <c r="DU140" s="197"/>
      <c r="DV140" s="197"/>
      <c r="DW140" s="197"/>
      <c r="DX140" s="197"/>
      <c r="DY140" s="197"/>
      <c r="DZ140" s="197"/>
      <c r="EA140" s="197"/>
      <c r="EB140" s="197"/>
      <c r="EC140" s="197"/>
      <c r="ED140" s="197"/>
      <c r="EE140" s="197"/>
      <c r="EF140" s="197"/>
      <c r="EG140" s="197"/>
      <c r="EH140" s="197"/>
      <c r="EI140" s="197"/>
      <c r="EJ140" s="197"/>
      <c r="EK140" s="197"/>
      <c r="EL140" s="197"/>
      <c r="EM140" s="197"/>
      <c r="EN140" s="197"/>
      <c r="EO140" s="197"/>
      <c r="EP140" s="197"/>
      <c r="EQ140" s="197"/>
      <c r="ER140" s="197"/>
      <c r="ES140" s="197"/>
      <c r="ET140" s="197"/>
      <c r="EU140" s="197"/>
      <c r="EV140" s="197"/>
      <c r="EW140" s="197"/>
      <c r="EX140" s="197"/>
      <c r="EY140" s="197"/>
      <c r="EZ140" s="197"/>
    </row>
    <row r="141" spans="1:156">
      <c r="A141" s="201" t="s">
        <v>1333</v>
      </c>
      <c r="B141" s="228" t="str">
        <f>IF(ISNA(VLOOKUP(VLOOKUP(C140,'Questionnaire part 2'!$D$17:$I$616,3,FALSE),'Country &amp; Service Codes'!B:C,2,FALSE)),"#",VLOOKUP(VLOOKUP(C140,'Questionnaire part 2'!$D$17:$I$616,3,FALSE),'Country &amp; Service Codes'!B:C,2,FALSE))</f>
        <v>#</v>
      </c>
      <c r="C141" s="199"/>
    </row>
    <row r="142" spans="1:156">
      <c r="A142" s="201" t="s">
        <v>1334</v>
      </c>
      <c r="B142" s="228" t="str">
        <f>IF(VLOOKUP(C140,'Questionnaire part 2'!$D$17:$I$616,5,FALSE)="","#",VLOOKUP(C140,'Questionnaire part 2'!$D$17:$I$616,5,FALSE))</f>
        <v>#</v>
      </c>
      <c r="C142" s="199"/>
    </row>
    <row r="143" spans="1:156">
      <c r="A143" s="200" t="s">
        <v>1359</v>
      </c>
      <c r="B143" s="228" t="str">
        <f>IF(VLOOKUP(C140,'Questionnaire part 2'!$D$17:$I$616,6,FALSE)="","#",VLOOKUP(C140,'Questionnaire part 2'!$D$17:$I$616,6,FALSE))</f>
        <v>#</v>
      </c>
      <c r="C143" s="199"/>
    </row>
    <row r="144" spans="1:156">
      <c r="A144" s="201" t="s">
        <v>1332</v>
      </c>
      <c r="B144" s="228" t="str">
        <f>IF(VLOOKUP(C144,'Questionnaire part 2'!$D$17:$I$616,2,FALSE)="","#",UPPER(VLOOKUP(C144,'Questionnaire part 2'!$D$17:$I$616,2,FALSE)))</f>
        <v>#</v>
      </c>
      <c r="C144" s="199">
        <v>9</v>
      </c>
    </row>
    <row r="145" spans="1:156" s="205" customFormat="1">
      <c r="A145" s="201" t="s">
        <v>1333</v>
      </c>
      <c r="B145" s="228" t="str">
        <f>IF(ISNA(VLOOKUP(VLOOKUP(C144,'Questionnaire part 2'!$D$17:$I$616,3,FALSE),'Country &amp; Service Codes'!B:C,2,FALSE)),"#",VLOOKUP(VLOOKUP(C144,'Questionnaire part 2'!$D$17:$I$616,3,FALSE),'Country &amp; Service Codes'!B:C,2,FALSE))</f>
        <v>#</v>
      </c>
      <c r="C145" s="199"/>
      <c r="D145" s="250"/>
      <c r="E145" s="250"/>
      <c r="F145" s="197"/>
      <c r="G145" s="197"/>
      <c r="H145" s="197"/>
      <c r="I145" s="197"/>
      <c r="J145" s="197"/>
      <c r="K145" s="197"/>
      <c r="L145" s="197"/>
      <c r="M145" s="197"/>
      <c r="N145" s="197"/>
      <c r="O145" s="197"/>
      <c r="P145" s="197"/>
      <c r="Q145" s="197"/>
      <c r="R145" s="197"/>
      <c r="S145" s="197"/>
      <c r="T145" s="197"/>
      <c r="U145" s="197"/>
      <c r="V145" s="197"/>
      <c r="W145" s="197"/>
      <c r="X145" s="197"/>
      <c r="Y145" s="197"/>
      <c r="Z145" s="197"/>
      <c r="AA145" s="197"/>
      <c r="AB145" s="197"/>
      <c r="AC145" s="197"/>
      <c r="AD145" s="197"/>
      <c r="AE145" s="197"/>
      <c r="AF145" s="197"/>
      <c r="AG145" s="197"/>
      <c r="AH145" s="197"/>
      <c r="AI145" s="197"/>
      <c r="AJ145" s="197"/>
      <c r="AK145" s="197"/>
      <c r="AL145" s="197"/>
      <c r="AM145" s="197"/>
      <c r="AN145" s="197"/>
      <c r="AO145" s="197"/>
      <c r="AP145" s="197"/>
      <c r="AQ145" s="197"/>
      <c r="AR145" s="197"/>
      <c r="AS145" s="197"/>
      <c r="AT145" s="197"/>
      <c r="AU145" s="197"/>
      <c r="AV145" s="197"/>
      <c r="AW145" s="197"/>
      <c r="AX145" s="197"/>
      <c r="AY145" s="197"/>
      <c r="AZ145" s="197"/>
      <c r="BA145" s="197"/>
      <c r="BB145" s="197"/>
      <c r="BC145" s="197"/>
      <c r="BD145" s="197"/>
      <c r="BE145" s="197"/>
      <c r="BF145" s="197"/>
      <c r="BG145" s="197"/>
      <c r="BH145" s="197"/>
      <c r="BI145" s="197"/>
      <c r="BJ145" s="197"/>
      <c r="BK145" s="197"/>
      <c r="BL145" s="197"/>
      <c r="BM145" s="197"/>
      <c r="BN145" s="197"/>
      <c r="BO145" s="197"/>
      <c r="BP145" s="197"/>
      <c r="BQ145" s="197"/>
      <c r="BR145" s="197"/>
      <c r="BS145" s="197"/>
      <c r="BT145" s="197"/>
      <c r="BU145" s="197"/>
      <c r="BV145" s="197"/>
      <c r="BW145" s="197"/>
      <c r="BX145" s="197"/>
      <c r="BY145" s="197"/>
      <c r="BZ145" s="197"/>
      <c r="CA145" s="197"/>
      <c r="CB145" s="197"/>
      <c r="CC145" s="197"/>
      <c r="CD145" s="197"/>
      <c r="CE145" s="197"/>
      <c r="CF145" s="197"/>
      <c r="CG145" s="197"/>
      <c r="CH145" s="197"/>
      <c r="CI145" s="197"/>
      <c r="CJ145" s="197"/>
      <c r="CK145" s="197"/>
      <c r="CL145" s="197"/>
      <c r="CM145" s="197"/>
      <c r="CN145" s="197"/>
      <c r="CO145" s="197"/>
      <c r="CP145" s="197"/>
      <c r="CQ145" s="197"/>
      <c r="CR145" s="197"/>
      <c r="CS145" s="197"/>
      <c r="CT145" s="197"/>
      <c r="CU145" s="197"/>
      <c r="CV145" s="197"/>
      <c r="CW145" s="197"/>
      <c r="CX145" s="197"/>
      <c r="CY145" s="197"/>
      <c r="CZ145" s="197"/>
      <c r="DA145" s="197"/>
      <c r="DB145" s="197"/>
      <c r="DC145" s="197"/>
      <c r="DD145" s="197"/>
      <c r="DE145" s="197"/>
      <c r="DF145" s="197"/>
      <c r="DG145" s="197"/>
      <c r="DH145" s="197"/>
      <c r="DI145" s="197"/>
      <c r="DJ145" s="197"/>
      <c r="DK145" s="197"/>
      <c r="DL145" s="197"/>
      <c r="DM145" s="197"/>
      <c r="DN145" s="197"/>
      <c r="DO145" s="197"/>
      <c r="DP145" s="197"/>
      <c r="DQ145" s="197"/>
      <c r="DR145" s="197"/>
      <c r="DS145" s="197"/>
      <c r="DT145" s="197"/>
      <c r="DU145" s="197"/>
      <c r="DV145" s="197"/>
      <c r="DW145" s="197"/>
      <c r="DX145" s="197"/>
      <c r="DY145" s="197"/>
      <c r="DZ145" s="197"/>
      <c r="EA145" s="197"/>
      <c r="EB145" s="197"/>
      <c r="EC145" s="197"/>
      <c r="ED145" s="197"/>
      <c r="EE145" s="197"/>
      <c r="EF145" s="197"/>
      <c r="EG145" s="197"/>
      <c r="EH145" s="197"/>
      <c r="EI145" s="197"/>
      <c r="EJ145" s="197"/>
      <c r="EK145" s="197"/>
      <c r="EL145" s="197"/>
      <c r="EM145" s="197"/>
      <c r="EN145" s="197"/>
      <c r="EO145" s="197"/>
      <c r="EP145" s="197"/>
      <c r="EQ145" s="197"/>
      <c r="ER145" s="197"/>
      <c r="ES145" s="197"/>
      <c r="ET145" s="197"/>
      <c r="EU145" s="197"/>
      <c r="EV145" s="197"/>
      <c r="EW145" s="197"/>
      <c r="EX145" s="197"/>
      <c r="EY145" s="197"/>
      <c r="EZ145" s="197"/>
    </row>
    <row r="146" spans="1:156">
      <c r="A146" s="201" t="s">
        <v>1334</v>
      </c>
      <c r="B146" s="228" t="str">
        <f>IF(VLOOKUP(C144,'Questionnaire part 2'!$D$17:$I$616,5,FALSE)="","#",VLOOKUP(C144,'Questionnaire part 2'!$D$17:$I$616,5,FALSE))</f>
        <v>#</v>
      </c>
      <c r="C146" s="199"/>
    </row>
    <row r="147" spans="1:156">
      <c r="A147" s="200" t="s">
        <v>1359</v>
      </c>
      <c r="B147" s="228" t="str">
        <f>IF(VLOOKUP(C144,'Questionnaire part 2'!$D$17:$I$616,6,FALSE)="","#",VLOOKUP(C144,'Questionnaire part 2'!$D$17:$I$616,6,FALSE))</f>
        <v>#</v>
      </c>
      <c r="C147" s="199"/>
    </row>
    <row r="148" spans="1:156">
      <c r="A148" s="201" t="s">
        <v>1332</v>
      </c>
      <c r="B148" s="228" t="str">
        <f>IF(VLOOKUP(C148,'Questionnaire part 2'!$D$17:$I$616,2,FALSE)="","#",UPPER(VLOOKUP(C148,'Questionnaire part 2'!$D$17:$I$616,2,FALSE)))</f>
        <v>#</v>
      </c>
      <c r="C148" s="199">
        <v>10</v>
      </c>
    </row>
    <row r="149" spans="1:156">
      <c r="A149" s="201" t="s">
        <v>1333</v>
      </c>
      <c r="B149" s="228" t="str">
        <f>IF(ISNA(VLOOKUP(VLOOKUP(C148,'Questionnaire part 2'!$D$17:$I$616,3,FALSE),'Country &amp; Service Codes'!B:C,2,FALSE)),"#",VLOOKUP(VLOOKUP(C148,'Questionnaire part 2'!$D$17:$I$616,3,FALSE),'Country &amp; Service Codes'!B:C,2,FALSE))</f>
        <v>#</v>
      </c>
      <c r="C149" s="199"/>
    </row>
    <row r="150" spans="1:156" s="205" customFormat="1">
      <c r="A150" s="201" t="s">
        <v>1334</v>
      </c>
      <c r="B150" s="228" t="str">
        <f>IF(VLOOKUP(C148,'Questionnaire part 2'!$D$17:$I$616,5,FALSE)="","#",VLOOKUP(C148,'Questionnaire part 2'!$D$17:$I$616,5,FALSE))</f>
        <v>#</v>
      </c>
      <c r="C150" s="199"/>
      <c r="D150" s="250"/>
      <c r="E150" s="250"/>
      <c r="F150" s="197"/>
      <c r="G150" s="197"/>
      <c r="H150" s="197"/>
      <c r="I150" s="197"/>
      <c r="J150" s="197"/>
      <c r="K150" s="197"/>
      <c r="L150" s="197"/>
      <c r="M150" s="197"/>
      <c r="N150" s="197"/>
      <c r="O150" s="197"/>
      <c r="P150" s="197"/>
      <c r="Q150" s="197"/>
      <c r="R150" s="197"/>
      <c r="S150" s="197"/>
      <c r="T150" s="197"/>
      <c r="U150" s="197"/>
      <c r="V150" s="197"/>
      <c r="W150" s="197"/>
      <c r="X150" s="197"/>
      <c r="Y150" s="197"/>
      <c r="Z150" s="197"/>
      <c r="AA150" s="197"/>
      <c r="AB150" s="197"/>
      <c r="AC150" s="197"/>
      <c r="AD150" s="197"/>
      <c r="AE150" s="197"/>
      <c r="AF150" s="197"/>
      <c r="AG150" s="197"/>
      <c r="AH150" s="197"/>
      <c r="AI150" s="197"/>
      <c r="AJ150" s="197"/>
      <c r="AK150" s="197"/>
      <c r="AL150" s="197"/>
      <c r="AM150" s="197"/>
      <c r="AN150" s="197"/>
      <c r="AO150" s="197"/>
      <c r="AP150" s="197"/>
      <c r="AQ150" s="197"/>
      <c r="AR150" s="197"/>
      <c r="AS150" s="197"/>
      <c r="AT150" s="197"/>
      <c r="AU150" s="197"/>
      <c r="AV150" s="197"/>
      <c r="AW150" s="197"/>
      <c r="AX150" s="197"/>
      <c r="AY150" s="197"/>
      <c r="AZ150" s="197"/>
      <c r="BA150" s="197"/>
      <c r="BB150" s="197"/>
      <c r="BC150" s="197"/>
      <c r="BD150" s="197"/>
      <c r="BE150" s="197"/>
      <c r="BF150" s="197"/>
      <c r="BG150" s="197"/>
      <c r="BH150" s="197"/>
      <c r="BI150" s="197"/>
      <c r="BJ150" s="197"/>
      <c r="BK150" s="197"/>
      <c r="BL150" s="197"/>
      <c r="BM150" s="197"/>
      <c r="BN150" s="197"/>
      <c r="BO150" s="197"/>
      <c r="BP150" s="197"/>
      <c r="BQ150" s="197"/>
      <c r="BR150" s="197"/>
      <c r="BS150" s="197"/>
      <c r="BT150" s="197"/>
      <c r="BU150" s="197"/>
      <c r="BV150" s="197"/>
      <c r="BW150" s="197"/>
      <c r="BX150" s="197"/>
      <c r="BY150" s="197"/>
      <c r="BZ150" s="197"/>
      <c r="CA150" s="197"/>
      <c r="CB150" s="197"/>
      <c r="CC150" s="197"/>
      <c r="CD150" s="197"/>
      <c r="CE150" s="197"/>
      <c r="CF150" s="197"/>
      <c r="CG150" s="197"/>
      <c r="CH150" s="197"/>
      <c r="CI150" s="197"/>
      <c r="CJ150" s="197"/>
      <c r="CK150" s="197"/>
      <c r="CL150" s="197"/>
      <c r="CM150" s="197"/>
      <c r="CN150" s="197"/>
      <c r="CO150" s="197"/>
      <c r="CP150" s="197"/>
      <c r="CQ150" s="197"/>
      <c r="CR150" s="197"/>
      <c r="CS150" s="197"/>
      <c r="CT150" s="197"/>
      <c r="CU150" s="197"/>
      <c r="CV150" s="197"/>
      <c r="CW150" s="197"/>
      <c r="CX150" s="197"/>
      <c r="CY150" s="197"/>
      <c r="CZ150" s="197"/>
      <c r="DA150" s="197"/>
      <c r="DB150" s="197"/>
      <c r="DC150" s="197"/>
      <c r="DD150" s="197"/>
      <c r="DE150" s="197"/>
      <c r="DF150" s="197"/>
      <c r="DG150" s="197"/>
      <c r="DH150" s="197"/>
      <c r="DI150" s="197"/>
      <c r="DJ150" s="197"/>
      <c r="DK150" s="197"/>
      <c r="DL150" s="197"/>
      <c r="DM150" s="197"/>
      <c r="DN150" s="197"/>
      <c r="DO150" s="197"/>
      <c r="DP150" s="197"/>
      <c r="DQ150" s="197"/>
      <c r="DR150" s="197"/>
      <c r="DS150" s="197"/>
      <c r="DT150" s="197"/>
      <c r="DU150" s="197"/>
      <c r="DV150" s="197"/>
      <c r="DW150" s="197"/>
      <c r="DX150" s="197"/>
      <c r="DY150" s="197"/>
      <c r="DZ150" s="197"/>
      <c r="EA150" s="197"/>
      <c r="EB150" s="197"/>
      <c r="EC150" s="197"/>
      <c r="ED150" s="197"/>
      <c r="EE150" s="197"/>
      <c r="EF150" s="197"/>
      <c r="EG150" s="197"/>
      <c r="EH150" s="197"/>
      <c r="EI150" s="197"/>
      <c r="EJ150" s="197"/>
      <c r="EK150" s="197"/>
      <c r="EL150" s="197"/>
      <c r="EM150" s="197"/>
      <c r="EN150" s="197"/>
      <c r="EO150" s="197"/>
      <c r="EP150" s="197"/>
      <c r="EQ150" s="197"/>
      <c r="ER150" s="197"/>
      <c r="ES150" s="197"/>
      <c r="ET150" s="197"/>
      <c r="EU150" s="197"/>
      <c r="EV150" s="197"/>
      <c r="EW150" s="197"/>
      <c r="EX150" s="197"/>
      <c r="EY150" s="197"/>
      <c r="EZ150" s="197"/>
    </row>
    <row r="151" spans="1:156">
      <c r="A151" s="200" t="s">
        <v>1359</v>
      </c>
      <c r="B151" s="228" t="str">
        <f>IF(VLOOKUP(C148,'Questionnaire part 2'!$D$17:$I$616,6,FALSE)="","#",VLOOKUP(C148,'Questionnaire part 2'!$D$17:$I$616,6,FALSE))</f>
        <v>#</v>
      </c>
      <c r="C151" s="199"/>
    </row>
    <row r="152" spans="1:156">
      <c r="A152" s="201" t="s">
        <v>1332</v>
      </c>
      <c r="B152" s="228" t="str">
        <f>IF(VLOOKUP(C152,'Questionnaire part 2'!$D$17:$I$616,2,FALSE)="","#",UPPER(VLOOKUP(C152,'Questionnaire part 2'!$D$17:$I$616,2,FALSE)))</f>
        <v>#</v>
      </c>
      <c r="C152" s="234">
        <v>11</v>
      </c>
    </row>
    <row r="153" spans="1:156">
      <c r="A153" s="201" t="s">
        <v>1333</v>
      </c>
      <c r="B153" s="228" t="str">
        <f>IF(ISNA(VLOOKUP(VLOOKUP(C152,'Questionnaire part 2'!$D$17:$I$616,3,FALSE),'Country &amp; Service Codes'!B:C,2,FALSE)),"#",VLOOKUP(VLOOKUP(C152,'Questionnaire part 2'!$D$17:$I$616,3,FALSE),'Country &amp; Service Codes'!B:C,2,FALSE))</f>
        <v>#</v>
      </c>
      <c r="C153" s="234"/>
    </row>
    <row r="154" spans="1:156">
      <c r="A154" s="201" t="s">
        <v>1334</v>
      </c>
      <c r="B154" s="228" t="str">
        <f>IF(VLOOKUP(C152,'Questionnaire part 2'!$D$17:$I$616,5,FALSE)="","#",VLOOKUP(C152,'Questionnaire part 2'!$D$17:$I$616,5,FALSE))</f>
        <v>#</v>
      </c>
      <c r="C154" s="234"/>
    </row>
    <row r="155" spans="1:156" s="205" customFormat="1">
      <c r="A155" s="200" t="s">
        <v>1359</v>
      </c>
      <c r="B155" s="228" t="str">
        <f>IF(VLOOKUP(C152,'Questionnaire part 2'!$D$17:$I$616,6,FALSE)="","#",VLOOKUP(C152,'Questionnaire part 2'!$D$17:$I$616,6,FALSE))</f>
        <v>#</v>
      </c>
      <c r="C155" s="199"/>
      <c r="D155" s="250"/>
      <c r="E155" s="250"/>
      <c r="F155" s="197"/>
      <c r="G155" s="197"/>
      <c r="H155" s="197"/>
      <c r="I155" s="197"/>
      <c r="J155" s="197"/>
      <c r="K155" s="197"/>
      <c r="L155" s="197"/>
      <c r="M155" s="197"/>
      <c r="N155" s="197"/>
      <c r="O155" s="197"/>
      <c r="P155" s="197"/>
      <c r="Q155" s="197"/>
      <c r="R155" s="197"/>
      <c r="S155" s="197"/>
      <c r="T155" s="197"/>
      <c r="U155" s="197"/>
      <c r="V155" s="197"/>
      <c r="W155" s="197"/>
      <c r="X155" s="197"/>
      <c r="Y155" s="197"/>
      <c r="Z155" s="197"/>
      <c r="AA155" s="197"/>
      <c r="AB155" s="197"/>
      <c r="AC155" s="197"/>
      <c r="AD155" s="197"/>
      <c r="AE155" s="197"/>
      <c r="AF155" s="197"/>
      <c r="AG155" s="197"/>
      <c r="AH155" s="197"/>
      <c r="AI155" s="197"/>
      <c r="AJ155" s="197"/>
      <c r="AK155" s="197"/>
      <c r="AL155" s="197"/>
      <c r="AM155" s="197"/>
      <c r="AN155" s="197"/>
      <c r="AO155" s="197"/>
      <c r="AP155" s="197"/>
      <c r="AQ155" s="197"/>
      <c r="AR155" s="197"/>
      <c r="AS155" s="197"/>
      <c r="AT155" s="197"/>
      <c r="AU155" s="197"/>
      <c r="AV155" s="197"/>
      <c r="AW155" s="197"/>
      <c r="AX155" s="197"/>
      <c r="AY155" s="197"/>
      <c r="AZ155" s="197"/>
      <c r="BA155" s="197"/>
      <c r="BB155" s="197"/>
      <c r="BC155" s="197"/>
      <c r="BD155" s="197"/>
      <c r="BE155" s="197"/>
      <c r="BF155" s="197"/>
      <c r="BG155" s="197"/>
      <c r="BH155" s="197"/>
      <c r="BI155" s="197"/>
      <c r="BJ155" s="197"/>
      <c r="BK155" s="197"/>
      <c r="BL155" s="197"/>
      <c r="BM155" s="197"/>
      <c r="BN155" s="197"/>
      <c r="BO155" s="197"/>
      <c r="BP155" s="197"/>
      <c r="BQ155" s="197"/>
      <c r="BR155" s="197"/>
      <c r="BS155" s="197"/>
      <c r="BT155" s="197"/>
      <c r="BU155" s="197"/>
      <c r="BV155" s="197"/>
      <c r="BW155" s="197"/>
      <c r="BX155" s="197"/>
      <c r="BY155" s="197"/>
      <c r="BZ155" s="197"/>
      <c r="CA155" s="197"/>
      <c r="CB155" s="197"/>
      <c r="CC155" s="197"/>
      <c r="CD155" s="197"/>
      <c r="CE155" s="197"/>
      <c r="CF155" s="197"/>
      <c r="CG155" s="197"/>
      <c r="CH155" s="197"/>
      <c r="CI155" s="197"/>
      <c r="CJ155" s="197"/>
      <c r="CK155" s="197"/>
      <c r="CL155" s="197"/>
      <c r="CM155" s="197"/>
      <c r="CN155" s="197"/>
      <c r="CO155" s="197"/>
      <c r="CP155" s="197"/>
      <c r="CQ155" s="197"/>
      <c r="CR155" s="197"/>
      <c r="CS155" s="197"/>
      <c r="CT155" s="197"/>
      <c r="CU155" s="197"/>
      <c r="CV155" s="197"/>
      <c r="CW155" s="197"/>
      <c r="CX155" s="197"/>
      <c r="CY155" s="197"/>
      <c r="CZ155" s="197"/>
      <c r="DA155" s="197"/>
      <c r="DB155" s="197"/>
      <c r="DC155" s="197"/>
      <c r="DD155" s="197"/>
      <c r="DE155" s="197"/>
      <c r="DF155" s="197"/>
      <c r="DG155" s="197"/>
      <c r="DH155" s="197"/>
      <c r="DI155" s="197"/>
      <c r="DJ155" s="197"/>
      <c r="DK155" s="197"/>
      <c r="DL155" s="197"/>
      <c r="DM155" s="197"/>
      <c r="DN155" s="197"/>
      <c r="DO155" s="197"/>
      <c r="DP155" s="197"/>
      <c r="DQ155" s="197"/>
      <c r="DR155" s="197"/>
      <c r="DS155" s="197"/>
      <c r="DT155" s="197"/>
      <c r="DU155" s="197"/>
      <c r="DV155" s="197"/>
      <c r="DW155" s="197"/>
      <c r="DX155" s="197"/>
      <c r="DY155" s="197"/>
      <c r="DZ155" s="197"/>
      <c r="EA155" s="197"/>
      <c r="EB155" s="197"/>
      <c r="EC155" s="197"/>
      <c r="ED155" s="197"/>
      <c r="EE155" s="197"/>
      <c r="EF155" s="197"/>
      <c r="EG155" s="197"/>
      <c r="EH155" s="197"/>
      <c r="EI155" s="197"/>
      <c r="EJ155" s="197"/>
      <c r="EK155" s="197"/>
      <c r="EL155" s="197"/>
      <c r="EM155" s="197"/>
      <c r="EN155" s="197"/>
      <c r="EO155" s="197"/>
      <c r="EP155" s="197"/>
      <c r="EQ155" s="197"/>
      <c r="ER155" s="197"/>
      <c r="ES155" s="197"/>
      <c r="ET155" s="197"/>
      <c r="EU155" s="197"/>
      <c r="EV155" s="197"/>
      <c r="EW155" s="197"/>
      <c r="EX155" s="197"/>
      <c r="EY155" s="197"/>
      <c r="EZ155" s="197"/>
    </row>
    <row r="156" spans="1:156">
      <c r="A156" s="201" t="s">
        <v>1332</v>
      </c>
      <c r="B156" s="228" t="str">
        <f>IF(VLOOKUP(C156,'Questionnaire part 2'!$D$17:$I$616,2,FALSE)="","#",UPPER(VLOOKUP(C156,'Questionnaire part 2'!$D$17:$I$616,2,FALSE)))</f>
        <v>#</v>
      </c>
      <c r="C156" s="199">
        <v>12</v>
      </c>
    </row>
    <row r="157" spans="1:156">
      <c r="A157" s="201" t="s">
        <v>1333</v>
      </c>
      <c r="B157" s="228" t="str">
        <f>IF(ISNA(VLOOKUP(VLOOKUP(C156,'Questionnaire part 2'!$D$17:$I$616,3,FALSE),'Country &amp; Service Codes'!B:C,2,FALSE)),"#",VLOOKUP(VLOOKUP(C156,'Questionnaire part 2'!$D$17:$I$616,3,FALSE),'Country &amp; Service Codes'!B:C,2,FALSE))</f>
        <v>#</v>
      </c>
      <c r="C157" s="199"/>
    </row>
    <row r="158" spans="1:156">
      <c r="A158" s="201" t="s">
        <v>1334</v>
      </c>
      <c r="B158" s="228" t="str">
        <f>IF(VLOOKUP(C156,'Questionnaire part 2'!$D$17:$I$616,5,FALSE)="","#",VLOOKUP(C156,'Questionnaire part 2'!$D$17:$I$616,5,FALSE))</f>
        <v>#</v>
      </c>
      <c r="C158" s="199"/>
    </row>
    <row r="159" spans="1:156">
      <c r="A159" s="200" t="s">
        <v>1359</v>
      </c>
      <c r="B159" s="228" t="str">
        <f>IF(VLOOKUP(C156,'Questionnaire part 2'!$D$17:$I$616,6,FALSE)="","#",VLOOKUP(C156,'Questionnaire part 2'!$D$17:$I$616,6,FALSE))</f>
        <v>#</v>
      </c>
      <c r="C159" s="199"/>
    </row>
    <row r="160" spans="1:156" s="205" customFormat="1">
      <c r="A160" s="201" t="s">
        <v>1332</v>
      </c>
      <c r="B160" s="228" t="str">
        <f>IF(VLOOKUP(C160,'Questionnaire part 2'!$D$17:$I$616,2,FALSE)="","#",UPPER(VLOOKUP(C160,'Questionnaire part 2'!$D$17:$I$616,2,FALSE)))</f>
        <v>#</v>
      </c>
      <c r="C160" s="199">
        <v>13</v>
      </c>
      <c r="D160" s="250"/>
      <c r="E160" s="250"/>
      <c r="F160" s="197"/>
      <c r="G160" s="197"/>
      <c r="H160" s="197"/>
      <c r="I160" s="197"/>
      <c r="J160" s="197"/>
      <c r="K160" s="197"/>
      <c r="L160" s="197"/>
      <c r="M160" s="197"/>
      <c r="N160" s="197"/>
      <c r="O160" s="197"/>
      <c r="P160" s="197"/>
      <c r="Q160" s="197"/>
      <c r="R160" s="197"/>
      <c r="S160" s="197"/>
      <c r="T160" s="197"/>
      <c r="U160" s="197"/>
      <c r="V160" s="197"/>
      <c r="W160" s="197"/>
      <c r="X160" s="197"/>
      <c r="Y160" s="197"/>
      <c r="Z160" s="197"/>
      <c r="AA160" s="197"/>
      <c r="AB160" s="197"/>
      <c r="AC160" s="197"/>
      <c r="AD160" s="197"/>
      <c r="AE160" s="197"/>
      <c r="AF160" s="197"/>
      <c r="AG160" s="197"/>
      <c r="AH160" s="197"/>
      <c r="AI160" s="197"/>
      <c r="AJ160" s="197"/>
      <c r="AK160" s="197"/>
      <c r="AL160" s="197"/>
      <c r="AM160" s="197"/>
      <c r="AN160" s="197"/>
      <c r="AO160" s="197"/>
      <c r="AP160" s="197"/>
      <c r="AQ160" s="197"/>
      <c r="AR160" s="197"/>
      <c r="AS160" s="197"/>
      <c r="AT160" s="197"/>
      <c r="AU160" s="197"/>
      <c r="AV160" s="197"/>
      <c r="AW160" s="197"/>
      <c r="AX160" s="197"/>
      <c r="AY160" s="197"/>
      <c r="AZ160" s="197"/>
      <c r="BA160" s="197"/>
      <c r="BB160" s="197"/>
      <c r="BC160" s="197"/>
      <c r="BD160" s="197"/>
      <c r="BE160" s="197"/>
      <c r="BF160" s="197"/>
      <c r="BG160" s="197"/>
      <c r="BH160" s="197"/>
      <c r="BI160" s="197"/>
      <c r="BJ160" s="197"/>
      <c r="BK160" s="197"/>
      <c r="BL160" s="197"/>
      <c r="BM160" s="197"/>
      <c r="BN160" s="197"/>
      <c r="BO160" s="197"/>
      <c r="BP160" s="197"/>
      <c r="BQ160" s="197"/>
      <c r="BR160" s="197"/>
      <c r="BS160" s="197"/>
      <c r="BT160" s="197"/>
      <c r="BU160" s="197"/>
      <c r="BV160" s="197"/>
      <c r="BW160" s="197"/>
      <c r="BX160" s="197"/>
      <c r="BY160" s="197"/>
      <c r="BZ160" s="197"/>
      <c r="CA160" s="197"/>
      <c r="CB160" s="197"/>
      <c r="CC160" s="197"/>
      <c r="CD160" s="197"/>
      <c r="CE160" s="197"/>
      <c r="CF160" s="197"/>
      <c r="CG160" s="197"/>
      <c r="CH160" s="197"/>
      <c r="CI160" s="197"/>
      <c r="CJ160" s="197"/>
      <c r="CK160" s="197"/>
      <c r="CL160" s="197"/>
      <c r="CM160" s="197"/>
      <c r="CN160" s="197"/>
      <c r="CO160" s="197"/>
      <c r="CP160" s="197"/>
      <c r="CQ160" s="197"/>
      <c r="CR160" s="197"/>
      <c r="CS160" s="197"/>
      <c r="CT160" s="197"/>
      <c r="CU160" s="197"/>
      <c r="CV160" s="197"/>
      <c r="CW160" s="197"/>
      <c r="CX160" s="197"/>
      <c r="CY160" s="197"/>
      <c r="CZ160" s="197"/>
      <c r="DA160" s="197"/>
      <c r="DB160" s="197"/>
      <c r="DC160" s="197"/>
      <c r="DD160" s="197"/>
      <c r="DE160" s="197"/>
      <c r="DF160" s="197"/>
      <c r="DG160" s="197"/>
      <c r="DH160" s="197"/>
      <c r="DI160" s="197"/>
      <c r="DJ160" s="197"/>
      <c r="DK160" s="197"/>
      <c r="DL160" s="197"/>
      <c r="DM160" s="197"/>
      <c r="DN160" s="197"/>
      <c r="DO160" s="197"/>
      <c r="DP160" s="197"/>
      <c r="DQ160" s="197"/>
      <c r="DR160" s="197"/>
      <c r="DS160" s="197"/>
      <c r="DT160" s="197"/>
      <c r="DU160" s="197"/>
      <c r="DV160" s="197"/>
      <c r="DW160" s="197"/>
      <c r="DX160" s="197"/>
      <c r="DY160" s="197"/>
      <c r="DZ160" s="197"/>
      <c r="EA160" s="197"/>
      <c r="EB160" s="197"/>
      <c r="EC160" s="197"/>
      <c r="ED160" s="197"/>
      <c r="EE160" s="197"/>
      <c r="EF160" s="197"/>
      <c r="EG160" s="197"/>
      <c r="EH160" s="197"/>
      <c r="EI160" s="197"/>
      <c r="EJ160" s="197"/>
      <c r="EK160" s="197"/>
      <c r="EL160" s="197"/>
      <c r="EM160" s="197"/>
      <c r="EN160" s="197"/>
      <c r="EO160" s="197"/>
      <c r="EP160" s="197"/>
      <c r="EQ160" s="197"/>
      <c r="ER160" s="197"/>
      <c r="ES160" s="197"/>
      <c r="ET160" s="197"/>
      <c r="EU160" s="197"/>
      <c r="EV160" s="197"/>
      <c r="EW160" s="197"/>
      <c r="EX160" s="197"/>
      <c r="EY160" s="197"/>
      <c r="EZ160" s="197"/>
    </row>
    <row r="161" spans="1:156">
      <c r="A161" s="201" t="s">
        <v>1333</v>
      </c>
      <c r="B161" s="228" t="str">
        <f>IF(ISNA(VLOOKUP(VLOOKUP(C160,'Questionnaire part 2'!$D$17:$I$616,3,FALSE),'Country &amp; Service Codes'!B:C,2,FALSE)),"#",VLOOKUP(VLOOKUP(C160,'Questionnaire part 2'!$D$17:$I$616,3,FALSE),'Country &amp; Service Codes'!B:C,2,FALSE))</f>
        <v>#</v>
      </c>
      <c r="C161" s="199"/>
    </row>
    <row r="162" spans="1:156">
      <c r="A162" s="201" t="s">
        <v>1334</v>
      </c>
      <c r="B162" s="228" t="str">
        <f>IF(VLOOKUP(C160,'Questionnaire part 2'!$D$17:$I$616,5,FALSE)="","#",VLOOKUP(C160,'Questionnaire part 2'!$D$17:$I$616,5,FALSE))</f>
        <v>#</v>
      </c>
      <c r="C162" s="199"/>
    </row>
    <row r="163" spans="1:156">
      <c r="A163" s="200" t="s">
        <v>1359</v>
      </c>
      <c r="B163" s="228" t="str">
        <f>IF(VLOOKUP(C160,'Questionnaire part 2'!$D$17:$I$616,6,FALSE)="","#",VLOOKUP(C160,'Questionnaire part 2'!$D$17:$I$616,6,FALSE))</f>
        <v>#</v>
      </c>
      <c r="C163" s="199"/>
    </row>
    <row r="164" spans="1:156">
      <c r="A164" s="201" t="s">
        <v>1332</v>
      </c>
      <c r="B164" s="228" t="str">
        <f>IF(VLOOKUP(C164,'Questionnaire part 2'!$D$17:$I$616,2,FALSE)="","#",UPPER(VLOOKUP(C164,'Questionnaire part 2'!$D$17:$I$616,2,FALSE)))</f>
        <v>#</v>
      </c>
      <c r="C164" s="199">
        <v>14</v>
      </c>
    </row>
    <row r="165" spans="1:156" s="205" customFormat="1">
      <c r="A165" s="201" t="s">
        <v>1333</v>
      </c>
      <c r="B165" s="228" t="str">
        <f>IF(ISNA(VLOOKUP(VLOOKUP(C164,'Questionnaire part 2'!$D$17:$I$616,3,FALSE),'Country &amp; Service Codes'!B:C,2,FALSE)),"#",VLOOKUP(VLOOKUP(C164,'Questionnaire part 2'!$D$17:$I$616,3,FALSE),'Country &amp; Service Codes'!B:C,2,FALSE))</f>
        <v>#</v>
      </c>
      <c r="C165" s="199"/>
      <c r="D165" s="250"/>
      <c r="E165" s="250"/>
      <c r="F165" s="197"/>
      <c r="G165" s="197"/>
      <c r="H165" s="197"/>
      <c r="I165" s="197"/>
      <c r="J165" s="197"/>
      <c r="K165" s="197"/>
      <c r="L165" s="197"/>
      <c r="M165" s="197"/>
      <c r="N165" s="197"/>
      <c r="O165" s="197"/>
      <c r="P165" s="197"/>
      <c r="Q165" s="197"/>
      <c r="R165" s="197"/>
      <c r="S165" s="197"/>
      <c r="T165" s="197"/>
      <c r="U165" s="197"/>
      <c r="V165" s="197"/>
      <c r="W165" s="197"/>
      <c r="X165" s="197"/>
      <c r="Y165" s="197"/>
      <c r="Z165" s="197"/>
      <c r="AA165" s="197"/>
      <c r="AB165" s="197"/>
      <c r="AC165" s="197"/>
      <c r="AD165" s="197"/>
      <c r="AE165" s="197"/>
      <c r="AF165" s="197"/>
      <c r="AG165" s="197"/>
      <c r="AH165" s="197"/>
      <c r="AI165" s="197"/>
      <c r="AJ165" s="197"/>
      <c r="AK165" s="197"/>
      <c r="AL165" s="197"/>
      <c r="AM165" s="197"/>
      <c r="AN165" s="197"/>
      <c r="AO165" s="197"/>
      <c r="AP165" s="197"/>
      <c r="AQ165" s="197"/>
      <c r="AR165" s="197"/>
      <c r="AS165" s="197"/>
      <c r="AT165" s="197"/>
      <c r="AU165" s="197"/>
      <c r="AV165" s="197"/>
      <c r="AW165" s="197"/>
      <c r="AX165" s="197"/>
      <c r="AY165" s="197"/>
      <c r="AZ165" s="197"/>
      <c r="BA165" s="197"/>
      <c r="BB165" s="197"/>
      <c r="BC165" s="197"/>
      <c r="BD165" s="197"/>
      <c r="BE165" s="197"/>
      <c r="BF165" s="197"/>
      <c r="BG165" s="197"/>
      <c r="BH165" s="197"/>
      <c r="BI165" s="197"/>
      <c r="BJ165" s="197"/>
      <c r="BK165" s="197"/>
      <c r="BL165" s="197"/>
      <c r="BM165" s="197"/>
      <c r="BN165" s="197"/>
      <c r="BO165" s="197"/>
      <c r="BP165" s="197"/>
      <c r="BQ165" s="197"/>
      <c r="BR165" s="197"/>
      <c r="BS165" s="197"/>
      <c r="BT165" s="197"/>
      <c r="BU165" s="197"/>
      <c r="BV165" s="197"/>
      <c r="BW165" s="197"/>
      <c r="BX165" s="197"/>
      <c r="BY165" s="197"/>
      <c r="BZ165" s="197"/>
      <c r="CA165" s="197"/>
      <c r="CB165" s="197"/>
      <c r="CC165" s="197"/>
      <c r="CD165" s="197"/>
      <c r="CE165" s="197"/>
      <c r="CF165" s="197"/>
      <c r="CG165" s="197"/>
      <c r="CH165" s="197"/>
      <c r="CI165" s="197"/>
      <c r="CJ165" s="197"/>
      <c r="CK165" s="197"/>
      <c r="CL165" s="197"/>
      <c r="CM165" s="197"/>
      <c r="CN165" s="197"/>
      <c r="CO165" s="197"/>
      <c r="CP165" s="197"/>
      <c r="CQ165" s="197"/>
      <c r="CR165" s="197"/>
      <c r="CS165" s="197"/>
      <c r="CT165" s="197"/>
      <c r="CU165" s="197"/>
      <c r="CV165" s="197"/>
      <c r="CW165" s="197"/>
      <c r="CX165" s="197"/>
      <c r="CY165" s="197"/>
      <c r="CZ165" s="197"/>
      <c r="DA165" s="197"/>
      <c r="DB165" s="197"/>
      <c r="DC165" s="197"/>
      <c r="DD165" s="197"/>
      <c r="DE165" s="197"/>
      <c r="DF165" s="197"/>
      <c r="DG165" s="197"/>
      <c r="DH165" s="197"/>
      <c r="DI165" s="197"/>
      <c r="DJ165" s="197"/>
      <c r="DK165" s="197"/>
      <c r="DL165" s="197"/>
      <c r="DM165" s="197"/>
      <c r="DN165" s="197"/>
      <c r="DO165" s="197"/>
      <c r="DP165" s="197"/>
      <c r="DQ165" s="197"/>
      <c r="DR165" s="197"/>
      <c r="DS165" s="197"/>
      <c r="DT165" s="197"/>
      <c r="DU165" s="197"/>
      <c r="DV165" s="197"/>
      <c r="DW165" s="197"/>
      <c r="DX165" s="197"/>
      <c r="DY165" s="197"/>
      <c r="DZ165" s="197"/>
      <c r="EA165" s="197"/>
      <c r="EB165" s="197"/>
      <c r="EC165" s="197"/>
      <c r="ED165" s="197"/>
      <c r="EE165" s="197"/>
      <c r="EF165" s="197"/>
      <c r="EG165" s="197"/>
      <c r="EH165" s="197"/>
      <c r="EI165" s="197"/>
      <c r="EJ165" s="197"/>
      <c r="EK165" s="197"/>
      <c r="EL165" s="197"/>
      <c r="EM165" s="197"/>
      <c r="EN165" s="197"/>
      <c r="EO165" s="197"/>
      <c r="EP165" s="197"/>
      <c r="EQ165" s="197"/>
      <c r="ER165" s="197"/>
      <c r="ES165" s="197"/>
      <c r="ET165" s="197"/>
      <c r="EU165" s="197"/>
      <c r="EV165" s="197"/>
      <c r="EW165" s="197"/>
      <c r="EX165" s="197"/>
      <c r="EY165" s="197"/>
      <c r="EZ165" s="197"/>
    </row>
    <row r="166" spans="1:156">
      <c r="A166" s="201" t="s">
        <v>1334</v>
      </c>
      <c r="B166" s="228" t="str">
        <f>IF(VLOOKUP(C164,'Questionnaire part 2'!$D$17:$I$616,5,FALSE)="","#",VLOOKUP(C164,'Questionnaire part 2'!$D$17:$I$616,5,FALSE))</f>
        <v>#</v>
      </c>
      <c r="C166" s="199"/>
    </row>
    <row r="167" spans="1:156">
      <c r="A167" s="200" t="s">
        <v>1359</v>
      </c>
      <c r="B167" s="228" t="str">
        <f>IF(VLOOKUP(C164,'Questionnaire part 2'!$D$17:$I$616,6,FALSE)="","#",VLOOKUP(C164,'Questionnaire part 2'!$D$17:$I$616,6,FALSE))</f>
        <v>#</v>
      </c>
      <c r="C167" s="199"/>
    </row>
    <row r="168" spans="1:156">
      <c r="A168" s="201" t="s">
        <v>1332</v>
      </c>
      <c r="B168" s="228" t="str">
        <f>IF(VLOOKUP(C168,'Questionnaire part 2'!$D$17:$I$616,2,FALSE)="","#",UPPER(VLOOKUP(C168,'Questionnaire part 2'!$D$17:$I$616,2,FALSE)))</f>
        <v>#</v>
      </c>
      <c r="C168" s="199">
        <v>15</v>
      </c>
    </row>
    <row r="169" spans="1:156">
      <c r="A169" s="201" t="s">
        <v>1333</v>
      </c>
      <c r="B169" s="228" t="str">
        <f>IF(ISNA(VLOOKUP(VLOOKUP(C168,'Questionnaire part 2'!$D$17:$I$616,3,FALSE),'Country &amp; Service Codes'!B:C,2,FALSE)),"#",VLOOKUP(VLOOKUP(C168,'Questionnaire part 2'!$D$17:$I$616,3,FALSE),'Country &amp; Service Codes'!B:C,2,FALSE))</f>
        <v>#</v>
      </c>
      <c r="C169" s="199"/>
    </row>
    <row r="170" spans="1:156" s="205" customFormat="1">
      <c r="A170" s="201" t="s">
        <v>1334</v>
      </c>
      <c r="B170" s="228" t="str">
        <f>IF(VLOOKUP(C168,'Questionnaire part 2'!$D$17:$I$616,5,FALSE)="","#",VLOOKUP(C168,'Questionnaire part 2'!$D$17:$I$616,5,FALSE))</f>
        <v>#</v>
      </c>
      <c r="C170" s="199"/>
      <c r="D170" s="250"/>
      <c r="E170" s="250"/>
      <c r="F170" s="197"/>
      <c r="G170" s="197"/>
      <c r="H170" s="197"/>
      <c r="I170" s="197"/>
      <c r="J170" s="197"/>
      <c r="K170" s="197"/>
      <c r="L170" s="197"/>
      <c r="M170" s="197"/>
      <c r="N170" s="197"/>
      <c r="O170" s="197"/>
      <c r="P170" s="197"/>
      <c r="Q170" s="197"/>
      <c r="R170" s="197"/>
      <c r="S170" s="197"/>
      <c r="T170" s="197"/>
      <c r="U170" s="197"/>
      <c r="V170" s="197"/>
      <c r="W170" s="197"/>
      <c r="X170" s="197"/>
      <c r="Y170" s="197"/>
      <c r="Z170" s="197"/>
      <c r="AA170" s="197"/>
      <c r="AB170" s="197"/>
      <c r="AC170" s="197"/>
      <c r="AD170" s="197"/>
      <c r="AE170" s="197"/>
      <c r="AF170" s="197"/>
      <c r="AG170" s="197"/>
      <c r="AH170" s="197"/>
      <c r="AI170" s="197"/>
      <c r="AJ170" s="197"/>
      <c r="AK170" s="197"/>
      <c r="AL170" s="197"/>
      <c r="AM170" s="197"/>
      <c r="AN170" s="197"/>
      <c r="AO170" s="197"/>
      <c r="AP170" s="197"/>
      <c r="AQ170" s="197"/>
      <c r="AR170" s="197"/>
      <c r="AS170" s="197"/>
      <c r="AT170" s="197"/>
      <c r="AU170" s="197"/>
      <c r="AV170" s="197"/>
      <c r="AW170" s="197"/>
      <c r="AX170" s="197"/>
      <c r="AY170" s="197"/>
      <c r="AZ170" s="197"/>
      <c r="BA170" s="197"/>
      <c r="BB170" s="197"/>
      <c r="BC170" s="197"/>
      <c r="BD170" s="197"/>
      <c r="BE170" s="197"/>
      <c r="BF170" s="197"/>
      <c r="BG170" s="197"/>
      <c r="BH170" s="197"/>
      <c r="BI170" s="197"/>
      <c r="BJ170" s="197"/>
      <c r="BK170" s="197"/>
      <c r="BL170" s="197"/>
      <c r="BM170" s="197"/>
      <c r="BN170" s="197"/>
      <c r="BO170" s="197"/>
      <c r="BP170" s="197"/>
      <c r="BQ170" s="197"/>
      <c r="BR170" s="197"/>
      <c r="BS170" s="197"/>
      <c r="BT170" s="197"/>
      <c r="BU170" s="197"/>
      <c r="BV170" s="197"/>
      <c r="BW170" s="197"/>
      <c r="BX170" s="197"/>
      <c r="BY170" s="197"/>
      <c r="BZ170" s="197"/>
      <c r="CA170" s="197"/>
      <c r="CB170" s="197"/>
      <c r="CC170" s="197"/>
      <c r="CD170" s="197"/>
      <c r="CE170" s="197"/>
      <c r="CF170" s="197"/>
      <c r="CG170" s="197"/>
      <c r="CH170" s="197"/>
      <c r="CI170" s="197"/>
      <c r="CJ170" s="197"/>
      <c r="CK170" s="197"/>
      <c r="CL170" s="197"/>
      <c r="CM170" s="197"/>
      <c r="CN170" s="197"/>
      <c r="CO170" s="197"/>
      <c r="CP170" s="197"/>
      <c r="CQ170" s="197"/>
      <c r="CR170" s="197"/>
      <c r="CS170" s="197"/>
      <c r="CT170" s="197"/>
      <c r="CU170" s="197"/>
      <c r="CV170" s="197"/>
      <c r="CW170" s="197"/>
      <c r="CX170" s="197"/>
      <c r="CY170" s="197"/>
      <c r="CZ170" s="197"/>
      <c r="DA170" s="197"/>
      <c r="DB170" s="197"/>
      <c r="DC170" s="197"/>
      <c r="DD170" s="197"/>
      <c r="DE170" s="197"/>
      <c r="DF170" s="197"/>
      <c r="DG170" s="197"/>
      <c r="DH170" s="197"/>
      <c r="DI170" s="197"/>
      <c r="DJ170" s="197"/>
      <c r="DK170" s="197"/>
      <c r="DL170" s="197"/>
      <c r="DM170" s="197"/>
      <c r="DN170" s="197"/>
      <c r="DO170" s="197"/>
      <c r="DP170" s="197"/>
      <c r="DQ170" s="197"/>
      <c r="DR170" s="197"/>
      <c r="DS170" s="197"/>
      <c r="DT170" s="197"/>
      <c r="DU170" s="197"/>
      <c r="DV170" s="197"/>
      <c r="DW170" s="197"/>
      <c r="DX170" s="197"/>
      <c r="DY170" s="197"/>
      <c r="DZ170" s="197"/>
      <c r="EA170" s="197"/>
      <c r="EB170" s="197"/>
      <c r="EC170" s="197"/>
      <c r="ED170" s="197"/>
      <c r="EE170" s="197"/>
      <c r="EF170" s="197"/>
      <c r="EG170" s="197"/>
      <c r="EH170" s="197"/>
      <c r="EI170" s="197"/>
      <c r="EJ170" s="197"/>
      <c r="EK170" s="197"/>
      <c r="EL170" s="197"/>
      <c r="EM170" s="197"/>
      <c r="EN170" s="197"/>
      <c r="EO170" s="197"/>
      <c r="EP170" s="197"/>
      <c r="EQ170" s="197"/>
      <c r="ER170" s="197"/>
      <c r="ES170" s="197"/>
      <c r="ET170" s="197"/>
      <c r="EU170" s="197"/>
      <c r="EV170" s="197"/>
      <c r="EW170" s="197"/>
      <c r="EX170" s="197"/>
      <c r="EY170" s="197"/>
      <c r="EZ170" s="197"/>
    </row>
    <row r="171" spans="1:156">
      <c r="A171" s="200" t="s">
        <v>1359</v>
      </c>
      <c r="B171" s="228" t="str">
        <f>IF(VLOOKUP(C168,'Questionnaire part 2'!$D$17:$I$616,6,FALSE)="","#",VLOOKUP(C168,'Questionnaire part 2'!$D$17:$I$616,6,FALSE))</f>
        <v>#</v>
      </c>
      <c r="C171" s="199"/>
    </row>
    <row r="172" spans="1:156">
      <c r="A172" s="201" t="s">
        <v>1332</v>
      </c>
      <c r="B172" s="228" t="str">
        <f>IF(VLOOKUP(C172,'Questionnaire part 2'!$D$17:$I$616,2,FALSE)="","#",UPPER(VLOOKUP(C172,'Questionnaire part 2'!$D$17:$I$616,2,FALSE)))</f>
        <v>#</v>
      </c>
      <c r="C172" s="199">
        <v>16</v>
      </c>
    </row>
    <row r="173" spans="1:156">
      <c r="A173" s="201" t="s">
        <v>1333</v>
      </c>
      <c r="B173" s="228" t="str">
        <f>IF(ISNA(VLOOKUP(VLOOKUP(C172,'Questionnaire part 2'!$D$17:$I$616,3,FALSE),'Country &amp; Service Codes'!B:C,2,FALSE)),"#",VLOOKUP(VLOOKUP(C172,'Questionnaire part 2'!$D$17:$I$616,3,FALSE),'Country &amp; Service Codes'!B:C,2,FALSE))</f>
        <v>#</v>
      </c>
      <c r="C173" s="199"/>
    </row>
    <row r="174" spans="1:156">
      <c r="A174" s="201" t="s">
        <v>1334</v>
      </c>
      <c r="B174" s="228" t="str">
        <f>IF(VLOOKUP(C172,'Questionnaire part 2'!$D$17:$I$616,5,FALSE)="","#",VLOOKUP(C172,'Questionnaire part 2'!$D$17:$I$616,5,FALSE))</f>
        <v>#</v>
      </c>
      <c r="C174" s="199"/>
    </row>
    <row r="175" spans="1:156" s="205" customFormat="1">
      <c r="A175" s="200" t="s">
        <v>1359</v>
      </c>
      <c r="B175" s="228" t="str">
        <f>IF(VLOOKUP(C172,'Questionnaire part 2'!$D$17:$I$616,6,FALSE)="","#",VLOOKUP(C172,'Questionnaire part 2'!$D$17:$I$616,6,FALSE))</f>
        <v>#</v>
      </c>
      <c r="C175" s="199"/>
      <c r="D175" s="250"/>
      <c r="E175" s="250"/>
      <c r="F175" s="197"/>
      <c r="G175" s="197"/>
      <c r="H175" s="197"/>
      <c r="I175" s="197"/>
      <c r="J175" s="197"/>
      <c r="K175" s="197"/>
      <c r="L175" s="197"/>
      <c r="M175" s="197"/>
      <c r="N175" s="197"/>
      <c r="O175" s="197"/>
      <c r="P175" s="197"/>
      <c r="Q175" s="197"/>
      <c r="R175" s="197"/>
      <c r="S175" s="197"/>
      <c r="T175" s="197"/>
      <c r="U175" s="197"/>
      <c r="V175" s="197"/>
      <c r="W175" s="197"/>
      <c r="X175" s="197"/>
      <c r="Y175" s="197"/>
      <c r="Z175" s="197"/>
      <c r="AA175" s="197"/>
      <c r="AB175" s="197"/>
      <c r="AC175" s="197"/>
      <c r="AD175" s="197"/>
      <c r="AE175" s="197"/>
      <c r="AF175" s="197"/>
      <c r="AG175" s="197"/>
      <c r="AH175" s="197"/>
      <c r="AI175" s="197"/>
      <c r="AJ175" s="197"/>
      <c r="AK175" s="197"/>
      <c r="AL175" s="197"/>
      <c r="AM175" s="197"/>
      <c r="AN175" s="197"/>
      <c r="AO175" s="197"/>
      <c r="AP175" s="197"/>
      <c r="AQ175" s="197"/>
      <c r="AR175" s="197"/>
      <c r="AS175" s="197"/>
      <c r="AT175" s="197"/>
      <c r="AU175" s="197"/>
      <c r="AV175" s="197"/>
      <c r="AW175" s="197"/>
      <c r="AX175" s="197"/>
      <c r="AY175" s="197"/>
      <c r="AZ175" s="197"/>
      <c r="BA175" s="197"/>
      <c r="BB175" s="197"/>
      <c r="BC175" s="197"/>
      <c r="BD175" s="197"/>
      <c r="BE175" s="197"/>
      <c r="BF175" s="197"/>
      <c r="BG175" s="197"/>
      <c r="BH175" s="197"/>
      <c r="BI175" s="197"/>
      <c r="BJ175" s="197"/>
      <c r="BK175" s="197"/>
      <c r="BL175" s="197"/>
      <c r="BM175" s="197"/>
      <c r="BN175" s="197"/>
      <c r="BO175" s="197"/>
      <c r="BP175" s="197"/>
      <c r="BQ175" s="197"/>
      <c r="BR175" s="197"/>
      <c r="BS175" s="197"/>
      <c r="BT175" s="197"/>
      <c r="BU175" s="197"/>
      <c r="BV175" s="197"/>
      <c r="BW175" s="197"/>
      <c r="BX175" s="197"/>
      <c r="BY175" s="197"/>
      <c r="BZ175" s="197"/>
      <c r="CA175" s="197"/>
      <c r="CB175" s="197"/>
      <c r="CC175" s="197"/>
      <c r="CD175" s="197"/>
      <c r="CE175" s="197"/>
      <c r="CF175" s="197"/>
      <c r="CG175" s="197"/>
      <c r="CH175" s="197"/>
      <c r="CI175" s="197"/>
      <c r="CJ175" s="197"/>
      <c r="CK175" s="197"/>
      <c r="CL175" s="197"/>
      <c r="CM175" s="197"/>
      <c r="CN175" s="197"/>
      <c r="CO175" s="197"/>
      <c r="CP175" s="197"/>
      <c r="CQ175" s="197"/>
      <c r="CR175" s="197"/>
      <c r="CS175" s="197"/>
      <c r="CT175" s="197"/>
      <c r="CU175" s="197"/>
      <c r="CV175" s="197"/>
      <c r="CW175" s="197"/>
      <c r="CX175" s="197"/>
      <c r="CY175" s="197"/>
      <c r="CZ175" s="197"/>
      <c r="DA175" s="197"/>
      <c r="DB175" s="197"/>
      <c r="DC175" s="197"/>
      <c r="DD175" s="197"/>
      <c r="DE175" s="197"/>
      <c r="DF175" s="197"/>
      <c r="DG175" s="197"/>
      <c r="DH175" s="197"/>
      <c r="DI175" s="197"/>
      <c r="DJ175" s="197"/>
      <c r="DK175" s="197"/>
      <c r="DL175" s="197"/>
      <c r="DM175" s="197"/>
      <c r="DN175" s="197"/>
      <c r="DO175" s="197"/>
      <c r="DP175" s="197"/>
      <c r="DQ175" s="197"/>
      <c r="DR175" s="197"/>
      <c r="DS175" s="197"/>
      <c r="DT175" s="197"/>
      <c r="DU175" s="197"/>
      <c r="DV175" s="197"/>
      <c r="DW175" s="197"/>
      <c r="DX175" s="197"/>
      <c r="DY175" s="197"/>
      <c r="DZ175" s="197"/>
      <c r="EA175" s="197"/>
      <c r="EB175" s="197"/>
      <c r="EC175" s="197"/>
      <c r="ED175" s="197"/>
      <c r="EE175" s="197"/>
      <c r="EF175" s="197"/>
      <c r="EG175" s="197"/>
      <c r="EH175" s="197"/>
      <c r="EI175" s="197"/>
      <c r="EJ175" s="197"/>
      <c r="EK175" s="197"/>
      <c r="EL175" s="197"/>
      <c r="EM175" s="197"/>
      <c r="EN175" s="197"/>
      <c r="EO175" s="197"/>
      <c r="EP175" s="197"/>
      <c r="EQ175" s="197"/>
      <c r="ER175" s="197"/>
      <c r="ES175" s="197"/>
      <c r="ET175" s="197"/>
      <c r="EU175" s="197"/>
      <c r="EV175" s="197"/>
      <c r="EW175" s="197"/>
      <c r="EX175" s="197"/>
      <c r="EY175" s="197"/>
      <c r="EZ175" s="197"/>
    </row>
    <row r="176" spans="1:156">
      <c r="A176" s="201" t="s">
        <v>1332</v>
      </c>
      <c r="B176" s="228" t="str">
        <f>IF(VLOOKUP(C176,'Questionnaire part 2'!$D$17:$I$616,2,FALSE)="","#",UPPER(VLOOKUP(C176,'Questionnaire part 2'!$D$17:$I$616,2,FALSE)))</f>
        <v>#</v>
      </c>
      <c r="C176" s="199">
        <v>17</v>
      </c>
    </row>
    <row r="177" spans="1:156">
      <c r="A177" s="201" t="s">
        <v>1333</v>
      </c>
      <c r="B177" s="228" t="str">
        <f>IF(ISNA(VLOOKUP(VLOOKUP(C176,'Questionnaire part 2'!$D$17:$I$616,3,FALSE),'Country &amp; Service Codes'!B:C,2,FALSE)),"#",VLOOKUP(VLOOKUP(C176,'Questionnaire part 2'!$D$17:$I$616,3,FALSE),'Country &amp; Service Codes'!B:C,2,FALSE))</f>
        <v>#</v>
      </c>
      <c r="C177" s="199"/>
    </row>
    <row r="178" spans="1:156">
      <c r="A178" s="201" t="s">
        <v>1334</v>
      </c>
      <c r="B178" s="228" t="str">
        <f>IF(VLOOKUP(C176,'Questionnaire part 2'!$D$17:$I$616,5,FALSE)="","#",VLOOKUP(C176,'Questionnaire part 2'!$D$17:$I$616,5,FALSE))</f>
        <v>#</v>
      </c>
      <c r="C178" s="199"/>
    </row>
    <row r="179" spans="1:156">
      <c r="A179" s="200" t="s">
        <v>1359</v>
      </c>
      <c r="B179" s="228" t="str">
        <f>IF(VLOOKUP(C176,'Questionnaire part 2'!$D$17:$I$616,6,FALSE)="","#",VLOOKUP(C176,'Questionnaire part 2'!$D$17:$I$616,6,FALSE))</f>
        <v>#</v>
      </c>
      <c r="C179" s="199"/>
    </row>
    <row r="180" spans="1:156" s="205" customFormat="1">
      <c r="A180" s="201" t="s">
        <v>1332</v>
      </c>
      <c r="B180" s="228" t="str">
        <f>IF(VLOOKUP(C180,'Questionnaire part 2'!$D$17:$I$616,2,FALSE)="","#",UPPER(VLOOKUP(C180,'Questionnaire part 2'!$D$17:$I$616,2,FALSE)))</f>
        <v>#</v>
      </c>
      <c r="C180" s="199">
        <v>18</v>
      </c>
      <c r="D180" s="250"/>
      <c r="E180" s="250"/>
      <c r="F180" s="197"/>
      <c r="G180" s="197"/>
      <c r="H180" s="197"/>
      <c r="I180" s="197"/>
      <c r="J180" s="197"/>
      <c r="K180" s="197"/>
      <c r="L180" s="197"/>
      <c r="M180" s="197"/>
      <c r="N180" s="197"/>
      <c r="O180" s="197"/>
      <c r="P180" s="197"/>
      <c r="Q180" s="197"/>
      <c r="R180" s="197"/>
      <c r="S180" s="197"/>
      <c r="T180" s="197"/>
      <c r="U180" s="197"/>
      <c r="V180" s="197"/>
      <c r="W180" s="197"/>
      <c r="X180" s="197"/>
      <c r="Y180" s="197"/>
      <c r="Z180" s="197"/>
      <c r="AA180" s="197"/>
      <c r="AB180" s="197"/>
      <c r="AC180" s="197"/>
      <c r="AD180" s="197"/>
      <c r="AE180" s="197"/>
      <c r="AF180" s="197"/>
      <c r="AG180" s="197"/>
      <c r="AH180" s="197"/>
      <c r="AI180" s="197"/>
      <c r="AJ180" s="197"/>
      <c r="AK180" s="197"/>
      <c r="AL180" s="197"/>
      <c r="AM180" s="197"/>
      <c r="AN180" s="197"/>
      <c r="AO180" s="197"/>
      <c r="AP180" s="197"/>
      <c r="AQ180" s="197"/>
      <c r="AR180" s="197"/>
      <c r="AS180" s="197"/>
      <c r="AT180" s="197"/>
      <c r="AU180" s="197"/>
      <c r="AV180" s="197"/>
      <c r="AW180" s="197"/>
      <c r="AX180" s="197"/>
      <c r="AY180" s="197"/>
      <c r="AZ180" s="197"/>
      <c r="BA180" s="197"/>
      <c r="BB180" s="197"/>
      <c r="BC180" s="197"/>
      <c r="BD180" s="197"/>
      <c r="BE180" s="197"/>
      <c r="BF180" s="197"/>
      <c r="BG180" s="197"/>
      <c r="BH180" s="197"/>
      <c r="BI180" s="197"/>
      <c r="BJ180" s="197"/>
      <c r="BK180" s="197"/>
      <c r="BL180" s="197"/>
      <c r="BM180" s="197"/>
      <c r="BN180" s="197"/>
      <c r="BO180" s="197"/>
      <c r="BP180" s="197"/>
      <c r="BQ180" s="197"/>
      <c r="BR180" s="197"/>
      <c r="BS180" s="197"/>
      <c r="BT180" s="197"/>
      <c r="BU180" s="197"/>
      <c r="BV180" s="197"/>
      <c r="BW180" s="197"/>
      <c r="BX180" s="197"/>
      <c r="BY180" s="197"/>
      <c r="BZ180" s="197"/>
      <c r="CA180" s="197"/>
      <c r="CB180" s="197"/>
      <c r="CC180" s="197"/>
      <c r="CD180" s="197"/>
      <c r="CE180" s="197"/>
      <c r="CF180" s="197"/>
      <c r="CG180" s="197"/>
      <c r="CH180" s="197"/>
      <c r="CI180" s="197"/>
      <c r="CJ180" s="197"/>
      <c r="CK180" s="197"/>
      <c r="CL180" s="197"/>
      <c r="CM180" s="197"/>
      <c r="CN180" s="197"/>
      <c r="CO180" s="197"/>
      <c r="CP180" s="197"/>
      <c r="CQ180" s="197"/>
      <c r="CR180" s="197"/>
      <c r="CS180" s="197"/>
      <c r="CT180" s="197"/>
      <c r="CU180" s="197"/>
      <c r="CV180" s="197"/>
      <c r="CW180" s="197"/>
      <c r="CX180" s="197"/>
      <c r="CY180" s="197"/>
      <c r="CZ180" s="197"/>
      <c r="DA180" s="197"/>
      <c r="DB180" s="197"/>
      <c r="DC180" s="197"/>
      <c r="DD180" s="197"/>
      <c r="DE180" s="197"/>
      <c r="DF180" s="197"/>
      <c r="DG180" s="197"/>
      <c r="DH180" s="197"/>
      <c r="DI180" s="197"/>
      <c r="DJ180" s="197"/>
      <c r="DK180" s="197"/>
      <c r="DL180" s="197"/>
      <c r="DM180" s="197"/>
      <c r="DN180" s="197"/>
      <c r="DO180" s="197"/>
      <c r="DP180" s="197"/>
      <c r="DQ180" s="197"/>
      <c r="DR180" s="197"/>
      <c r="DS180" s="197"/>
      <c r="DT180" s="197"/>
      <c r="DU180" s="197"/>
      <c r="DV180" s="197"/>
      <c r="DW180" s="197"/>
      <c r="DX180" s="197"/>
      <c r="DY180" s="197"/>
      <c r="DZ180" s="197"/>
      <c r="EA180" s="197"/>
      <c r="EB180" s="197"/>
      <c r="EC180" s="197"/>
      <c r="ED180" s="197"/>
      <c r="EE180" s="197"/>
      <c r="EF180" s="197"/>
      <c r="EG180" s="197"/>
      <c r="EH180" s="197"/>
      <c r="EI180" s="197"/>
      <c r="EJ180" s="197"/>
      <c r="EK180" s="197"/>
      <c r="EL180" s="197"/>
      <c r="EM180" s="197"/>
      <c r="EN180" s="197"/>
      <c r="EO180" s="197"/>
      <c r="EP180" s="197"/>
      <c r="EQ180" s="197"/>
      <c r="ER180" s="197"/>
      <c r="ES180" s="197"/>
      <c r="ET180" s="197"/>
      <c r="EU180" s="197"/>
      <c r="EV180" s="197"/>
      <c r="EW180" s="197"/>
      <c r="EX180" s="197"/>
      <c r="EY180" s="197"/>
      <c r="EZ180" s="197"/>
    </row>
    <row r="181" spans="1:156">
      <c r="A181" s="201" t="s">
        <v>1333</v>
      </c>
      <c r="B181" s="228" t="str">
        <f>IF(ISNA(VLOOKUP(VLOOKUP(C180,'Questionnaire part 2'!$D$17:$I$616,3,FALSE),'Country &amp; Service Codes'!B:C,2,FALSE)),"#",VLOOKUP(VLOOKUP(C180,'Questionnaire part 2'!$D$17:$I$616,3,FALSE),'Country &amp; Service Codes'!B:C,2,FALSE))</f>
        <v>#</v>
      </c>
      <c r="C181" s="199"/>
    </row>
    <row r="182" spans="1:156">
      <c r="A182" s="201" t="s">
        <v>1334</v>
      </c>
      <c r="B182" s="228" t="str">
        <f>IF(VLOOKUP(C180,'Questionnaire part 2'!$D$17:$I$616,5,FALSE)="","#",VLOOKUP(C180,'Questionnaire part 2'!$D$17:$I$616,5,FALSE))</f>
        <v>#</v>
      </c>
      <c r="C182" s="199"/>
    </row>
    <row r="183" spans="1:156">
      <c r="A183" s="200" t="s">
        <v>1359</v>
      </c>
      <c r="B183" s="228" t="str">
        <f>IF(VLOOKUP(C180,'Questionnaire part 2'!$D$17:$I$616,6,FALSE)="","#",VLOOKUP(C180,'Questionnaire part 2'!$D$17:$I$616,6,FALSE))</f>
        <v>#</v>
      </c>
      <c r="C183" s="199"/>
    </row>
    <row r="184" spans="1:156">
      <c r="A184" s="201" t="s">
        <v>1332</v>
      </c>
      <c r="B184" s="228" t="str">
        <f>IF(VLOOKUP(C184,'Questionnaire part 2'!$D$17:$I$616,2,FALSE)="","#",UPPER(VLOOKUP(C184,'Questionnaire part 2'!$D$17:$I$616,2,FALSE)))</f>
        <v>#</v>
      </c>
      <c r="C184" s="199">
        <v>19</v>
      </c>
    </row>
    <row r="185" spans="1:156" s="205" customFormat="1">
      <c r="A185" s="201" t="s">
        <v>1333</v>
      </c>
      <c r="B185" s="228" t="str">
        <f>IF(ISNA(VLOOKUP(VLOOKUP(C184,'Questionnaire part 2'!$D$17:$I$616,3,FALSE),'Country &amp; Service Codes'!B:C,2,FALSE)),"#",VLOOKUP(VLOOKUP(C184,'Questionnaire part 2'!$D$17:$I$616,3,FALSE),'Country &amp; Service Codes'!B:C,2,FALSE))</f>
        <v>#</v>
      </c>
      <c r="C185" s="199"/>
      <c r="D185" s="250"/>
      <c r="E185" s="250"/>
      <c r="F185" s="197"/>
      <c r="G185" s="197"/>
      <c r="H185" s="197"/>
      <c r="I185" s="197"/>
      <c r="J185" s="197"/>
      <c r="K185" s="197"/>
      <c r="L185" s="197"/>
      <c r="M185" s="197"/>
      <c r="N185" s="197"/>
      <c r="O185" s="197"/>
      <c r="P185" s="197"/>
      <c r="Q185" s="197"/>
      <c r="R185" s="197"/>
      <c r="S185" s="197"/>
      <c r="T185" s="197"/>
      <c r="U185" s="197"/>
      <c r="V185" s="197"/>
      <c r="W185" s="197"/>
      <c r="X185" s="197"/>
      <c r="Y185" s="197"/>
      <c r="Z185" s="197"/>
      <c r="AA185" s="197"/>
      <c r="AB185" s="197"/>
      <c r="AC185" s="197"/>
      <c r="AD185" s="197"/>
      <c r="AE185" s="197"/>
      <c r="AF185" s="197"/>
      <c r="AG185" s="197"/>
      <c r="AH185" s="197"/>
      <c r="AI185" s="197"/>
      <c r="AJ185" s="197"/>
      <c r="AK185" s="197"/>
      <c r="AL185" s="197"/>
      <c r="AM185" s="197"/>
      <c r="AN185" s="197"/>
      <c r="AO185" s="197"/>
      <c r="AP185" s="197"/>
      <c r="AQ185" s="197"/>
      <c r="AR185" s="197"/>
      <c r="AS185" s="197"/>
      <c r="AT185" s="197"/>
      <c r="AU185" s="197"/>
      <c r="AV185" s="197"/>
      <c r="AW185" s="197"/>
      <c r="AX185" s="197"/>
      <c r="AY185" s="197"/>
      <c r="AZ185" s="197"/>
      <c r="BA185" s="197"/>
      <c r="BB185" s="197"/>
      <c r="BC185" s="197"/>
      <c r="BD185" s="197"/>
      <c r="BE185" s="197"/>
      <c r="BF185" s="197"/>
      <c r="BG185" s="197"/>
      <c r="BH185" s="197"/>
      <c r="BI185" s="197"/>
      <c r="BJ185" s="197"/>
      <c r="BK185" s="197"/>
      <c r="BL185" s="197"/>
      <c r="BM185" s="197"/>
      <c r="BN185" s="197"/>
      <c r="BO185" s="197"/>
      <c r="BP185" s="197"/>
      <c r="BQ185" s="197"/>
      <c r="BR185" s="197"/>
      <c r="BS185" s="197"/>
      <c r="BT185" s="197"/>
      <c r="BU185" s="197"/>
      <c r="BV185" s="197"/>
      <c r="BW185" s="197"/>
      <c r="BX185" s="197"/>
      <c r="BY185" s="197"/>
      <c r="BZ185" s="197"/>
      <c r="CA185" s="197"/>
      <c r="CB185" s="197"/>
      <c r="CC185" s="197"/>
      <c r="CD185" s="197"/>
      <c r="CE185" s="197"/>
      <c r="CF185" s="197"/>
      <c r="CG185" s="197"/>
      <c r="CH185" s="197"/>
      <c r="CI185" s="197"/>
      <c r="CJ185" s="197"/>
      <c r="CK185" s="197"/>
      <c r="CL185" s="197"/>
      <c r="CM185" s="197"/>
      <c r="CN185" s="197"/>
      <c r="CO185" s="197"/>
      <c r="CP185" s="197"/>
      <c r="CQ185" s="197"/>
      <c r="CR185" s="197"/>
      <c r="CS185" s="197"/>
      <c r="CT185" s="197"/>
      <c r="CU185" s="197"/>
      <c r="CV185" s="197"/>
      <c r="CW185" s="197"/>
      <c r="CX185" s="197"/>
      <c r="CY185" s="197"/>
      <c r="CZ185" s="197"/>
      <c r="DA185" s="197"/>
      <c r="DB185" s="197"/>
      <c r="DC185" s="197"/>
      <c r="DD185" s="197"/>
      <c r="DE185" s="197"/>
      <c r="DF185" s="197"/>
      <c r="DG185" s="197"/>
      <c r="DH185" s="197"/>
      <c r="DI185" s="197"/>
      <c r="DJ185" s="197"/>
      <c r="DK185" s="197"/>
      <c r="DL185" s="197"/>
      <c r="DM185" s="197"/>
      <c r="DN185" s="197"/>
      <c r="DO185" s="197"/>
      <c r="DP185" s="197"/>
      <c r="DQ185" s="197"/>
      <c r="DR185" s="197"/>
      <c r="DS185" s="197"/>
      <c r="DT185" s="197"/>
      <c r="DU185" s="197"/>
      <c r="DV185" s="197"/>
      <c r="DW185" s="197"/>
      <c r="DX185" s="197"/>
      <c r="DY185" s="197"/>
      <c r="DZ185" s="197"/>
      <c r="EA185" s="197"/>
      <c r="EB185" s="197"/>
      <c r="EC185" s="197"/>
      <c r="ED185" s="197"/>
      <c r="EE185" s="197"/>
      <c r="EF185" s="197"/>
      <c r="EG185" s="197"/>
      <c r="EH185" s="197"/>
      <c r="EI185" s="197"/>
      <c r="EJ185" s="197"/>
      <c r="EK185" s="197"/>
      <c r="EL185" s="197"/>
      <c r="EM185" s="197"/>
      <c r="EN185" s="197"/>
      <c r="EO185" s="197"/>
      <c r="EP185" s="197"/>
      <c r="EQ185" s="197"/>
      <c r="ER185" s="197"/>
      <c r="ES185" s="197"/>
      <c r="ET185" s="197"/>
      <c r="EU185" s="197"/>
      <c r="EV185" s="197"/>
      <c r="EW185" s="197"/>
      <c r="EX185" s="197"/>
      <c r="EY185" s="197"/>
      <c r="EZ185" s="197"/>
    </row>
    <row r="186" spans="1:156">
      <c r="A186" s="201" t="s">
        <v>1334</v>
      </c>
      <c r="B186" s="228" t="str">
        <f>IF(VLOOKUP(C184,'Questionnaire part 2'!$D$17:$I$616,5,FALSE)="","#",VLOOKUP(C184,'Questionnaire part 2'!$D$17:$I$616,5,FALSE))</f>
        <v>#</v>
      </c>
      <c r="C186" s="199"/>
    </row>
    <row r="187" spans="1:156">
      <c r="A187" s="200" t="s">
        <v>1359</v>
      </c>
      <c r="B187" s="228" t="str">
        <f>IF(VLOOKUP(C184,'Questionnaire part 2'!$D$17:$I$616,6,FALSE)="","#",VLOOKUP(C184,'Questionnaire part 2'!$D$17:$I$616,6,FALSE))</f>
        <v>#</v>
      </c>
      <c r="C187" s="199"/>
    </row>
    <row r="188" spans="1:156">
      <c r="A188" s="201" t="s">
        <v>1332</v>
      </c>
      <c r="B188" s="228" t="str">
        <f>IF(VLOOKUP(C188,'Questionnaire part 2'!$D$17:$I$616,2,FALSE)="","#",UPPER(VLOOKUP(C188,'Questionnaire part 2'!$D$17:$I$616,2,FALSE)))</f>
        <v>#</v>
      </c>
      <c r="C188" s="199">
        <v>20</v>
      </c>
    </row>
    <row r="189" spans="1:156">
      <c r="A189" s="201" t="s">
        <v>1333</v>
      </c>
      <c r="B189" s="228" t="str">
        <f>IF(ISNA(VLOOKUP(VLOOKUP(C188,'Questionnaire part 2'!$D$17:$I$616,3,FALSE),'Country &amp; Service Codes'!B:C,2,FALSE)),"#",VLOOKUP(VLOOKUP(C188,'Questionnaire part 2'!$D$17:$I$616,3,FALSE),'Country &amp; Service Codes'!B:C,2,FALSE))</f>
        <v>#</v>
      </c>
      <c r="C189" s="199"/>
    </row>
    <row r="190" spans="1:156" s="205" customFormat="1">
      <c r="A190" s="201" t="s">
        <v>1334</v>
      </c>
      <c r="B190" s="228" t="str">
        <f>IF(VLOOKUP(C188,'Questionnaire part 2'!$D$17:$I$616,5,FALSE)="","#",VLOOKUP(C188,'Questionnaire part 2'!$D$17:$I$616,5,FALSE))</f>
        <v>#</v>
      </c>
      <c r="C190" s="199"/>
      <c r="D190" s="250"/>
      <c r="E190" s="250"/>
      <c r="F190" s="197"/>
      <c r="G190" s="197"/>
      <c r="H190" s="197"/>
      <c r="I190" s="197"/>
      <c r="J190" s="197"/>
      <c r="K190" s="197"/>
      <c r="L190" s="197"/>
      <c r="M190" s="197"/>
      <c r="N190" s="197"/>
      <c r="O190" s="197"/>
      <c r="P190" s="197"/>
      <c r="Q190" s="197"/>
      <c r="R190" s="197"/>
      <c r="S190" s="197"/>
      <c r="T190" s="197"/>
      <c r="U190" s="197"/>
      <c r="V190" s="197"/>
      <c r="W190" s="197"/>
      <c r="X190" s="197"/>
      <c r="Y190" s="197"/>
      <c r="Z190" s="197"/>
      <c r="AA190" s="197"/>
      <c r="AB190" s="197"/>
      <c r="AC190" s="197"/>
      <c r="AD190" s="197"/>
      <c r="AE190" s="197"/>
      <c r="AF190" s="197"/>
      <c r="AG190" s="197"/>
      <c r="AH190" s="197"/>
      <c r="AI190" s="197"/>
      <c r="AJ190" s="197"/>
      <c r="AK190" s="197"/>
      <c r="AL190" s="197"/>
      <c r="AM190" s="197"/>
      <c r="AN190" s="197"/>
      <c r="AO190" s="197"/>
      <c r="AP190" s="197"/>
      <c r="AQ190" s="197"/>
      <c r="AR190" s="197"/>
      <c r="AS190" s="197"/>
      <c r="AT190" s="197"/>
      <c r="AU190" s="197"/>
      <c r="AV190" s="197"/>
      <c r="AW190" s="197"/>
      <c r="AX190" s="197"/>
      <c r="AY190" s="197"/>
      <c r="AZ190" s="197"/>
      <c r="BA190" s="197"/>
      <c r="BB190" s="197"/>
      <c r="BC190" s="197"/>
      <c r="BD190" s="197"/>
      <c r="BE190" s="197"/>
      <c r="BF190" s="197"/>
      <c r="BG190" s="197"/>
      <c r="BH190" s="197"/>
      <c r="BI190" s="197"/>
      <c r="BJ190" s="197"/>
      <c r="BK190" s="197"/>
      <c r="BL190" s="197"/>
      <c r="BM190" s="197"/>
      <c r="BN190" s="197"/>
      <c r="BO190" s="197"/>
      <c r="BP190" s="197"/>
      <c r="BQ190" s="197"/>
      <c r="BR190" s="197"/>
      <c r="BS190" s="197"/>
      <c r="BT190" s="197"/>
      <c r="BU190" s="197"/>
      <c r="BV190" s="197"/>
      <c r="BW190" s="197"/>
      <c r="BX190" s="197"/>
      <c r="BY190" s="197"/>
      <c r="BZ190" s="197"/>
      <c r="CA190" s="197"/>
      <c r="CB190" s="197"/>
      <c r="CC190" s="197"/>
      <c r="CD190" s="197"/>
      <c r="CE190" s="197"/>
      <c r="CF190" s="197"/>
      <c r="CG190" s="197"/>
      <c r="CH190" s="197"/>
      <c r="CI190" s="197"/>
      <c r="CJ190" s="197"/>
      <c r="CK190" s="197"/>
      <c r="CL190" s="197"/>
      <c r="CM190" s="197"/>
      <c r="CN190" s="197"/>
      <c r="CO190" s="197"/>
      <c r="CP190" s="197"/>
      <c r="CQ190" s="197"/>
      <c r="CR190" s="197"/>
      <c r="CS190" s="197"/>
      <c r="CT190" s="197"/>
      <c r="CU190" s="197"/>
      <c r="CV190" s="197"/>
      <c r="CW190" s="197"/>
      <c r="CX190" s="197"/>
      <c r="CY190" s="197"/>
      <c r="CZ190" s="197"/>
      <c r="DA190" s="197"/>
      <c r="DB190" s="197"/>
      <c r="DC190" s="197"/>
      <c r="DD190" s="197"/>
      <c r="DE190" s="197"/>
      <c r="DF190" s="197"/>
      <c r="DG190" s="197"/>
      <c r="DH190" s="197"/>
      <c r="DI190" s="197"/>
      <c r="DJ190" s="197"/>
      <c r="DK190" s="197"/>
      <c r="DL190" s="197"/>
      <c r="DM190" s="197"/>
      <c r="DN190" s="197"/>
      <c r="DO190" s="197"/>
      <c r="DP190" s="197"/>
      <c r="DQ190" s="197"/>
      <c r="DR190" s="197"/>
      <c r="DS190" s="197"/>
      <c r="DT190" s="197"/>
      <c r="DU190" s="197"/>
      <c r="DV190" s="197"/>
      <c r="DW190" s="197"/>
      <c r="DX190" s="197"/>
      <c r="DY190" s="197"/>
      <c r="DZ190" s="197"/>
      <c r="EA190" s="197"/>
      <c r="EB190" s="197"/>
      <c r="EC190" s="197"/>
      <c r="ED190" s="197"/>
      <c r="EE190" s="197"/>
      <c r="EF190" s="197"/>
      <c r="EG190" s="197"/>
      <c r="EH190" s="197"/>
      <c r="EI190" s="197"/>
      <c r="EJ190" s="197"/>
      <c r="EK190" s="197"/>
      <c r="EL190" s="197"/>
      <c r="EM190" s="197"/>
      <c r="EN190" s="197"/>
      <c r="EO190" s="197"/>
      <c r="EP190" s="197"/>
      <c r="EQ190" s="197"/>
      <c r="ER190" s="197"/>
      <c r="ES190" s="197"/>
      <c r="ET190" s="197"/>
      <c r="EU190" s="197"/>
      <c r="EV190" s="197"/>
      <c r="EW190" s="197"/>
      <c r="EX190" s="197"/>
      <c r="EY190" s="197"/>
      <c r="EZ190" s="197"/>
    </row>
    <row r="191" spans="1:156">
      <c r="A191" s="200" t="s">
        <v>1359</v>
      </c>
      <c r="B191" s="228" t="str">
        <f>IF(VLOOKUP(C188,'Questionnaire part 2'!$D$17:$I$616,6,FALSE)="","#",VLOOKUP(C188,'Questionnaire part 2'!$D$17:$I$616,6,FALSE))</f>
        <v>#</v>
      </c>
      <c r="C191" s="199"/>
    </row>
    <row r="192" spans="1:156">
      <c r="A192" s="201" t="s">
        <v>1332</v>
      </c>
      <c r="B192" s="228" t="str">
        <f>IF(VLOOKUP(C192,'Questionnaire part 2'!$D$17:$I$616,2,FALSE)="","#",UPPER(VLOOKUP(C192,'Questionnaire part 2'!$D$17:$I$616,2,FALSE)))</f>
        <v>#</v>
      </c>
      <c r="C192" s="234">
        <v>21</v>
      </c>
    </row>
    <row r="193" spans="1:156">
      <c r="A193" s="201" t="s">
        <v>1333</v>
      </c>
      <c r="B193" s="228" t="str">
        <f>IF(ISNA(VLOOKUP(VLOOKUP(C192,'Questionnaire part 2'!$D$17:$I$616,3,FALSE),'Country &amp; Service Codes'!B:C,2,FALSE)),"#",VLOOKUP(VLOOKUP(C192,'Questionnaire part 2'!$D$17:$I$616,3,FALSE),'Country &amp; Service Codes'!B:C,2,FALSE))</f>
        <v>#</v>
      </c>
      <c r="C193" s="234"/>
    </row>
    <row r="194" spans="1:156">
      <c r="A194" s="201" t="s">
        <v>1334</v>
      </c>
      <c r="B194" s="228" t="str">
        <f>IF(VLOOKUP(C192,'Questionnaire part 2'!$D$17:$I$616,5,FALSE)="","#",VLOOKUP(C192,'Questionnaire part 2'!$D$17:$I$616,5,FALSE))</f>
        <v>#</v>
      </c>
      <c r="C194" s="234"/>
    </row>
    <row r="195" spans="1:156" s="205" customFormat="1">
      <c r="A195" s="200" t="s">
        <v>1359</v>
      </c>
      <c r="B195" s="228" t="str">
        <f>IF(VLOOKUP(C192,'Questionnaire part 2'!$D$17:$I$616,6,FALSE)="","#",VLOOKUP(C192,'Questionnaire part 2'!$D$17:$I$616,6,FALSE))</f>
        <v>#</v>
      </c>
      <c r="C195" s="199"/>
      <c r="D195" s="250"/>
      <c r="E195" s="250"/>
      <c r="F195" s="197"/>
      <c r="G195" s="197"/>
      <c r="H195" s="197"/>
      <c r="I195" s="197"/>
      <c r="J195" s="197"/>
      <c r="K195" s="197"/>
      <c r="L195" s="197"/>
      <c r="M195" s="197"/>
      <c r="N195" s="197"/>
      <c r="O195" s="197"/>
      <c r="P195" s="197"/>
      <c r="Q195" s="197"/>
      <c r="R195" s="197"/>
      <c r="S195" s="197"/>
      <c r="T195" s="197"/>
      <c r="U195" s="197"/>
      <c r="V195" s="197"/>
      <c r="W195" s="197"/>
      <c r="X195" s="197"/>
      <c r="Y195" s="197"/>
      <c r="Z195" s="197"/>
      <c r="AA195" s="197"/>
      <c r="AB195" s="197"/>
      <c r="AC195" s="197"/>
      <c r="AD195" s="197"/>
      <c r="AE195" s="197"/>
      <c r="AF195" s="197"/>
      <c r="AG195" s="197"/>
      <c r="AH195" s="197"/>
      <c r="AI195" s="197"/>
      <c r="AJ195" s="197"/>
      <c r="AK195" s="197"/>
      <c r="AL195" s="197"/>
      <c r="AM195" s="197"/>
      <c r="AN195" s="197"/>
      <c r="AO195" s="197"/>
      <c r="AP195" s="197"/>
      <c r="AQ195" s="197"/>
      <c r="AR195" s="197"/>
      <c r="AS195" s="197"/>
      <c r="AT195" s="197"/>
      <c r="AU195" s="197"/>
      <c r="AV195" s="197"/>
      <c r="AW195" s="197"/>
      <c r="AX195" s="197"/>
      <c r="AY195" s="197"/>
      <c r="AZ195" s="197"/>
      <c r="BA195" s="197"/>
      <c r="BB195" s="197"/>
      <c r="BC195" s="197"/>
      <c r="BD195" s="197"/>
      <c r="BE195" s="197"/>
      <c r="BF195" s="197"/>
      <c r="BG195" s="197"/>
      <c r="BH195" s="197"/>
      <c r="BI195" s="197"/>
      <c r="BJ195" s="197"/>
      <c r="BK195" s="197"/>
      <c r="BL195" s="197"/>
      <c r="BM195" s="197"/>
      <c r="BN195" s="197"/>
      <c r="BO195" s="197"/>
      <c r="BP195" s="197"/>
      <c r="BQ195" s="197"/>
      <c r="BR195" s="197"/>
      <c r="BS195" s="197"/>
      <c r="BT195" s="197"/>
      <c r="BU195" s="197"/>
      <c r="BV195" s="197"/>
      <c r="BW195" s="197"/>
      <c r="BX195" s="197"/>
      <c r="BY195" s="197"/>
      <c r="BZ195" s="197"/>
      <c r="CA195" s="197"/>
      <c r="CB195" s="197"/>
      <c r="CC195" s="197"/>
      <c r="CD195" s="197"/>
      <c r="CE195" s="197"/>
      <c r="CF195" s="197"/>
      <c r="CG195" s="197"/>
      <c r="CH195" s="197"/>
      <c r="CI195" s="197"/>
      <c r="CJ195" s="197"/>
      <c r="CK195" s="197"/>
      <c r="CL195" s="197"/>
      <c r="CM195" s="197"/>
      <c r="CN195" s="197"/>
      <c r="CO195" s="197"/>
      <c r="CP195" s="197"/>
      <c r="CQ195" s="197"/>
      <c r="CR195" s="197"/>
      <c r="CS195" s="197"/>
      <c r="CT195" s="197"/>
      <c r="CU195" s="197"/>
      <c r="CV195" s="197"/>
      <c r="CW195" s="197"/>
      <c r="CX195" s="197"/>
      <c r="CY195" s="197"/>
      <c r="CZ195" s="197"/>
      <c r="DA195" s="197"/>
      <c r="DB195" s="197"/>
      <c r="DC195" s="197"/>
      <c r="DD195" s="197"/>
      <c r="DE195" s="197"/>
      <c r="DF195" s="197"/>
      <c r="DG195" s="197"/>
      <c r="DH195" s="197"/>
      <c r="DI195" s="197"/>
      <c r="DJ195" s="197"/>
      <c r="DK195" s="197"/>
      <c r="DL195" s="197"/>
      <c r="DM195" s="197"/>
      <c r="DN195" s="197"/>
      <c r="DO195" s="197"/>
      <c r="DP195" s="197"/>
      <c r="DQ195" s="197"/>
      <c r="DR195" s="197"/>
      <c r="DS195" s="197"/>
      <c r="DT195" s="197"/>
      <c r="DU195" s="197"/>
      <c r="DV195" s="197"/>
      <c r="DW195" s="197"/>
      <c r="DX195" s="197"/>
      <c r="DY195" s="197"/>
      <c r="DZ195" s="197"/>
      <c r="EA195" s="197"/>
      <c r="EB195" s="197"/>
      <c r="EC195" s="197"/>
      <c r="ED195" s="197"/>
      <c r="EE195" s="197"/>
      <c r="EF195" s="197"/>
      <c r="EG195" s="197"/>
      <c r="EH195" s="197"/>
      <c r="EI195" s="197"/>
      <c r="EJ195" s="197"/>
      <c r="EK195" s="197"/>
      <c r="EL195" s="197"/>
      <c r="EM195" s="197"/>
      <c r="EN195" s="197"/>
      <c r="EO195" s="197"/>
      <c r="EP195" s="197"/>
      <c r="EQ195" s="197"/>
      <c r="ER195" s="197"/>
      <c r="ES195" s="197"/>
      <c r="ET195" s="197"/>
      <c r="EU195" s="197"/>
      <c r="EV195" s="197"/>
      <c r="EW195" s="197"/>
      <c r="EX195" s="197"/>
      <c r="EY195" s="197"/>
      <c r="EZ195" s="197"/>
    </row>
    <row r="196" spans="1:156">
      <c r="A196" s="201" t="s">
        <v>1332</v>
      </c>
      <c r="B196" s="228" t="str">
        <f>IF(VLOOKUP(C196,'Questionnaire part 2'!$D$17:$I$616,2,FALSE)="","#",UPPER(VLOOKUP(C196,'Questionnaire part 2'!$D$17:$I$616,2,FALSE)))</f>
        <v>#</v>
      </c>
      <c r="C196" s="199">
        <v>22</v>
      </c>
    </row>
    <row r="197" spans="1:156">
      <c r="A197" s="201" t="s">
        <v>1333</v>
      </c>
      <c r="B197" s="228" t="str">
        <f>IF(ISNA(VLOOKUP(VLOOKUP(C196,'Questionnaire part 2'!$D$17:$I$616,3,FALSE),'Country &amp; Service Codes'!B:C,2,FALSE)),"#",VLOOKUP(VLOOKUP(C196,'Questionnaire part 2'!$D$17:$I$616,3,FALSE),'Country &amp; Service Codes'!B:C,2,FALSE))</f>
        <v>#</v>
      </c>
      <c r="C197" s="199"/>
    </row>
    <row r="198" spans="1:156">
      <c r="A198" s="201" t="s">
        <v>1334</v>
      </c>
      <c r="B198" s="228" t="str">
        <f>IF(VLOOKUP(C196,'Questionnaire part 2'!$D$17:$I$616,5,FALSE)="","#",VLOOKUP(C196,'Questionnaire part 2'!$D$17:$I$616,5,FALSE))</f>
        <v>#</v>
      </c>
      <c r="C198" s="199"/>
    </row>
    <row r="199" spans="1:156">
      <c r="A199" s="200" t="s">
        <v>1359</v>
      </c>
      <c r="B199" s="228" t="str">
        <f>IF(VLOOKUP(C196,'Questionnaire part 2'!$D$17:$I$616,6,FALSE)="","#",VLOOKUP(C196,'Questionnaire part 2'!$D$17:$I$616,6,FALSE))</f>
        <v>#</v>
      </c>
      <c r="C199" s="199"/>
    </row>
    <row r="200" spans="1:156" s="205" customFormat="1">
      <c r="A200" s="201" t="s">
        <v>1332</v>
      </c>
      <c r="B200" s="228" t="str">
        <f>IF(VLOOKUP(C200,'Questionnaire part 2'!$D$17:$I$616,2,FALSE)="","#",UPPER(VLOOKUP(C200,'Questionnaire part 2'!$D$17:$I$616,2,FALSE)))</f>
        <v>#</v>
      </c>
      <c r="C200" s="199">
        <v>23</v>
      </c>
      <c r="D200" s="250"/>
      <c r="E200" s="250"/>
      <c r="F200" s="197"/>
      <c r="G200" s="197"/>
      <c r="H200" s="197"/>
      <c r="I200" s="197"/>
      <c r="J200" s="197"/>
      <c r="K200" s="197"/>
      <c r="L200" s="197"/>
      <c r="M200" s="197"/>
      <c r="N200" s="197"/>
      <c r="O200" s="197"/>
      <c r="P200" s="197"/>
      <c r="Q200" s="197"/>
      <c r="R200" s="197"/>
      <c r="S200" s="197"/>
      <c r="T200" s="197"/>
      <c r="U200" s="197"/>
      <c r="V200" s="197"/>
      <c r="W200" s="197"/>
      <c r="X200" s="197"/>
      <c r="Y200" s="197"/>
      <c r="Z200" s="197"/>
      <c r="AA200" s="197"/>
      <c r="AB200" s="197"/>
      <c r="AC200" s="197"/>
      <c r="AD200" s="197"/>
      <c r="AE200" s="197"/>
      <c r="AF200" s="197"/>
      <c r="AG200" s="197"/>
      <c r="AH200" s="197"/>
      <c r="AI200" s="197"/>
      <c r="AJ200" s="197"/>
      <c r="AK200" s="197"/>
      <c r="AL200" s="197"/>
      <c r="AM200" s="197"/>
      <c r="AN200" s="197"/>
      <c r="AO200" s="197"/>
      <c r="AP200" s="197"/>
      <c r="AQ200" s="197"/>
      <c r="AR200" s="197"/>
      <c r="AS200" s="197"/>
      <c r="AT200" s="197"/>
      <c r="AU200" s="197"/>
      <c r="AV200" s="197"/>
      <c r="AW200" s="197"/>
      <c r="AX200" s="197"/>
      <c r="AY200" s="197"/>
      <c r="AZ200" s="197"/>
      <c r="BA200" s="197"/>
      <c r="BB200" s="197"/>
      <c r="BC200" s="197"/>
      <c r="BD200" s="197"/>
      <c r="BE200" s="197"/>
      <c r="BF200" s="197"/>
      <c r="BG200" s="197"/>
      <c r="BH200" s="197"/>
      <c r="BI200" s="197"/>
      <c r="BJ200" s="197"/>
      <c r="BK200" s="197"/>
      <c r="BL200" s="197"/>
      <c r="BM200" s="197"/>
      <c r="BN200" s="197"/>
      <c r="BO200" s="197"/>
      <c r="BP200" s="197"/>
      <c r="BQ200" s="197"/>
      <c r="BR200" s="197"/>
      <c r="BS200" s="197"/>
      <c r="BT200" s="197"/>
      <c r="BU200" s="197"/>
      <c r="BV200" s="197"/>
      <c r="BW200" s="197"/>
      <c r="BX200" s="197"/>
      <c r="BY200" s="197"/>
      <c r="BZ200" s="197"/>
      <c r="CA200" s="197"/>
      <c r="CB200" s="197"/>
      <c r="CC200" s="197"/>
      <c r="CD200" s="197"/>
      <c r="CE200" s="197"/>
      <c r="CF200" s="197"/>
      <c r="CG200" s="197"/>
      <c r="CH200" s="197"/>
      <c r="CI200" s="197"/>
      <c r="CJ200" s="197"/>
      <c r="CK200" s="197"/>
      <c r="CL200" s="197"/>
      <c r="CM200" s="197"/>
      <c r="CN200" s="197"/>
      <c r="CO200" s="197"/>
      <c r="CP200" s="197"/>
      <c r="CQ200" s="197"/>
      <c r="CR200" s="197"/>
      <c r="CS200" s="197"/>
      <c r="CT200" s="197"/>
      <c r="CU200" s="197"/>
      <c r="CV200" s="197"/>
      <c r="CW200" s="197"/>
      <c r="CX200" s="197"/>
      <c r="CY200" s="197"/>
      <c r="CZ200" s="197"/>
      <c r="DA200" s="197"/>
      <c r="DB200" s="197"/>
      <c r="DC200" s="197"/>
      <c r="DD200" s="197"/>
      <c r="DE200" s="197"/>
      <c r="DF200" s="197"/>
      <c r="DG200" s="197"/>
      <c r="DH200" s="197"/>
      <c r="DI200" s="197"/>
      <c r="DJ200" s="197"/>
      <c r="DK200" s="197"/>
      <c r="DL200" s="197"/>
      <c r="DM200" s="197"/>
      <c r="DN200" s="197"/>
      <c r="DO200" s="197"/>
      <c r="DP200" s="197"/>
      <c r="DQ200" s="197"/>
      <c r="DR200" s="197"/>
      <c r="DS200" s="197"/>
      <c r="DT200" s="197"/>
      <c r="DU200" s="197"/>
      <c r="DV200" s="197"/>
      <c r="DW200" s="197"/>
      <c r="DX200" s="197"/>
      <c r="DY200" s="197"/>
      <c r="DZ200" s="197"/>
      <c r="EA200" s="197"/>
      <c r="EB200" s="197"/>
      <c r="EC200" s="197"/>
      <c r="ED200" s="197"/>
      <c r="EE200" s="197"/>
      <c r="EF200" s="197"/>
      <c r="EG200" s="197"/>
      <c r="EH200" s="197"/>
      <c r="EI200" s="197"/>
      <c r="EJ200" s="197"/>
      <c r="EK200" s="197"/>
      <c r="EL200" s="197"/>
      <c r="EM200" s="197"/>
      <c r="EN200" s="197"/>
      <c r="EO200" s="197"/>
      <c r="EP200" s="197"/>
      <c r="EQ200" s="197"/>
      <c r="ER200" s="197"/>
      <c r="ES200" s="197"/>
      <c r="ET200" s="197"/>
      <c r="EU200" s="197"/>
      <c r="EV200" s="197"/>
      <c r="EW200" s="197"/>
      <c r="EX200" s="197"/>
      <c r="EY200" s="197"/>
      <c r="EZ200" s="197"/>
    </row>
    <row r="201" spans="1:156">
      <c r="A201" s="201" t="s">
        <v>1333</v>
      </c>
      <c r="B201" s="228" t="str">
        <f>IF(ISNA(VLOOKUP(VLOOKUP(C200,'Questionnaire part 2'!$D$17:$I$616,3,FALSE),'Country &amp; Service Codes'!B:C,2,FALSE)),"#",VLOOKUP(VLOOKUP(C200,'Questionnaire part 2'!$D$17:$I$616,3,FALSE),'Country &amp; Service Codes'!B:C,2,FALSE))</f>
        <v>#</v>
      </c>
      <c r="C201" s="199"/>
    </row>
    <row r="202" spans="1:156">
      <c r="A202" s="201" t="s">
        <v>1334</v>
      </c>
      <c r="B202" s="228" t="str">
        <f>IF(VLOOKUP(C200,'Questionnaire part 2'!$D$17:$I$616,5,FALSE)="","#",VLOOKUP(C200,'Questionnaire part 2'!$D$17:$I$616,5,FALSE))</f>
        <v>#</v>
      </c>
      <c r="C202" s="199"/>
    </row>
    <row r="203" spans="1:156">
      <c r="A203" s="200" t="s">
        <v>1359</v>
      </c>
      <c r="B203" s="228" t="str">
        <f>IF(VLOOKUP(C200,'Questionnaire part 2'!$D$17:$I$616,6,FALSE)="","#",VLOOKUP(C200,'Questionnaire part 2'!$D$17:$I$616,6,FALSE))</f>
        <v>#</v>
      </c>
      <c r="C203" s="199"/>
    </row>
    <row r="204" spans="1:156">
      <c r="A204" s="201" t="s">
        <v>1332</v>
      </c>
      <c r="B204" s="228" t="str">
        <f>IF(VLOOKUP(C204,'Questionnaire part 2'!$D$17:$I$616,2,FALSE)="","#",UPPER(VLOOKUP(C204,'Questionnaire part 2'!$D$17:$I$616,2,FALSE)))</f>
        <v>#</v>
      </c>
      <c r="C204" s="199">
        <v>24</v>
      </c>
    </row>
    <row r="205" spans="1:156" s="205" customFormat="1">
      <c r="A205" s="201" t="s">
        <v>1333</v>
      </c>
      <c r="B205" s="228" t="str">
        <f>IF(ISNA(VLOOKUP(VLOOKUP(C204,'Questionnaire part 2'!$D$17:$I$616,3,FALSE),'Country &amp; Service Codes'!B:C,2,FALSE)),"#",VLOOKUP(VLOOKUP(C204,'Questionnaire part 2'!$D$17:$I$616,3,FALSE),'Country &amp; Service Codes'!B:C,2,FALSE))</f>
        <v>#</v>
      </c>
      <c r="C205" s="199"/>
      <c r="D205" s="250"/>
      <c r="E205" s="250"/>
      <c r="F205" s="197"/>
      <c r="G205" s="197"/>
      <c r="H205" s="197"/>
      <c r="I205" s="197"/>
      <c r="J205" s="197"/>
      <c r="K205" s="197"/>
      <c r="L205" s="197"/>
      <c r="M205" s="197"/>
      <c r="N205" s="197"/>
      <c r="O205" s="197"/>
      <c r="P205" s="197"/>
      <c r="Q205" s="197"/>
      <c r="R205" s="197"/>
      <c r="S205" s="197"/>
      <c r="T205" s="197"/>
      <c r="U205" s="197"/>
      <c r="V205" s="197"/>
      <c r="W205" s="197"/>
      <c r="X205" s="197"/>
      <c r="Y205" s="197"/>
      <c r="Z205" s="197"/>
      <c r="AA205" s="197"/>
      <c r="AB205" s="197"/>
      <c r="AC205" s="197"/>
      <c r="AD205" s="197"/>
      <c r="AE205" s="197"/>
      <c r="AF205" s="197"/>
      <c r="AG205" s="197"/>
      <c r="AH205" s="197"/>
      <c r="AI205" s="197"/>
      <c r="AJ205" s="197"/>
      <c r="AK205" s="197"/>
      <c r="AL205" s="197"/>
      <c r="AM205" s="197"/>
      <c r="AN205" s="197"/>
      <c r="AO205" s="197"/>
      <c r="AP205" s="197"/>
      <c r="AQ205" s="197"/>
      <c r="AR205" s="197"/>
      <c r="AS205" s="197"/>
      <c r="AT205" s="197"/>
      <c r="AU205" s="197"/>
      <c r="AV205" s="197"/>
      <c r="AW205" s="197"/>
      <c r="AX205" s="197"/>
      <c r="AY205" s="197"/>
      <c r="AZ205" s="197"/>
      <c r="BA205" s="197"/>
      <c r="BB205" s="197"/>
      <c r="BC205" s="197"/>
      <c r="BD205" s="197"/>
      <c r="BE205" s="197"/>
      <c r="BF205" s="197"/>
      <c r="BG205" s="197"/>
      <c r="BH205" s="197"/>
      <c r="BI205" s="197"/>
      <c r="BJ205" s="197"/>
      <c r="BK205" s="197"/>
      <c r="BL205" s="197"/>
      <c r="BM205" s="197"/>
      <c r="BN205" s="197"/>
      <c r="BO205" s="197"/>
      <c r="BP205" s="197"/>
      <c r="BQ205" s="197"/>
      <c r="BR205" s="197"/>
      <c r="BS205" s="197"/>
      <c r="BT205" s="197"/>
      <c r="BU205" s="197"/>
      <c r="BV205" s="197"/>
      <c r="BW205" s="197"/>
      <c r="BX205" s="197"/>
      <c r="BY205" s="197"/>
      <c r="BZ205" s="197"/>
      <c r="CA205" s="197"/>
      <c r="CB205" s="197"/>
      <c r="CC205" s="197"/>
      <c r="CD205" s="197"/>
      <c r="CE205" s="197"/>
      <c r="CF205" s="197"/>
      <c r="CG205" s="197"/>
      <c r="CH205" s="197"/>
      <c r="CI205" s="197"/>
      <c r="CJ205" s="197"/>
      <c r="CK205" s="197"/>
      <c r="CL205" s="197"/>
      <c r="CM205" s="197"/>
      <c r="CN205" s="197"/>
      <c r="CO205" s="197"/>
      <c r="CP205" s="197"/>
      <c r="CQ205" s="197"/>
      <c r="CR205" s="197"/>
      <c r="CS205" s="197"/>
      <c r="CT205" s="197"/>
      <c r="CU205" s="197"/>
      <c r="CV205" s="197"/>
      <c r="CW205" s="197"/>
      <c r="CX205" s="197"/>
      <c r="CY205" s="197"/>
      <c r="CZ205" s="197"/>
      <c r="DA205" s="197"/>
      <c r="DB205" s="197"/>
      <c r="DC205" s="197"/>
      <c r="DD205" s="197"/>
      <c r="DE205" s="197"/>
      <c r="DF205" s="197"/>
      <c r="DG205" s="197"/>
      <c r="DH205" s="197"/>
      <c r="DI205" s="197"/>
      <c r="DJ205" s="197"/>
      <c r="DK205" s="197"/>
      <c r="DL205" s="197"/>
      <c r="DM205" s="197"/>
      <c r="DN205" s="197"/>
      <c r="DO205" s="197"/>
      <c r="DP205" s="197"/>
      <c r="DQ205" s="197"/>
      <c r="DR205" s="197"/>
      <c r="DS205" s="197"/>
      <c r="DT205" s="197"/>
      <c r="DU205" s="197"/>
      <c r="DV205" s="197"/>
      <c r="DW205" s="197"/>
      <c r="DX205" s="197"/>
      <c r="DY205" s="197"/>
      <c r="DZ205" s="197"/>
      <c r="EA205" s="197"/>
      <c r="EB205" s="197"/>
      <c r="EC205" s="197"/>
      <c r="ED205" s="197"/>
      <c r="EE205" s="197"/>
      <c r="EF205" s="197"/>
      <c r="EG205" s="197"/>
      <c r="EH205" s="197"/>
      <c r="EI205" s="197"/>
      <c r="EJ205" s="197"/>
      <c r="EK205" s="197"/>
      <c r="EL205" s="197"/>
      <c r="EM205" s="197"/>
      <c r="EN205" s="197"/>
      <c r="EO205" s="197"/>
      <c r="EP205" s="197"/>
      <c r="EQ205" s="197"/>
      <c r="ER205" s="197"/>
      <c r="ES205" s="197"/>
      <c r="ET205" s="197"/>
      <c r="EU205" s="197"/>
      <c r="EV205" s="197"/>
      <c r="EW205" s="197"/>
      <c r="EX205" s="197"/>
      <c r="EY205" s="197"/>
      <c r="EZ205" s="197"/>
    </row>
    <row r="206" spans="1:156">
      <c r="A206" s="201" t="s">
        <v>1334</v>
      </c>
      <c r="B206" s="228" t="str">
        <f>IF(VLOOKUP(C204,'Questionnaire part 2'!$D$17:$I$616,5,FALSE)="","#",VLOOKUP(C204,'Questionnaire part 2'!$D$17:$I$616,5,FALSE))</f>
        <v>#</v>
      </c>
      <c r="C206" s="199"/>
    </row>
    <row r="207" spans="1:156">
      <c r="A207" s="200" t="s">
        <v>1359</v>
      </c>
      <c r="B207" s="228" t="str">
        <f>IF(VLOOKUP(C204,'Questionnaire part 2'!$D$17:$I$616,6,FALSE)="","#",VLOOKUP(C204,'Questionnaire part 2'!$D$17:$I$616,6,FALSE))</f>
        <v>#</v>
      </c>
      <c r="C207" s="199"/>
    </row>
    <row r="208" spans="1:156">
      <c r="A208" s="201" t="s">
        <v>1332</v>
      </c>
      <c r="B208" s="228" t="str">
        <f>IF(VLOOKUP(C208,'Questionnaire part 2'!$D$17:$I$616,2,FALSE)="","#",UPPER(VLOOKUP(C208,'Questionnaire part 2'!$D$17:$I$616,2,FALSE)))</f>
        <v>#</v>
      </c>
      <c r="C208" s="199">
        <v>25</v>
      </c>
    </row>
    <row r="209" spans="1:156">
      <c r="A209" s="201" t="s">
        <v>1333</v>
      </c>
      <c r="B209" s="228" t="str">
        <f>IF(ISNA(VLOOKUP(VLOOKUP(C208,'Questionnaire part 2'!$D$17:$I$616,3,FALSE),'Country &amp; Service Codes'!B:C,2,FALSE)),"#",VLOOKUP(VLOOKUP(C208,'Questionnaire part 2'!$D$17:$I$616,3,FALSE),'Country &amp; Service Codes'!B:C,2,FALSE))</f>
        <v>#</v>
      </c>
      <c r="C209" s="199"/>
    </row>
    <row r="210" spans="1:156" s="205" customFormat="1">
      <c r="A210" s="201" t="s">
        <v>1334</v>
      </c>
      <c r="B210" s="228" t="str">
        <f>IF(VLOOKUP(C208,'Questionnaire part 2'!$D$17:$I$616,5,FALSE)="","#",VLOOKUP(C208,'Questionnaire part 2'!$D$17:$I$616,5,FALSE))</f>
        <v>#</v>
      </c>
      <c r="C210" s="199"/>
      <c r="D210" s="250"/>
      <c r="E210" s="250"/>
      <c r="F210" s="197"/>
      <c r="G210" s="197"/>
      <c r="H210" s="197"/>
      <c r="I210" s="197"/>
      <c r="J210" s="197"/>
      <c r="K210" s="197"/>
      <c r="L210" s="197"/>
      <c r="M210" s="197"/>
      <c r="N210" s="197"/>
      <c r="O210" s="197"/>
      <c r="P210" s="197"/>
      <c r="Q210" s="197"/>
      <c r="R210" s="197"/>
      <c r="S210" s="197"/>
      <c r="T210" s="197"/>
      <c r="U210" s="197"/>
      <c r="V210" s="197"/>
      <c r="W210" s="197"/>
      <c r="X210" s="197"/>
      <c r="Y210" s="197"/>
      <c r="Z210" s="197"/>
      <c r="AA210" s="197"/>
      <c r="AB210" s="197"/>
      <c r="AC210" s="197"/>
      <c r="AD210" s="197"/>
      <c r="AE210" s="197"/>
      <c r="AF210" s="197"/>
      <c r="AG210" s="197"/>
      <c r="AH210" s="197"/>
      <c r="AI210" s="197"/>
      <c r="AJ210" s="197"/>
      <c r="AK210" s="197"/>
      <c r="AL210" s="197"/>
      <c r="AM210" s="197"/>
      <c r="AN210" s="197"/>
      <c r="AO210" s="197"/>
      <c r="AP210" s="197"/>
      <c r="AQ210" s="197"/>
      <c r="AR210" s="197"/>
      <c r="AS210" s="197"/>
      <c r="AT210" s="197"/>
      <c r="AU210" s="197"/>
      <c r="AV210" s="197"/>
      <c r="AW210" s="197"/>
      <c r="AX210" s="197"/>
      <c r="AY210" s="197"/>
      <c r="AZ210" s="197"/>
      <c r="BA210" s="197"/>
      <c r="BB210" s="197"/>
      <c r="BC210" s="197"/>
      <c r="BD210" s="197"/>
      <c r="BE210" s="197"/>
      <c r="BF210" s="197"/>
      <c r="BG210" s="197"/>
      <c r="BH210" s="197"/>
      <c r="BI210" s="197"/>
      <c r="BJ210" s="197"/>
      <c r="BK210" s="197"/>
      <c r="BL210" s="197"/>
      <c r="BM210" s="197"/>
      <c r="BN210" s="197"/>
      <c r="BO210" s="197"/>
      <c r="BP210" s="197"/>
      <c r="BQ210" s="197"/>
      <c r="BR210" s="197"/>
      <c r="BS210" s="197"/>
      <c r="BT210" s="197"/>
      <c r="BU210" s="197"/>
      <c r="BV210" s="197"/>
      <c r="BW210" s="197"/>
      <c r="BX210" s="197"/>
      <c r="BY210" s="197"/>
      <c r="BZ210" s="197"/>
      <c r="CA210" s="197"/>
      <c r="CB210" s="197"/>
      <c r="CC210" s="197"/>
      <c r="CD210" s="197"/>
      <c r="CE210" s="197"/>
      <c r="CF210" s="197"/>
      <c r="CG210" s="197"/>
      <c r="CH210" s="197"/>
      <c r="CI210" s="197"/>
      <c r="CJ210" s="197"/>
      <c r="CK210" s="197"/>
      <c r="CL210" s="197"/>
      <c r="CM210" s="197"/>
      <c r="CN210" s="197"/>
      <c r="CO210" s="197"/>
      <c r="CP210" s="197"/>
      <c r="CQ210" s="197"/>
      <c r="CR210" s="197"/>
      <c r="CS210" s="197"/>
      <c r="CT210" s="197"/>
      <c r="CU210" s="197"/>
      <c r="CV210" s="197"/>
      <c r="CW210" s="197"/>
      <c r="CX210" s="197"/>
      <c r="CY210" s="197"/>
      <c r="CZ210" s="197"/>
      <c r="DA210" s="197"/>
      <c r="DB210" s="197"/>
      <c r="DC210" s="197"/>
      <c r="DD210" s="197"/>
      <c r="DE210" s="197"/>
      <c r="DF210" s="197"/>
      <c r="DG210" s="197"/>
      <c r="DH210" s="197"/>
      <c r="DI210" s="197"/>
      <c r="DJ210" s="197"/>
      <c r="DK210" s="197"/>
      <c r="DL210" s="197"/>
      <c r="DM210" s="197"/>
      <c r="DN210" s="197"/>
      <c r="DO210" s="197"/>
      <c r="DP210" s="197"/>
      <c r="DQ210" s="197"/>
      <c r="DR210" s="197"/>
      <c r="DS210" s="197"/>
      <c r="DT210" s="197"/>
      <c r="DU210" s="197"/>
      <c r="DV210" s="197"/>
      <c r="DW210" s="197"/>
      <c r="DX210" s="197"/>
      <c r="DY210" s="197"/>
      <c r="DZ210" s="197"/>
      <c r="EA210" s="197"/>
      <c r="EB210" s="197"/>
      <c r="EC210" s="197"/>
      <c r="ED210" s="197"/>
      <c r="EE210" s="197"/>
      <c r="EF210" s="197"/>
      <c r="EG210" s="197"/>
      <c r="EH210" s="197"/>
      <c r="EI210" s="197"/>
      <c r="EJ210" s="197"/>
      <c r="EK210" s="197"/>
      <c r="EL210" s="197"/>
      <c r="EM210" s="197"/>
      <c r="EN210" s="197"/>
      <c r="EO210" s="197"/>
      <c r="EP210" s="197"/>
      <c r="EQ210" s="197"/>
      <c r="ER210" s="197"/>
      <c r="ES210" s="197"/>
      <c r="ET210" s="197"/>
      <c r="EU210" s="197"/>
      <c r="EV210" s="197"/>
      <c r="EW210" s="197"/>
      <c r="EX210" s="197"/>
      <c r="EY210" s="197"/>
      <c r="EZ210" s="197"/>
    </row>
    <row r="211" spans="1:156">
      <c r="A211" s="200" t="s">
        <v>1359</v>
      </c>
      <c r="B211" s="228" t="str">
        <f>IF(VLOOKUP(C208,'Questionnaire part 2'!$D$17:$I$616,6,FALSE)="","#",VLOOKUP(C208,'Questionnaire part 2'!$D$17:$I$616,6,FALSE))</f>
        <v>#</v>
      </c>
      <c r="C211" s="199"/>
    </row>
    <row r="212" spans="1:156">
      <c r="A212" s="201" t="s">
        <v>1332</v>
      </c>
      <c r="B212" s="228" t="str">
        <f>IF(VLOOKUP(C212,'Questionnaire part 2'!$D$17:$I$616,2,FALSE)="","#",UPPER(VLOOKUP(C212,'Questionnaire part 2'!$D$17:$I$616,2,FALSE)))</f>
        <v>#</v>
      </c>
      <c r="C212" s="199">
        <v>26</v>
      </c>
    </row>
    <row r="213" spans="1:156">
      <c r="A213" s="201" t="s">
        <v>1333</v>
      </c>
      <c r="B213" s="228" t="str">
        <f>IF(ISNA(VLOOKUP(VLOOKUP(C212,'Questionnaire part 2'!$D$17:$I$616,3,FALSE),'Country &amp; Service Codes'!B:C,2,FALSE)),"#",VLOOKUP(VLOOKUP(C212,'Questionnaire part 2'!$D$17:$I$616,3,FALSE),'Country &amp; Service Codes'!B:C,2,FALSE))</f>
        <v>#</v>
      </c>
      <c r="C213" s="199"/>
    </row>
    <row r="214" spans="1:156">
      <c r="A214" s="201" t="s">
        <v>1334</v>
      </c>
      <c r="B214" s="228" t="str">
        <f>IF(VLOOKUP(C212,'Questionnaire part 2'!$D$17:$I$616,5,FALSE)="","#",VLOOKUP(C212,'Questionnaire part 2'!$D$17:$I$616,5,FALSE))</f>
        <v>#</v>
      </c>
      <c r="C214" s="199"/>
    </row>
    <row r="215" spans="1:156" s="205" customFormat="1">
      <c r="A215" s="200" t="s">
        <v>1359</v>
      </c>
      <c r="B215" s="228" t="str">
        <f>IF(VLOOKUP(C212,'Questionnaire part 2'!$D$17:$I$616,6,FALSE)="","#",VLOOKUP(C212,'Questionnaire part 2'!$D$17:$I$616,6,FALSE))</f>
        <v>#</v>
      </c>
      <c r="C215" s="199"/>
      <c r="D215" s="250"/>
      <c r="E215" s="250"/>
      <c r="F215" s="197"/>
      <c r="G215" s="197"/>
      <c r="H215" s="197"/>
      <c r="I215" s="197"/>
      <c r="J215" s="197"/>
      <c r="K215" s="197"/>
      <c r="L215" s="197"/>
      <c r="M215" s="197"/>
      <c r="N215" s="197"/>
      <c r="O215" s="197"/>
      <c r="P215" s="197"/>
      <c r="Q215" s="197"/>
      <c r="R215" s="197"/>
      <c r="S215" s="197"/>
      <c r="T215" s="197"/>
      <c r="U215" s="197"/>
      <c r="V215" s="197"/>
      <c r="W215" s="197"/>
      <c r="X215" s="197"/>
      <c r="Y215" s="197"/>
      <c r="Z215" s="197"/>
      <c r="AA215" s="197"/>
      <c r="AB215" s="197"/>
      <c r="AC215" s="197"/>
      <c r="AD215" s="197"/>
      <c r="AE215" s="197"/>
      <c r="AF215" s="197"/>
      <c r="AG215" s="197"/>
      <c r="AH215" s="197"/>
      <c r="AI215" s="197"/>
      <c r="AJ215" s="197"/>
      <c r="AK215" s="197"/>
      <c r="AL215" s="197"/>
      <c r="AM215" s="197"/>
      <c r="AN215" s="197"/>
      <c r="AO215" s="197"/>
      <c r="AP215" s="197"/>
      <c r="AQ215" s="197"/>
      <c r="AR215" s="197"/>
      <c r="AS215" s="197"/>
      <c r="AT215" s="197"/>
      <c r="AU215" s="197"/>
      <c r="AV215" s="197"/>
      <c r="AW215" s="197"/>
      <c r="AX215" s="197"/>
      <c r="AY215" s="197"/>
      <c r="AZ215" s="197"/>
      <c r="BA215" s="197"/>
      <c r="BB215" s="197"/>
      <c r="BC215" s="197"/>
      <c r="BD215" s="197"/>
      <c r="BE215" s="197"/>
      <c r="BF215" s="197"/>
      <c r="BG215" s="197"/>
      <c r="BH215" s="197"/>
      <c r="BI215" s="197"/>
      <c r="BJ215" s="197"/>
      <c r="BK215" s="197"/>
      <c r="BL215" s="197"/>
      <c r="BM215" s="197"/>
      <c r="BN215" s="197"/>
      <c r="BO215" s="197"/>
      <c r="BP215" s="197"/>
      <c r="BQ215" s="197"/>
      <c r="BR215" s="197"/>
      <c r="BS215" s="197"/>
      <c r="BT215" s="197"/>
      <c r="BU215" s="197"/>
      <c r="BV215" s="197"/>
      <c r="BW215" s="197"/>
      <c r="BX215" s="197"/>
      <c r="BY215" s="197"/>
      <c r="BZ215" s="197"/>
      <c r="CA215" s="197"/>
      <c r="CB215" s="197"/>
      <c r="CC215" s="197"/>
      <c r="CD215" s="197"/>
      <c r="CE215" s="197"/>
      <c r="CF215" s="197"/>
      <c r="CG215" s="197"/>
      <c r="CH215" s="197"/>
      <c r="CI215" s="197"/>
      <c r="CJ215" s="197"/>
      <c r="CK215" s="197"/>
      <c r="CL215" s="197"/>
      <c r="CM215" s="197"/>
      <c r="CN215" s="197"/>
      <c r="CO215" s="197"/>
      <c r="CP215" s="197"/>
      <c r="CQ215" s="197"/>
      <c r="CR215" s="197"/>
      <c r="CS215" s="197"/>
      <c r="CT215" s="197"/>
      <c r="CU215" s="197"/>
      <c r="CV215" s="197"/>
      <c r="CW215" s="197"/>
      <c r="CX215" s="197"/>
      <c r="CY215" s="197"/>
      <c r="CZ215" s="197"/>
      <c r="DA215" s="197"/>
      <c r="DB215" s="197"/>
      <c r="DC215" s="197"/>
      <c r="DD215" s="197"/>
      <c r="DE215" s="197"/>
      <c r="DF215" s="197"/>
      <c r="DG215" s="197"/>
      <c r="DH215" s="197"/>
      <c r="DI215" s="197"/>
      <c r="DJ215" s="197"/>
      <c r="DK215" s="197"/>
      <c r="DL215" s="197"/>
      <c r="DM215" s="197"/>
      <c r="DN215" s="197"/>
      <c r="DO215" s="197"/>
      <c r="DP215" s="197"/>
      <c r="DQ215" s="197"/>
      <c r="DR215" s="197"/>
      <c r="DS215" s="197"/>
      <c r="DT215" s="197"/>
      <c r="DU215" s="197"/>
      <c r="DV215" s="197"/>
      <c r="DW215" s="197"/>
      <c r="DX215" s="197"/>
      <c r="DY215" s="197"/>
      <c r="DZ215" s="197"/>
      <c r="EA215" s="197"/>
      <c r="EB215" s="197"/>
      <c r="EC215" s="197"/>
      <c r="ED215" s="197"/>
      <c r="EE215" s="197"/>
      <c r="EF215" s="197"/>
      <c r="EG215" s="197"/>
      <c r="EH215" s="197"/>
      <c r="EI215" s="197"/>
      <c r="EJ215" s="197"/>
      <c r="EK215" s="197"/>
      <c r="EL215" s="197"/>
      <c r="EM215" s="197"/>
      <c r="EN215" s="197"/>
      <c r="EO215" s="197"/>
      <c r="EP215" s="197"/>
      <c r="EQ215" s="197"/>
      <c r="ER215" s="197"/>
      <c r="ES215" s="197"/>
      <c r="ET215" s="197"/>
      <c r="EU215" s="197"/>
      <c r="EV215" s="197"/>
      <c r="EW215" s="197"/>
      <c r="EX215" s="197"/>
      <c r="EY215" s="197"/>
      <c r="EZ215" s="197"/>
    </row>
    <row r="216" spans="1:156">
      <c r="A216" s="201" t="s">
        <v>1332</v>
      </c>
      <c r="B216" s="228" t="str">
        <f>IF(VLOOKUP(C216,'Questionnaire part 2'!$D$17:$I$616,2,FALSE)="","#",UPPER(VLOOKUP(C216,'Questionnaire part 2'!$D$17:$I$616,2,FALSE)))</f>
        <v>#</v>
      </c>
      <c r="C216" s="199">
        <v>27</v>
      </c>
    </row>
    <row r="217" spans="1:156">
      <c r="A217" s="201" t="s">
        <v>1333</v>
      </c>
      <c r="B217" s="228" t="str">
        <f>IF(ISNA(VLOOKUP(VLOOKUP(C216,'Questionnaire part 2'!$D$17:$I$616,3,FALSE),'Country &amp; Service Codes'!B:C,2,FALSE)),"#",VLOOKUP(VLOOKUP(C216,'Questionnaire part 2'!$D$17:$I$616,3,FALSE),'Country &amp; Service Codes'!B:C,2,FALSE))</f>
        <v>#</v>
      </c>
      <c r="C217" s="199"/>
    </row>
    <row r="218" spans="1:156">
      <c r="A218" s="201" t="s">
        <v>1334</v>
      </c>
      <c r="B218" s="228" t="str">
        <f>IF(VLOOKUP(C216,'Questionnaire part 2'!$D$17:$I$616,5,FALSE)="","#",VLOOKUP(C216,'Questionnaire part 2'!$D$17:$I$616,5,FALSE))</f>
        <v>#</v>
      </c>
      <c r="C218" s="199"/>
    </row>
    <row r="219" spans="1:156">
      <c r="A219" s="200" t="s">
        <v>1359</v>
      </c>
      <c r="B219" s="228" t="str">
        <f>IF(VLOOKUP(C216,'Questionnaire part 2'!$D$17:$I$616,6,FALSE)="","#",VLOOKUP(C216,'Questionnaire part 2'!$D$17:$I$616,6,FALSE))</f>
        <v>#</v>
      </c>
      <c r="C219" s="199"/>
    </row>
    <row r="220" spans="1:156" s="205" customFormat="1">
      <c r="A220" s="201" t="s">
        <v>1332</v>
      </c>
      <c r="B220" s="228" t="str">
        <f>IF(VLOOKUP(C220,'Questionnaire part 2'!$D$17:$I$616,2,FALSE)="","#",UPPER(VLOOKUP(C220,'Questionnaire part 2'!$D$17:$I$616,2,FALSE)))</f>
        <v>#</v>
      </c>
      <c r="C220" s="199">
        <v>28</v>
      </c>
      <c r="D220" s="250"/>
      <c r="E220" s="250"/>
      <c r="F220" s="197"/>
      <c r="G220" s="197"/>
      <c r="H220" s="197"/>
      <c r="I220" s="197"/>
      <c r="J220" s="197"/>
      <c r="K220" s="197"/>
      <c r="L220" s="197"/>
      <c r="M220" s="197"/>
      <c r="N220" s="197"/>
      <c r="O220" s="197"/>
      <c r="P220" s="197"/>
      <c r="Q220" s="197"/>
      <c r="R220" s="197"/>
      <c r="S220" s="197"/>
      <c r="T220" s="197"/>
      <c r="U220" s="197"/>
      <c r="V220" s="197"/>
      <c r="W220" s="197"/>
      <c r="X220" s="197"/>
      <c r="Y220" s="197"/>
      <c r="Z220" s="197"/>
      <c r="AA220" s="197"/>
      <c r="AB220" s="197"/>
      <c r="AC220" s="197"/>
      <c r="AD220" s="197"/>
      <c r="AE220" s="197"/>
      <c r="AF220" s="197"/>
      <c r="AG220" s="197"/>
      <c r="AH220" s="197"/>
      <c r="AI220" s="197"/>
      <c r="AJ220" s="197"/>
      <c r="AK220" s="197"/>
      <c r="AL220" s="197"/>
      <c r="AM220" s="197"/>
      <c r="AN220" s="197"/>
      <c r="AO220" s="197"/>
      <c r="AP220" s="197"/>
      <c r="AQ220" s="197"/>
      <c r="AR220" s="197"/>
      <c r="AS220" s="197"/>
      <c r="AT220" s="197"/>
      <c r="AU220" s="197"/>
      <c r="AV220" s="197"/>
      <c r="AW220" s="197"/>
      <c r="AX220" s="197"/>
      <c r="AY220" s="197"/>
      <c r="AZ220" s="197"/>
      <c r="BA220" s="197"/>
      <c r="BB220" s="197"/>
      <c r="BC220" s="197"/>
      <c r="BD220" s="197"/>
      <c r="BE220" s="197"/>
      <c r="BF220" s="197"/>
      <c r="BG220" s="197"/>
      <c r="BH220" s="197"/>
      <c r="BI220" s="197"/>
      <c r="BJ220" s="197"/>
      <c r="BK220" s="197"/>
      <c r="BL220" s="197"/>
      <c r="BM220" s="197"/>
      <c r="BN220" s="197"/>
      <c r="BO220" s="197"/>
      <c r="BP220" s="197"/>
      <c r="BQ220" s="197"/>
      <c r="BR220" s="197"/>
      <c r="BS220" s="197"/>
      <c r="BT220" s="197"/>
      <c r="BU220" s="197"/>
      <c r="BV220" s="197"/>
      <c r="BW220" s="197"/>
      <c r="BX220" s="197"/>
      <c r="BY220" s="197"/>
      <c r="BZ220" s="197"/>
      <c r="CA220" s="197"/>
      <c r="CB220" s="197"/>
      <c r="CC220" s="197"/>
      <c r="CD220" s="197"/>
      <c r="CE220" s="197"/>
      <c r="CF220" s="197"/>
      <c r="CG220" s="197"/>
      <c r="CH220" s="197"/>
      <c r="CI220" s="197"/>
      <c r="CJ220" s="197"/>
      <c r="CK220" s="197"/>
      <c r="CL220" s="197"/>
      <c r="CM220" s="197"/>
      <c r="CN220" s="197"/>
      <c r="CO220" s="197"/>
      <c r="CP220" s="197"/>
      <c r="CQ220" s="197"/>
      <c r="CR220" s="197"/>
      <c r="CS220" s="197"/>
      <c r="CT220" s="197"/>
      <c r="CU220" s="197"/>
      <c r="CV220" s="197"/>
      <c r="CW220" s="197"/>
      <c r="CX220" s="197"/>
      <c r="CY220" s="197"/>
      <c r="CZ220" s="197"/>
      <c r="DA220" s="197"/>
      <c r="DB220" s="197"/>
      <c r="DC220" s="197"/>
      <c r="DD220" s="197"/>
      <c r="DE220" s="197"/>
      <c r="DF220" s="197"/>
      <c r="DG220" s="197"/>
      <c r="DH220" s="197"/>
      <c r="DI220" s="197"/>
      <c r="DJ220" s="197"/>
      <c r="DK220" s="197"/>
      <c r="DL220" s="197"/>
      <c r="DM220" s="197"/>
      <c r="DN220" s="197"/>
      <c r="DO220" s="197"/>
      <c r="DP220" s="197"/>
      <c r="DQ220" s="197"/>
      <c r="DR220" s="197"/>
      <c r="DS220" s="197"/>
      <c r="DT220" s="197"/>
      <c r="DU220" s="197"/>
      <c r="DV220" s="197"/>
      <c r="DW220" s="197"/>
      <c r="DX220" s="197"/>
      <c r="DY220" s="197"/>
      <c r="DZ220" s="197"/>
      <c r="EA220" s="197"/>
      <c r="EB220" s="197"/>
      <c r="EC220" s="197"/>
      <c r="ED220" s="197"/>
      <c r="EE220" s="197"/>
      <c r="EF220" s="197"/>
      <c r="EG220" s="197"/>
      <c r="EH220" s="197"/>
      <c r="EI220" s="197"/>
      <c r="EJ220" s="197"/>
      <c r="EK220" s="197"/>
      <c r="EL220" s="197"/>
      <c r="EM220" s="197"/>
      <c r="EN220" s="197"/>
      <c r="EO220" s="197"/>
      <c r="EP220" s="197"/>
      <c r="EQ220" s="197"/>
      <c r="ER220" s="197"/>
      <c r="ES220" s="197"/>
      <c r="ET220" s="197"/>
      <c r="EU220" s="197"/>
      <c r="EV220" s="197"/>
      <c r="EW220" s="197"/>
      <c r="EX220" s="197"/>
      <c r="EY220" s="197"/>
      <c r="EZ220" s="197"/>
    </row>
    <row r="221" spans="1:156">
      <c r="A221" s="201" t="s">
        <v>1333</v>
      </c>
      <c r="B221" s="228" t="str">
        <f>IF(ISNA(VLOOKUP(VLOOKUP(C220,'Questionnaire part 2'!$D$17:$I$616,3,FALSE),'Country &amp; Service Codes'!B:C,2,FALSE)),"#",VLOOKUP(VLOOKUP(C220,'Questionnaire part 2'!$D$17:$I$616,3,FALSE),'Country &amp; Service Codes'!B:C,2,FALSE))</f>
        <v>#</v>
      </c>
      <c r="C221" s="199"/>
    </row>
    <row r="222" spans="1:156">
      <c r="A222" s="201" t="s">
        <v>1334</v>
      </c>
      <c r="B222" s="228" t="str">
        <f>IF(VLOOKUP(C220,'Questionnaire part 2'!$D$17:$I$616,5,FALSE)="","#",VLOOKUP(C220,'Questionnaire part 2'!$D$17:$I$616,5,FALSE))</f>
        <v>#</v>
      </c>
      <c r="C222" s="199"/>
    </row>
    <row r="223" spans="1:156">
      <c r="A223" s="200" t="s">
        <v>1359</v>
      </c>
      <c r="B223" s="228" t="str">
        <f>IF(VLOOKUP(C220,'Questionnaire part 2'!$D$17:$I$616,6,FALSE)="","#",VLOOKUP(C220,'Questionnaire part 2'!$D$17:$I$616,6,FALSE))</f>
        <v>#</v>
      </c>
      <c r="C223" s="199"/>
    </row>
    <row r="224" spans="1:156">
      <c r="A224" s="201" t="s">
        <v>1332</v>
      </c>
      <c r="B224" s="228" t="str">
        <f>IF(VLOOKUP(C224,'Questionnaire part 2'!$D$17:$I$616,2,FALSE)="","#",UPPER(VLOOKUP(C224,'Questionnaire part 2'!$D$17:$I$616,2,FALSE)))</f>
        <v>#</v>
      </c>
      <c r="C224" s="199">
        <v>29</v>
      </c>
    </row>
    <row r="225" spans="1:156" s="205" customFormat="1">
      <c r="A225" s="201" t="s">
        <v>1333</v>
      </c>
      <c r="B225" s="228" t="str">
        <f>IF(ISNA(VLOOKUP(VLOOKUP(C224,'Questionnaire part 2'!$D$17:$I$616,3,FALSE),'Country &amp; Service Codes'!B:C,2,FALSE)),"#",VLOOKUP(VLOOKUP(C224,'Questionnaire part 2'!$D$17:$I$616,3,FALSE),'Country &amp; Service Codes'!B:C,2,FALSE))</f>
        <v>#</v>
      </c>
      <c r="C225" s="199"/>
      <c r="D225" s="250"/>
      <c r="E225" s="250"/>
      <c r="F225" s="197"/>
      <c r="G225" s="197"/>
      <c r="H225" s="197"/>
      <c r="I225" s="197"/>
      <c r="J225" s="197"/>
      <c r="K225" s="197"/>
      <c r="L225" s="197"/>
      <c r="M225" s="197"/>
      <c r="N225" s="197"/>
      <c r="O225" s="197"/>
      <c r="P225" s="197"/>
      <c r="Q225" s="197"/>
      <c r="R225" s="197"/>
      <c r="S225" s="197"/>
      <c r="T225" s="197"/>
      <c r="U225" s="197"/>
      <c r="V225" s="197"/>
      <c r="W225" s="197"/>
      <c r="X225" s="197"/>
      <c r="Y225" s="197"/>
      <c r="Z225" s="197"/>
      <c r="AA225" s="197"/>
      <c r="AB225" s="197"/>
      <c r="AC225" s="197"/>
      <c r="AD225" s="197"/>
      <c r="AE225" s="197"/>
      <c r="AF225" s="197"/>
      <c r="AG225" s="197"/>
      <c r="AH225" s="197"/>
      <c r="AI225" s="197"/>
      <c r="AJ225" s="197"/>
      <c r="AK225" s="197"/>
      <c r="AL225" s="197"/>
      <c r="AM225" s="197"/>
      <c r="AN225" s="197"/>
      <c r="AO225" s="197"/>
      <c r="AP225" s="197"/>
      <c r="AQ225" s="197"/>
      <c r="AR225" s="197"/>
      <c r="AS225" s="197"/>
      <c r="AT225" s="197"/>
      <c r="AU225" s="197"/>
      <c r="AV225" s="197"/>
      <c r="AW225" s="197"/>
      <c r="AX225" s="197"/>
      <c r="AY225" s="197"/>
      <c r="AZ225" s="197"/>
      <c r="BA225" s="197"/>
      <c r="BB225" s="197"/>
      <c r="BC225" s="197"/>
      <c r="BD225" s="197"/>
      <c r="BE225" s="197"/>
      <c r="BF225" s="197"/>
      <c r="BG225" s="197"/>
      <c r="BH225" s="197"/>
      <c r="BI225" s="197"/>
      <c r="BJ225" s="197"/>
      <c r="BK225" s="197"/>
      <c r="BL225" s="197"/>
      <c r="BM225" s="197"/>
      <c r="BN225" s="197"/>
      <c r="BO225" s="197"/>
      <c r="BP225" s="197"/>
      <c r="BQ225" s="197"/>
      <c r="BR225" s="197"/>
      <c r="BS225" s="197"/>
      <c r="BT225" s="197"/>
      <c r="BU225" s="197"/>
      <c r="BV225" s="197"/>
      <c r="BW225" s="197"/>
      <c r="BX225" s="197"/>
      <c r="BY225" s="197"/>
      <c r="BZ225" s="197"/>
      <c r="CA225" s="197"/>
      <c r="CB225" s="197"/>
      <c r="CC225" s="197"/>
      <c r="CD225" s="197"/>
      <c r="CE225" s="197"/>
      <c r="CF225" s="197"/>
      <c r="CG225" s="197"/>
      <c r="CH225" s="197"/>
      <c r="CI225" s="197"/>
      <c r="CJ225" s="197"/>
      <c r="CK225" s="197"/>
      <c r="CL225" s="197"/>
      <c r="CM225" s="197"/>
      <c r="CN225" s="197"/>
      <c r="CO225" s="197"/>
      <c r="CP225" s="197"/>
      <c r="CQ225" s="197"/>
      <c r="CR225" s="197"/>
      <c r="CS225" s="197"/>
      <c r="CT225" s="197"/>
      <c r="CU225" s="197"/>
      <c r="CV225" s="197"/>
      <c r="CW225" s="197"/>
      <c r="CX225" s="197"/>
      <c r="CY225" s="197"/>
      <c r="CZ225" s="197"/>
      <c r="DA225" s="197"/>
      <c r="DB225" s="197"/>
      <c r="DC225" s="197"/>
      <c r="DD225" s="197"/>
      <c r="DE225" s="197"/>
      <c r="DF225" s="197"/>
      <c r="DG225" s="197"/>
      <c r="DH225" s="197"/>
      <c r="DI225" s="197"/>
      <c r="DJ225" s="197"/>
      <c r="DK225" s="197"/>
      <c r="DL225" s="197"/>
      <c r="DM225" s="197"/>
      <c r="DN225" s="197"/>
      <c r="DO225" s="197"/>
      <c r="DP225" s="197"/>
      <c r="DQ225" s="197"/>
      <c r="DR225" s="197"/>
      <c r="DS225" s="197"/>
      <c r="DT225" s="197"/>
      <c r="DU225" s="197"/>
      <c r="DV225" s="197"/>
      <c r="DW225" s="197"/>
      <c r="DX225" s="197"/>
      <c r="DY225" s="197"/>
      <c r="DZ225" s="197"/>
      <c r="EA225" s="197"/>
      <c r="EB225" s="197"/>
      <c r="EC225" s="197"/>
      <c r="ED225" s="197"/>
      <c r="EE225" s="197"/>
      <c r="EF225" s="197"/>
      <c r="EG225" s="197"/>
      <c r="EH225" s="197"/>
      <c r="EI225" s="197"/>
      <c r="EJ225" s="197"/>
      <c r="EK225" s="197"/>
      <c r="EL225" s="197"/>
      <c r="EM225" s="197"/>
      <c r="EN225" s="197"/>
      <c r="EO225" s="197"/>
      <c r="EP225" s="197"/>
      <c r="EQ225" s="197"/>
      <c r="ER225" s="197"/>
      <c r="ES225" s="197"/>
      <c r="ET225" s="197"/>
      <c r="EU225" s="197"/>
      <c r="EV225" s="197"/>
      <c r="EW225" s="197"/>
      <c r="EX225" s="197"/>
      <c r="EY225" s="197"/>
      <c r="EZ225" s="197"/>
    </row>
    <row r="226" spans="1:156">
      <c r="A226" s="201" t="s">
        <v>1334</v>
      </c>
      <c r="B226" s="228" t="str">
        <f>IF(VLOOKUP(C224,'Questionnaire part 2'!$D$17:$I$616,5,FALSE)="","#",VLOOKUP(C224,'Questionnaire part 2'!$D$17:$I$616,5,FALSE))</f>
        <v>#</v>
      </c>
      <c r="C226" s="199"/>
    </row>
    <row r="227" spans="1:156">
      <c r="A227" s="200" t="s">
        <v>1359</v>
      </c>
      <c r="B227" s="228" t="str">
        <f>IF(VLOOKUP(C224,'Questionnaire part 2'!$D$17:$I$616,6,FALSE)="","#",VLOOKUP(C224,'Questionnaire part 2'!$D$17:$I$616,6,FALSE))</f>
        <v>#</v>
      </c>
      <c r="C227" s="199"/>
    </row>
    <row r="228" spans="1:156">
      <c r="A228" s="201" t="s">
        <v>1332</v>
      </c>
      <c r="B228" s="228" t="str">
        <f>IF(VLOOKUP(C228,'Questionnaire part 2'!$D$17:$I$616,2,FALSE)="","#",UPPER(VLOOKUP(C228,'Questionnaire part 2'!$D$17:$I$616,2,FALSE)))</f>
        <v>#</v>
      </c>
      <c r="C228" s="199">
        <v>30</v>
      </c>
    </row>
    <row r="229" spans="1:156">
      <c r="A229" s="201" t="s">
        <v>1333</v>
      </c>
      <c r="B229" s="228" t="str">
        <f>IF(ISNA(VLOOKUP(VLOOKUP(C228,'Questionnaire part 2'!$D$17:$I$616,3,FALSE),'Country &amp; Service Codes'!B:C,2,FALSE)),"#",VLOOKUP(VLOOKUP(C228,'Questionnaire part 2'!$D$17:$I$616,3,FALSE),'Country &amp; Service Codes'!B:C,2,FALSE))</f>
        <v>#</v>
      </c>
      <c r="C229" s="199"/>
    </row>
    <row r="230" spans="1:156" s="205" customFormat="1">
      <c r="A230" s="201" t="s">
        <v>1334</v>
      </c>
      <c r="B230" s="228" t="str">
        <f>IF(VLOOKUP(C228,'Questionnaire part 2'!$D$17:$I$616,5,FALSE)="","#",VLOOKUP(C228,'Questionnaire part 2'!$D$17:$I$616,5,FALSE))</f>
        <v>#</v>
      </c>
      <c r="C230" s="199"/>
      <c r="D230" s="250"/>
      <c r="E230" s="250"/>
      <c r="F230" s="197"/>
      <c r="G230" s="197"/>
      <c r="H230" s="197"/>
      <c r="I230" s="197"/>
      <c r="J230" s="197"/>
      <c r="K230" s="197"/>
      <c r="L230" s="197"/>
      <c r="M230" s="197"/>
      <c r="N230" s="197"/>
      <c r="O230" s="197"/>
      <c r="P230" s="197"/>
      <c r="Q230" s="197"/>
      <c r="R230" s="197"/>
      <c r="S230" s="197"/>
      <c r="T230" s="197"/>
      <c r="U230" s="197"/>
      <c r="V230" s="197"/>
      <c r="W230" s="197"/>
      <c r="X230" s="197"/>
      <c r="Y230" s="197"/>
      <c r="Z230" s="197"/>
      <c r="AA230" s="197"/>
      <c r="AB230" s="197"/>
      <c r="AC230" s="197"/>
      <c r="AD230" s="197"/>
      <c r="AE230" s="197"/>
      <c r="AF230" s="197"/>
      <c r="AG230" s="197"/>
      <c r="AH230" s="197"/>
      <c r="AI230" s="197"/>
      <c r="AJ230" s="197"/>
      <c r="AK230" s="197"/>
      <c r="AL230" s="197"/>
      <c r="AM230" s="197"/>
      <c r="AN230" s="197"/>
      <c r="AO230" s="197"/>
      <c r="AP230" s="197"/>
      <c r="AQ230" s="197"/>
      <c r="AR230" s="197"/>
      <c r="AS230" s="197"/>
      <c r="AT230" s="197"/>
      <c r="AU230" s="197"/>
      <c r="AV230" s="197"/>
      <c r="AW230" s="197"/>
      <c r="AX230" s="197"/>
      <c r="AY230" s="197"/>
      <c r="AZ230" s="197"/>
      <c r="BA230" s="197"/>
      <c r="BB230" s="197"/>
      <c r="BC230" s="197"/>
      <c r="BD230" s="197"/>
      <c r="BE230" s="197"/>
      <c r="BF230" s="197"/>
      <c r="BG230" s="197"/>
      <c r="BH230" s="197"/>
      <c r="BI230" s="197"/>
      <c r="BJ230" s="197"/>
      <c r="BK230" s="197"/>
      <c r="BL230" s="197"/>
      <c r="BM230" s="197"/>
      <c r="BN230" s="197"/>
      <c r="BO230" s="197"/>
      <c r="BP230" s="197"/>
      <c r="BQ230" s="197"/>
      <c r="BR230" s="197"/>
      <c r="BS230" s="197"/>
      <c r="BT230" s="197"/>
      <c r="BU230" s="197"/>
      <c r="BV230" s="197"/>
      <c r="BW230" s="197"/>
      <c r="BX230" s="197"/>
      <c r="BY230" s="197"/>
      <c r="BZ230" s="197"/>
      <c r="CA230" s="197"/>
      <c r="CB230" s="197"/>
      <c r="CC230" s="197"/>
      <c r="CD230" s="197"/>
      <c r="CE230" s="197"/>
      <c r="CF230" s="197"/>
      <c r="CG230" s="197"/>
      <c r="CH230" s="197"/>
      <c r="CI230" s="197"/>
      <c r="CJ230" s="197"/>
      <c r="CK230" s="197"/>
      <c r="CL230" s="197"/>
      <c r="CM230" s="197"/>
      <c r="CN230" s="197"/>
      <c r="CO230" s="197"/>
      <c r="CP230" s="197"/>
      <c r="CQ230" s="197"/>
      <c r="CR230" s="197"/>
      <c r="CS230" s="197"/>
      <c r="CT230" s="197"/>
      <c r="CU230" s="197"/>
      <c r="CV230" s="197"/>
      <c r="CW230" s="197"/>
      <c r="CX230" s="197"/>
      <c r="CY230" s="197"/>
      <c r="CZ230" s="197"/>
      <c r="DA230" s="197"/>
      <c r="DB230" s="197"/>
      <c r="DC230" s="197"/>
      <c r="DD230" s="197"/>
      <c r="DE230" s="197"/>
      <c r="DF230" s="197"/>
      <c r="DG230" s="197"/>
      <c r="DH230" s="197"/>
      <c r="DI230" s="197"/>
      <c r="DJ230" s="197"/>
      <c r="DK230" s="197"/>
      <c r="DL230" s="197"/>
      <c r="DM230" s="197"/>
      <c r="DN230" s="197"/>
      <c r="DO230" s="197"/>
      <c r="DP230" s="197"/>
      <c r="DQ230" s="197"/>
      <c r="DR230" s="197"/>
      <c r="DS230" s="197"/>
      <c r="DT230" s="197"/>
      <c r="DU230" s="197"/>
      <c r="DV230" s="197"/>
      <c r="DW230" s="197"/>
      <c r="DX230" s="197"/>
      <c r="DY230" s="197"/>
      <c r="DZ230" s="197"/>
      <c r="EA230" s="197"/>
      <c r="EB230" s="197"/>
      <c r="EC230" s="197"/>
      <c r="ED230" s="197"/>
      <c r="EE230" s="197"/>
      <c r="EF230" s="197"/>
      <c r="EG230" s="197"/>
      <c r="EH230" s="197"/>
      <c r="EI230" s="197"/>
      <c r="EJ230" s="197"/>
      <c r="EK230" s="197"/>
      <c r="EL230" s="197"/>
      <c r="EM230" s="197"/>
      <c r="EN230" s="197"/>
      <c r="EO230" s="197"/>
      <c r="EP230" s="197"/>
      <c r="EQ230" s="197"/>
      <c r="ER230" s="197"/>
      <c r="ES230" s="197"/>
      <c r="ET230" s="197"/>
      <c r="EU230" s="197"/>
      <c r="EV230" s="197"/>
      <c r="EW230" s="197"/>
      <c r="EX230" s="197"/>
      <c r="EY230" s="197"/>
      <c r="EZ230" s="197"/>
    </row>
    <row r="231" spans="1:156">
      <c r="A231" s="200" t="s">
        <v>1359</v>
      </c>
      <c r="B231" s="228" t="str">
        <f>IF(VLOOKUP(C228,'Questionnaire part 2'!$D$17:$I$616,6,FALSE)="","#",VLOOKUP(C228,'Questionnaire part 2'!$D$17:$I$616,6,FALSE))</f>
        <v>#</v>
      </c>
      <c r="C231" s="199"/>
    </row>
    <row r="232" spans="1:156">
      <c r="A232" s="201" t="s">
        <v>1332</v>
      </c>
      <c r="B232" s="228" t="str">
        <f>IF(VLOOKUP(C232,'Questionnaire part 2'!$D$17:$I$616,2,FALSE)="","#",UPPER(VLOOKUP(C232,'Questionnaire part 2'!$D$17:$I$616,2,FALSE)))</f>
        <v>#</v>
      </c>
      <c r="C232" s="234">
        <v>31</v>
      </c>
    </row>
    <row r="233" spans="1:156">
      <c r="A233" s="201" t="s">
        <v>1333</v>
      </c>
      <c r="B233" s="228" t="str">
        <f>IF(ISNA(VLOOKUP(VLOOKUP(C232,'Questionnaire part 2'!$D$17:$I$616,3,FALSE),'Country &amp; Service Codes'!B:C,2,FALSE)),"#",VLOOKUP(VLOOKUP(C232,'Questionnaire part 2'!$D$17:$I$616,3,FALSE),'Country &amp; Service Codes'!B:C,2,FALSE))</f>
        <v>#</v>
      </c>
      <c r="C233" s="234"/>
    </row>
    <row r="234" spans="1:156">
      <c r="A234" s="201" t="s">
        <v>1334</v>
      </c>
      <c r="B234" s="228" t="str">
        <f>IF(VLOOKUP(C232,'Questionnaire part 2'!$D$17:$I$616,5,FALSE)="","#",VLOOKUP(C232,'Questionnaire part 2'!$D$17:$I$616,5,FALSE))</f>
        <v>#</v>
      </c>
      <c r="C234" s="234"/>
    </row>
    <row r="235" spans="1:156" s="205" customFormat="1">
      <c r="A235" s="200" t="s">
        <v>1359</v>
      </c>
      <c r="B235" s="228" t="str">
        <f>IF(VLOOKUP(C232,'Questionnaire part 2'!$D$17:$I$616,6,FALSE)="","#",VLOOKUP(C232,'Questionnaire part 2'!$D$17:$I$616,6,FALSE))</f>
        <v>#</v>
      </c>
      <c r="C235" s="199"/>
      <c r="D235" s="250"/>
      <c r="E235" s="250"/>
      <c r="F235" s="197"/>
      <c r="G235" s="197"/>
      <c r="H235" s="197"/>
      <c r="I235" s="197"/>
      <c r="J235" s="197"/>
      <c r="K235" s="197"/>
      <c r="L235" s="197"/>
      <c r="M235" s="197"/>
      <c r="N235" s="197"/>
      <c r="O235" s="197"/>
      <c r="P235" s="197"/>
      <c r="Q235" s="197"/>
      <c r="R235" s="197"/>
      <c r="S235" s="197"/>
      <c r="T235" s="197"/>
      <c r="U235" s="197"/>
      <c r="V235" s="197"/>
      <c r="W235" s="197"/>
      <c r="X235" s="197"/>
      <c r="Y235" s="197"/>
      <c r="Z235" s="197"/>
      <c r="AA235" s="197"/>
      <c r="AB235" s="197"/>
      <c r="AC235" s="197"/>
      <c r="AD235" s="197"/>
      <c r="AE235" s="197"/>
      <c r="AF235" s="197"/>
      <c r="AG235" s="197"/>
      <c r="AH235" s="197"/>
      <c r="AI235" s="197"/>
      <c r="AJ235" s="197"/>
      <c r="AK235" s="197"/>
      <c r="AL235" s="197"/>
      <c r="AM235" s="197"/>
      <c r="AN235" s="197"/>
      <c r="AO235" s="197"/>
      <c r="AP235" s="197"/>
      <c r="AQ235" s="197"/>
      <c r="AR235" s="197"/>
      <c r="AS235" s="197"/>
      <c r="AT235" s="197"/>
      <c r="AU235" s="197"/>
      <c r="AV235" s="197"/>
      <c r="AW235" s="197"/>
      <c r="AX235" s="197"/>
      <c r="AY235" s="197"/>
      <c r="AZ235" s="197"/>
      <c r="BA235" s="197"/>
      <c r="BB235" s="197"/>
      <c r="BC235" s="197"/>
      <c r="BD235" s="197"/>
      <c r="BE235" s="197"/>
      <c r="BF235" s="197"/>
      <c r="BG235" s="197"/>
      <c r="BH235" s="197"/>
      <c r="BI235" s="197"/>
      <c r="BJ235" s="197"/>
      <c r="BK235" s="197"/>
      <c r="BL235" s="197"/>
      <c r="BM235" s="197"/>
      <c r="BN235" s="197"/>
      <c r="BO235" s="197"/>
      <c r="BP235" s="197"/>
      <c r="BQ235" s="197"/>
      <c r="BR235" s="197"/>
      <c r="BS235" s="197"/>
      <c r="BT235" s="197"/>
      <c r="BU235" s="197"/>
      <c r="BV235" s="197"/>
      <c r="BW235" s="197"/>
      <c r="BX235" s="197"/>
      <c r="BY235" s="197"/>
      <c r="BZ235" s="197"/>
      <c r="CA235" s="197"/>
      <c r="CB235" s="197"/>
      <c r="CC235" s="197"/>
      <c r="CD235" s="197"/>
      <c r="CE235" s="197"/>
      <c r="CF235" s="197"/>
      <c r="CG235" s="197"/>
      <c r="CH235" s="197"/>
      <c r="CI235" s="197"/>
      <c r="CJ235" s="197"/>
      <c r="CK235" s="197"/>
      <c r="CL235" s="197"/>
      <c r="CM235" s="197"/>
      <c r="CN235" s="197"/>
      <c r="CO235" s="197"/>
      <c r="CP235" s="197"/>
      <c r="CQ235" s="197"/>
      <c r="CR235" s="197"/>
      <c r="CS235" s="197"/>
      <c r="CT235" s="197"/>
      <c r="CU235" s="197"/>
      <c r="CV235" s="197"/>
      <c r="CW235" s="197"/>
      <c r="CX235" s="197"/>
      <c r="CY235" s="197"/>
      <c r="CZ235" s="197"/>
      <c r="DA235" s="197"/>
      <c r="DB235" s="197"/>
      <c r="DC235" s="197"/>
      <c r="DD235" s="197"/>
      <c r="DE235" s="197"/>
      <c r="DF235" s="197"/>
      <c r="DG235" s="197"/>
      <c r="DH235" s="197"/>
      <c r="DI235" s="197"/>
      <c r="DJ235" s="197"/>
      <c r="DK235" s="197"/>
      <c r="DL235" s="197"/>
      <c r="DM235" s="197"/>
      <c r="DN235" s="197"/>
      <c r="DO235" s="197"/>
      <c r="DP235" s="197"/>
      <c r="DQ235" s="197"/>
      <c r="DR235" s="197"/>
      <c r="DS235" s="197"/>
      <c r="DT235" s="197"/>
      <c r="DU235" s="197"/>
      <c r="DV235" s="197"/>
      <c r="DW235" s="197"/>
      <c r="DX235" s="197"/>
      <c r="DY235" s="197"/>
      <c r="DZ235" s="197"/>
      <c r="EA235" s="197"/>
      <c r="EB235" s="197"/>
      <c r="EC235" s="197"/>
      <c r="ED235" s="197"/>
      <c r="EE235" s="197"/>
      <c r="EF235" s="197"/>
      <c r="EG235" s="197"/>
      <c r="EH235" s="197"/>
      <c r="EI235" s="197"/>
      <c r="EJ235" s="197"/>
      <c r="EK235" s="197"/>
      <c r="EL235" s="197"/>
      <c r="EM235" s="197"/>
      <c r="EN235" s="197"/>
      <c r="EO235" s="197"/>
      <c r="EP235" s="197"/>
      <c r="EQ235" s="197"/>
      <c r="ER235" s="197"/>
      <c r="ES235" s="197"/>
      <c r="ET235" s="197"/>
      <c r="EU235" s="197"/>
      <c r="EV235" s="197"/>
      <c r="EW235" s="197"/>
      <c r="EX235" s="197"/>
      <c r="EY235" s="197"/>
      <c r="EZ235" s="197"/>
    </row>
    <row r="236" spans="1:156">
      <c r="A236" s="201" t="s">
        <v>1332</v>
      </c>
      <c r="B236" s="228" t="str">
        <f>IF(VLOOKUP(C236,'Questionnaire part 2'!$D$17:$I$616,2,FALSE)="","#",UPPER(VLOOKUP(C236,'Questionnaire part 2'!$D$17:$I$616,2,FALSE)))</f>
        <v>#</v>
      </c>
      <c r="C236" s="199">
        <v>32</v>
      </c>
    </row>
    <row r="237" spans="1:156">
      <c r="A237" s="201" t="s">
        <v>1333</v>
      </c>
      <c r="B237" s="228" t="str">
        <f>IF(ISNA(VLOOKUP(VLOOKUP(C236,'Questionnaire part 2'!$D$17:$I$616,3,FALSE),'Country &amp; Service Codes'!B:C,2,FALSE)),"#",VLOOKUP(VLOOKUP(C236,'Questionnaire part 2'!$D$17:$I$616,3,FALSE),'Country &amp; Service Codes'!B:C,2,FALSE))</f>
        <v>#</v>
      </c>
      <c r="C237" s="199"/>
    </row>
    <row r="238" spans="1:156">
      <c r="A238" s="201" t="s">
        <v>1334</v>
      </c>
      <c r="B238" s="228" t="str">
        <f>IF(VLOOKUP(C236,'Questionnaire part 2'!$D$17:$I$616,5,FALSE)="","#",VLOOKUP(C236,'Questionnaire part 2'!$D$17:$I$616,5,FALSE))</f>
        <v>#</v>
      </c>
      <c r="C238" s="199"/>
    </row>
    <row r="239" spans="1:156">
      <c r="A239" s="200" t="s">
        <v>1359</v>
      </c>
      <c r="B239" s="228" t="str">
        <f>IF(VLOOKUP(C236,'Questionnaire part 2'!$D$17:$I$616,6,FALSE)="","#",VLOOKUP(C236,'Questionnaire part 2'!$D$17:$I$616,6,FALSE))</f>
        <v>#</v>
      </c>
      <c r="C239" s="199"/>
    </row>
    <row r="240" spans="1:156" s="205" customFormat="1">
      <c r="A240" s="201" t="s">
        <v>1332</v>
      </c>
      <c r="B240" s="228" t="str">
        <f>IF(VLOOKUP(C240,'Questionnaire part 2'!$D$17:$I$616,2,FALSE)="","#",UPPER(VLOOKUP(C240,'Questionnaire part 2'!$D$17:$I$616,2,FALSE)))</f>
        <v>#</v>
      </c>
      <c r="C240" s="199">
        <v>33</v>
      </c>
      <c r="D240" s="250"/>
      <c r="E240" s="250"/>
      <c r="F240" s="197"/>
      <c r="G240" s="197"/>
      <c r="H240" s="197"/>
      <c r="I240" s="197"/>
      <c r="J240" s="197"/>
      <c r="K240" s="197"/>
      <c r="L240" s="197"/>
      <c r="M240" s="197"/>
      <c r="N240" s="197"/>
      <c r="O240" s="197"/>
      <c r="P240" s="197"/>
      <c r="Q240" s="197"/>
      <c r="R240" s="197"/>
      <c r="S240" s="197"/>
      <c r="T240" s="197"/>
      <c r="U240" s="197"/>
      <c r="V240" s="197"/>
      <c r="W240" s="197"/>
      <c r="X240" s="197"/>
      <c r="Y240" s="197"/>
      <c r="Z240" s="197"/>
      <c r="AA240" s="197"/>
      <c r="AB240" s="197"/>
      <c r="AC240" s="197"/>
      <c r="AD240" s="197"/>
      <c r="AE240" s="197"/>
      <c r="AF240" s="197"/>
      <c r="AG240" s="197"/>
      <c r="AH240" s="197"/>
      <c r="AI240" s="197"/>
      <c r="AJ240" s="197"/>
      <c r="AK240" s="197"/>
      <c r="AL240" s="197"/>
      <c r="AM240" s="197"/>
      <c r="AN240" s="197"/>
      <c r="AO240" s="197"/>
      <c r="AP240" s="197"/>
      <c r="AQ240" s="197"/>
      <c r="AR240" s="197"/>
      <c r="AS240" s="197"/>
      <c r="AT240" s="197"/>
      <c r="AU240" s="197"/>
      <c r="AV240" s="197"/>
      <c r="AW240" s="197"/>
      <c r="AX240" s="197"/>
      <c r="AY240" s="197"/>
      <c r="AZ240" s="197"/>
      <c r="BA240" s="197"/>
      <c r="BB240" s="197"/>
      <c r="BC240" s="197"/>
      <c r="BD240" s="197"/>
      <c r="BE240" s="197"/>
      <c r="BF240" s="197"/>
      <c r="BG240" s="197"/>
      <c r="BH240" s="197"/>
      <c r="BI240" s="197"/>
      <c r="BJ240" s="197"/>
      <c r="BK240" s="197"/>
      <c r="BL240" s="197"/>
      <c r="BM240" s="197"/>
      <c r="BN240" s="197"/>
      <c r="BO240" s="197"/>
      <c r="BP240" s="197"/>
      <c r="BQ240" s="197"/>
      <c r="BR240" s="197"/>
      <c r="BS240" s="197"/>
      <c r="BT240" s="197"/>
      <c r="BU240" s="197"/>
      <c r="BV240" s="197"/>
      <c r="BW240" s="197"/>
      <c r="BX240" s="197"/>
      <c r="BY240" s="197"/>
      <c r="BZ240" s="197"/>
      <c r="CA240" s="197"/>
      <c r="CB240" s="197"/>
      <c r="CC240" s="197"/>
      <c r="CD240" s="197"/>
      <c r="CE240" s="197"/>
      <c r="CF240" s="197"/>
      <c r="CG240" s="197"/>
      <c r="CH240" s="197"/>
      <c r="CI240" s="197"/>
      <c r="CJ240" s="197"/>
      <c r="CK240" s="197"/>
      <c r="CL240" s="197"/>
      <c r="CM240" s="197"/>
      <c r="CN240" s="197"/>
      <c r="CO240" s="197"/>
      <c r="CP240" s="197"/>
      <c r="CQ240" s="197"/>
      <c r="CR240" s="197"/>
      <c r="CS240" s="197"/>
      <c r="CT240" s="197"/>
      <c r="CU240" s="197"/>
      <c r="CV240" s="197"/>
      <c r="CW240" s="197"/>
      <c r="CX240" s="197"/>
      <c r="CY240" s="197"/>
      <c r="CZ240" s="197"/>
      <c r="DA240" s="197"/>
      <c r="DB240" s="197"/>
      <c r="DC240" s="197"/>
      <c r="DD240" s="197"/>
      <c r="DE240" s="197"/>
      <c r="DF240" s="197"/>
      <c r="DG240" s="197"/>
      <c r="DH240" s="197"/>
      <c r="DI240" s="197"/>
      <c r="DJ240" s="197"/>
      <c r="DK240" s="197"/>
      <c r="DL240" s="197"/>
      <c r="DM240" s="197"/>
      <c r="DN240" s="197"/>
      <c r="DO240" s="197"/>
      <c r="DP240" s="197"/>
      <c r="DQ240" s="197"/>
      <c r="DR240" s="197"/>
      <c r="DS240" s="197"/>
      <c r="DT240" s="197"/>
      <c r="DU240" s="197"/>
      <c r="DV240" s="197"/>
      <c r="DW240" s="197"/>
      <c r="DX240" s="197"/>
      <c r="DY240" s="197"/>
      <c r="DZ240" s="197"/>
      <c r="EA240" s="197"/>
      <c r="EB240" s="197"/>
      <c r="EC240" s="197"/>
      <c r="ED240" s="197"/>
      <c r="EE240" s="197"/>
      <c r="EF240" s="197"/>
      <c r="EG240" s="197"/>
      <c r="EH240" s="197"/>
      <c r="EI240" s="197"/>
      <c r="EJ240" s="197"/>
      <c r="EK240" s="197"/>
      <c r="EL240" s="197"/>
      <c r="EM240" s="197"/>
      <c r="EN240" s="197"/>
      <c r="EO240" s="197"/>
      <c r="EP240" s="197"/>
      <c r="EQ240" s="197"/>
      <c r="ER240" s="197"/>
      <c r="ES240" s="197"/>
      <c r="ET240" s="197"/>
      <c r="EU240" s="197"/>
      <c r="EV240" s="197"/>
      <c r="EW240" s="197"/>
      <c r="EX240" s="197"/>
      <c r="EY240" s="197"/>
      <c r="EZ240" s="197"/>
    </row>
    <row r="241" spans="1:156">
      <c r="A241" s="201" t="s">
        <v>1333</v>
      </c>
      <c r="B241" s="228" t="str">
        <f>IF(ISNA(VLOOKUP(VLOOKUP(C240,'Questionnaire part 2'!$D$17:$I$616,3,FALSE),'Country &amp; Service Codes'!B:C,2,FALSE)),"#",VLOOKUP(VLOOKUP(C240,'Questionnaire part 2'!$D$17:$I$616,3,FALSE),'Country &amp; Service Codes'!B:C,2,FALSE))</f>
        <v>#</v>
      </c>
      <c r="C241" s="199"/>
    </row>
    <row r="242" spans="1:156">
      <c r="A242" s="201" t="s">
        <v>1334</v>
      </c>
      <c r="B242" s="228" t="str">
        <f>IF(VLOOKUP(C240,'Questionnaire part 2'!$D$17:$I$616,5,FALSE)="","#",VLOOKUP(C240,'Questionnaire part 2'!$D$17:$I$616,5,FALSE))</f>
        <v>#</v>
      </c>
      <c r="C242" s="199"/>
    </row>
    <row r="243" spans="1:156">
      <c r="A243" s="200" t="s">
        <v>1359</v>
      </c>
      <c r="B243" s="228" t="str">
        <f>IF(VLOOKUP(C240,'Questionnaire part 2'!$D$17:$I$616,6,FALSE)="","#",VLOOKUP(C240,'Questionnaire part 2'!$D$17:$I$616,6,FALSE))</f>
        <v>#</v>
      </c>
      <c r="C243" s="199"/>
    </row>
    <row r="244" spans="1:156">
      <c r="A244" s="201" t="s">
        <v>1332</v>
      </c>
      <c r="B244" s="228" t="str">
        <f>IF(VLOOKUP(C244,'Questionnaire part 2'!$D$17:$I$616,2,FALSE)="","#",UPPER(VLOOKUP(C244,'Questionnaire part 2'!$D$17:$I$616,2,FALSE)))</f>
        <v>#</v>
      </c>
      <c r="C244" s="199">
        <v>34</v>
      </c>
    </row>
    <row r="245" spans="1:156" s="205" customFormat="1">
      <c r="A245" s="201" t="s">
        <v>1333</v>
      </c>
      <c r="B245" s="228" t="str">
        <f>IF(ISNA(VLOOKUP(VLOOKUP(C244,'Questionnaire part 2'!$D$17:$I$616,3,FALSE),'Country &amp; Service Codes'!B:C,2,FALSE)),"#",VLOOKUP(VLOOKUP(C244,'Questionnaire part 2'!$D$17:$I$616,3,FALSE),'Country &amp; Service Codes'!B:C,2,FALSE))</f>
        <v>#</v>
      </c>
      <c r="C245" s="199"/>
      <c r="D245" s="250"/>
      <c r="E245" s="250"/>
      <c r="F245" s="197"/>
      <c r="G245" s="197"/>
      <c r="H245" s="197"/>
      <c r="I245" s="197"/>
      <c r="J245" s="197"/>
      <c r="K245" s="197"/>
      <c r="L245" s="197"/>
      <c r="M245" s="197"/>
      <c r="N245" s="197"/>
      <c r="O245" s="197"/>
      <c r="P245" s="197"/>
      <c r="Q245" s="197"/>
      <c r="R245" s="197"/>
      <c r="S245" s="197"/>
      <c r="T245" s="197"/>
      <c r="U245" s="197"/>
      <c r="V245" s="197"/>
      <c r="W245" s="197"/>
      <c r="X245" s="197"/>
      <c r="Y245" s="197"/>
      <c r="Z245" s="197"/>
      <c r="AA245" s="197"/>
      <c r="AB245" s="197"/>
      <c r="AC245" s="197"/>
      <c r="AD245" s="197"/>
      <c r="AE245" s="197"/>
      <c r="AF245" s="197"/>
      <c r="AG245" s="197"/>
      <c r="AH245" s="197"/>
      <c r="AI245" s="197"/>
      <c r="AJ245" s="197"/>
      <c r="AK245" s="197"/>
      <c r="AL245" s="197"/>
      <c r="AM245" s="197"/>
      <c r="AN245" s="197"/>
      <c r="AO245" s="197"/>
      <c r="AP245" s="197"/>
      <c r="AQ245" s="197"/>
      <c r="AR245" s="197"/>
      <c r="AS245" s="197"/>
      <c r="AT245" s="197"/>
      <c r="AU245" s="197"/>
      <c r="AV245" s="197"/>
      <c r="AW245" s="197"/>
      <c r="AX245" s="197"/>
      <c r="AY245" s="197"/>
      <c r="AZ245" s="197"/>
      <c r="BA245" s="197"/>
      <c r="BB245" s="197"/>
      <c r="BC245" s="197"/>
      <c r="BD245" s="197"/>
      <c r="BE245" s="197"/>
      <c r="BF245" s="197"/>
      <c r="BG245" s="197"/>
      <c r="BH245" s="197"/>
      <c r="BI245" s="197"/>
      <c r="BJ245" s="197"/>
      <c r="BK245" s="197"/>
      <c r="BL245" s="197"/>
      <c r="BM245" s="197"/>
      <c r="BN245" s="197"/>
      <c r="BO245" s="197"/>
      <c r="BP245" s="197"/>
      <c r="BQ245" s="197"/>
      <c r="BR245" s="197"/>
      <c r="BS245" s="197"/>
      <c r="BT245" s="197"/>
      <c r="BU245" s="197"/>
      <c r="BV245" s="197"/>
      <c r="BW245" s="197"/>
      <c r="BX245" s="197"/>
      <c r="BY245" s="197"/>
      <c r="BZ245" s="197"/>
      <c r="CA245" s="197"/>
      <c r="CB245" s="197"/>
      <c r="CC245" s="197"/>
      <c r="CD245" s="197"/>
      <c r="CE245" s="197"/>
      <c r="CF245" s="197"/>
      <c r="CG245" s="197"/>
      <c r="CH245" s="197"/>
      <c r="CI245" s="197"/>
      <c r="CJ245" s="197"/>
      <c r="CK245" s="197"/>
      <c r="CL245" s="197"/>
      <c r="CM245" s="197"/>
      <c r="CN245" s="197"/>
      <c r="CO245" s="197"/>
      <c r="CP245" s="197"/>
      <c r="CQ245" s="197"/>
      <c r="CR245" s="197"/>
      <c r="CS245" s="197"/>
      <c r="CT245" s="197"/>
      <c r="CU245" s="197"/>
      <c r="CV245" s="197"/>
      <c r="CW245" s="197"/>
      <c r="CX245" s="197"/>
      <c r="CY245" s="197"/>
      <c r="CZ245" s="197"/>
      <c r="DA245" s="197"/>
      <c r="DB245" s="197"/>
      <c r="DC245" s="197"/>
      <c r="DD245" s="197"/>
      <c r="DE245" s="197"/>
      <c r="DF245" s="197"/>
      <c r="DG245" s="197"/>
      <c r="DH245" s="197"/>
      <c r="DI245" s="197"/>
      <c r="DJ245" s="197"/>
      <c r="DK245" s="197"/>
      <c r="DL245" s="197"/>
      <c r="DM245" s="197"/>
      <c r="DN245" s="197"/>
      <c r="DO245" s="197"/>
      <c r="DP245" s="197"/>
      <c r="DQ245" s="197"/>
      <c r="DR245" s="197"/>
      <c r="DS245" s="197"/>
      <c r="DT245" s="197"/>
      <c r="DU245" s="197"/>
      <c r="DV245" s="197"/>
      <c r="DW245" s="197"/>
      <c r="DX245" s="197"/>
      <c r="DY245" s="197"/>
      <c r="DZ245" s="197"/>
      <c r="EA245" s="197"/>
      <c r="EB245" s="197"/>
      <c r="EC245" s="197"/>
      <c r="ED245" s="197"/>
      <c r="EE245" s="197"/>
      <c r="EF245" s="197"/>
      <c r="EG245" s="197"/>
      <c r="EH245" s="197"/>
      <c r="EI245" s="197"/>
      <c r="EJ245" s="197"/>
      <c r="EK245" s="197"/>
      <c r="EL245" s="197"/>
      <c r="EM245" s="197"/>
      <c r="EN245" s="197"/>
      <c r="EO245" s="197"/>
      <c r="EP245" s="197"/>
      <c r="EQ245" s="197"/>
      <c r="ER245" s="197"/>
      <c r="ES245" s="197"/>
      <c r="ET245" s="197"/>
      <c r="EU245" s="197"/>
      <c r="EV245" s="197"/>
      <c r="EW245" s="197"/>
      <c r="EX245" s="197"/>
      <c r="EY245" s="197"/>
      <c r="EZ245" s="197"/>
    </row>
    <row r="246" spans="1:156">
      <c r="A246" s="201" t="s">
        <v>1334</v>
      </c>
      <c r="B246" s="228" t="str">
        <f>IF(VLOOKUP(C244,'Questionnaire part 2'!$D$17:$I$616,5,FALSE)="","#",VLOOKUP(C244,'Questionnaire part 2'!$D$17:$I$616,5,FALSE))</f>
        <v>#</v>
      </c>
      <c r="C246" s="199"/>
    </row>
    <row r="247" spans="1:156">
      <c r="A247" s="200" t="s">
        <v>1359</v>
      </c>
      <c r="B247" s="228" t="str">
        <f>IF(VLOOKUP(C244,'Questionnaire part 2'!$D$17:$I$616,6,FALSE)="","#",VLOOKUP(C244,'Questionnaire part 2'!$D$17:$I$616,6,FALSE))</f>
        <v>#</v>
      </c>
      <c r="C247" s="199"/>
    </row>
    <row r="248" spans="1:156">
      <c r="A248" s="201" t="s">
        <v>1332</v>
      </c>
      <c r="B248" s="228" t="str">
        <f>IF(VLOOKUP(C248,'Questionnaire part 2'!$D$17:$I$616,2,FALSE)="","#",UPPER(VLOOKUP(C248,'Questionnaire part 2'!$D$17:$I$616,2,FALSE)))</f>
        <v>#</v>
      </c>
      <c r="C248" s="199">
        <v>35</v>
      </c>
    </row>
    <row r="249" spans="1:156">
      <c r="A249" s="201" t="s">
        <v>1333</v>
      </c>
      <c r="B249" s="228" t="str">
        <f>IF(ISNA(VLOOKUP(VLOOKUP(C248,'Questionnaire part 2'!$D$17:$I$616,3,FALSE),'Country &amp; Service Codes'!B:C,2,FALSE)),"#",VLOOKUP(VLOOKUP(C248,'Questionnaire part 2'!$D$17:$I$616,3,FALSE),'Country &amp; Service Codes'!B:C,2,FALSE))</f>
        <v>#</v>
      </c>
      <c r="C249" s="199"/>
    </row>
    <row r="250" spans="1:156" s="205" customFormat="1">
      <c r="A250" s="201" t="s">
        <v>1334</v>
      </c>
      <c r="B250" s="228" t="str">
        <f>IF(VLOOKUP(C248,'Questionnaire part 2'!$D$17:$I$616,5,FALSE)="","#",VLOOKUP(C248,'Questionnaire part 2'!$D$17:$I$616,5,FALSE))</f>
        <v>#</v>
      </c>
      <c r="C250" s="199"/>
      <c r="D250" s="250"/>
      <c r="E250" s="250"/>
      <c r="F250" s="197"/>
      <c r="G250" s="197"/>
      <c r="H250" s="197"/>
      <c r="I250" s="197"/>
      <c r="J250" s="197"/>
      <c r="K250" s="197"/>
      <c r="L250" s="197"/>
      <c r="M250" s="197"/>
      <c r="N250" s="197"/>
      <c r="O250" s="197"/>
      <c r="P250" s="197"/>
      <c r="Q250" s="197"/>
      <c r="R250" s="197"/>
      <c r="S250" s="197"/>
      <c r="T250" s="197"/>
      <c r="U250" s="197"/>
      <c r="V250" s="197"/>
      <c r="W250" s="197"/>
      <c r="X250" s="197"/>
      <c r="Y250" s="197"/>
      <c r="Z250" s="197"/>
      <c r="AA250" s="197"/>
      <c r="AB250" s="197"/>
      <c r="AC250" s="197"/>
      <c r="AD250" s="197"/>
      <c r="AE250" s="197"/>
      <c r="AF250" s="197"/>
      <c r="AG250" s="197"/>
      <c r="AH250" s="197"/>
      <c r="AI250" s="197"/>
      <c r="AJ250" s="197"/>
      <c r="AK250" s="197"/>
      <c r="AL250" s="197"/>
      <c r="AM250" s="197"/>
      <c r="AN250" s="197"/>
      <c r="AO250" s="197"/>
      <c r="AP250" s="197"/>
      <c r="AQ250" s="197"/>
      <c r="AR250" s="197"/>
      <c r="AS250" s="197"/>
      <c r="AT250" s="197"/>
      <c r="AU250" s="197"/>
      <c r="AV250" s="197"/>
      <c r="AW250" s="197"/>
      <c r="AX250" s="197"/>
      <c r="AY250" s="197"/>
      <c r="AZ250" s="197"/>
      <c r="BA250" s="197"/>
      <c r="BB250" s="197"/>
      <c r="BC250" s="197"/>
      <c r="BD250" s="197"/>
      <c r="BE250" s="197"/>
      <c r="BF250" s="197"/>
      <c r="BG250" s="197"/>
      <c r="BH250" s="197"/>
      <c r="BI250" s="197"/>
      <c r="BJ250" s="197"/>
      <c r="BK250" s="197"/>
      <c r="BL250" s="197"/>
      <c r="BM250" s="197"/>
      <c r="BN250" s="197"/>
      <c r="BO250" s="197"/>
      <c r="BP250" s="197"/>
      <c r="BQ250" s="197"/>
      <c r="BR250" s="197"/>
      <c r="BS250" s="197"/>
      <c r="BT250" s="197"/>
      <c r="BU250" s="197"/>
      <c r="BV250" s="197"/>
      <c r="BW250" s="197"/>
      <c r="BX250" s="197"/>
      <c r="BY250" s="197"/>
      <c r="BZ250" s="197"/>
      <c r="CA250" s="197"/>
      <c r="CB250" s="197"/>
      <c r="CC250" s="197"/>
      <c r="CD250" s="197"/>
      <c r="CE250" s="197"/>
      <c r="CF250" s="197"/>
      <c r="CG250" s="197"/>
      <c r="CH250" s="197"/>
      <c r="CI250" s="197"/>
      <c r="CJ250" s="197"/>
      <c r="CK250" s="197"/>
      <c r="CL250" s="197"/>
      <c r="CM250" s="197"/>
      <c r="CN250" s="197"/>
      <c r="CO250" s="197"/>
      <c r="CP250" s="197"/>
      <c r="CQ250" s="197"/>
      <c r="CR250" s="197"/>
      <c r="CS250" s="197"/>
      <c r="CT250" s="197"/>
      <c r="CU250" s="197"/>
      <c r="CV250" s="197"/>
      <c r="CW250" s="197"/>
      <c r="CX250" s="197"/>
      <c r="CY250" s="197"/>
      <c r="CZ250" s="197"/>
      <c r="DA250" s="197"/>
      <c r="DB250" s="197"/>
      <c r="DC250" s="197"/>
      <c r="DD250" s="197"/>
      <c r="DE250" s="197"/>
      <c r="DF250" s="197"/>
      <c r="DG250" s="197"/>
      <c r="DH250" s="197"/>
      <c r="DI250" s="197"/>
      <c r="DJ250" s="197"/>
      <c r="DK250" s="197"/>
      <c r="DL250" s="197"/>
      <c r="DM250" s="197"/>
      <c r="DN250" s="197"/>
      <c r="DO250" s="197"/>
      <c r="DP250" s="197"/>
      <c r="DQ250" s="197"/>
      <c r="DR250" s="197"/>
      <c r="DS250" s="197"/>
      <c r="DT250" s="197"/>
      <c r="DU250" s="197"/>
      <c r="DV250" s="197"/>
      <c r="DW250" s="197"/>
      <c r="DX250" s="197"/>
      <c r="DY250" s="197"/>
      <c r="DZ250" s="197"/>
      <c r="EA250" s="197"/>
      <c r="EB250" s="197"/>
      <c r="EC250" s="197"/>
      <c r="ED250" s="197"/>
      <c r="EE250" s="197"/>
      <c r="EF250" s="197"/>
      <c r="EG250" s="197"/>
      <c r="EH250" s="197"/>
      <c r="EI250" s="197"/>
      <c r="EJ250" s="197"/>
      <c r="EK250" s="197"/>
      <c r="EL250" s="197"/>
      <c r="EM250" s="197"/>
      <c r="EN250" s="197"/>
      <c r="EO250" s="197"/>
      <c r="EP250" s="197"/>
      <c r="EQ250" s="197"/>
      <c r="ER250" s="197"/>
      <c r="ES250" s="197"/>
      <c r="ET250" s="197"/>
      <c r="EU250" s="197"/>
      <c r="EV250" s="197"/>
      <c r="EW250" s="197"/>
      <c r="EX250" s="197"/>
      <c r="EY250" s="197"/>
      <c r="EZ250" s="197"/>
    </row>
    <row r="251" spans="1:156">
      <c r="A251" s="200" t="s">
        <v>1359</v>
      </c>
      <c r="B251" s="228" t="str">
        <f>IF(VLOOKUP(C248,'Questionnaire part 2'!$D$17:$I$616,6,FALSE)="","#",VLOOKUP(C248,'Questionnaire part 2'!$D$17:$I$616,6,FALSE))</f>
        <v>#</v>
      </c>
      <c r="C251" s="199"/>
    </row>
    <row r="252" spans="1:156">
      <c r="A252" s="201" t="s">
        <v>1332</v>
      </c>
      <c r="B252" s="228" t="str">
        <f>IF(VLOOKUP(C252,'Questionnaire part 2'!$D$17:$I$616,2,FALSE)="","#",UPPER(VLOOKUP(C252,'Questionnaire part 2'!$D$17:$I$616,2,FALSE)))</f>
        <v>#</v>
      </c>
      <c r="C252" s="199">
        <v>36</v>
      </c>
    </row>
    <row r="253" spans="1:156">
      <c r="A253" s="201" t="s">
        <v>1333</v>
      </c>
      <c r="B253" s="228" t="str">
        <f>IF(ISNA(VLOOKUP(VLOOKUP(C252,'Questionnaire part 2'!$D$17:$I$616,3,FALSE),'Country &amp; Service Codes'!B:C,2,FALSE)),"#",VLOOKUP(VLOOKUP(C252,'Questionnaire part 2'!$D$17:$I$616,3,FALSE),'Country &amp; Service Codes'!B:C,2,FALSE))</f>
        <v>#</v>
      </c>
      <c r="C253" s="199"/>
    </row>
    <row r="254" spans="1:156">
      <c r="A254" s="201" t="s">
        <v>1334</v>
      </c>
      <c r="B254" s="228" t="str">
        <f>IF(VLOOKUP(C252,'Questionnaire part 2'!$D$17:$I$616,5,FALSE)="","#",VLOOKUP(C252,'Questionnaire part 2'!$D$17:$I$616,5,FALSE))</f>
        <v>#</v>
      </c>
      <c r="C254" s="199"/>
    </row>
    <row r="255" spans="1:156" s="205" customFormat="1">
      <c r="A255" s="200" t="s">
        <v>1359</v>
      </c>
      <c r="B255" s="228" t="str">
        <f>IF(VLOOKUP(C252,'Questionnaire part 2'!$D$17:$I$616,6,FALSE)="","#",VLOOKUP(C252,'Questionnaire part 2'!$D$17:$I$616,6,FALSE))</f>
        <v>#</v>
      </c>
      <c r="C255" s="199"/>
      <c r="D255" s="250"/>
      <c r="E255" s="250"/>
      <c r="F255" s="197"/>
      <c r="G255" s="197"/>
      <c r="H255" s="197"/>
      <c r="I255" s="197"/>
      <c r="J255" s="197"/>
      <c r="K255" s="197"/>
      <c r="L255" s="197"/>
      <c r="M255" s="197"/>
      <c r="N255" s="197"/>
      <c r="O255" s="197"/>
      <c r="P255" s="197"/>
      <c r="Q255" s="197"/>
      <c r="R255" s="197"/>
      <c r="S255" s="197"/>
      <c r="T255" s="197"/>
      <c r="U255" s="197"/>
      <c r="V255" s="197"/>
      <c r="W255" s="197"/>
      <c r="X255" s="197"/>
      <c r="Y255" s="197"/>
      <c r="Z255" s="197"/>
      <c r="AA255" s="197"/>
      <c r="AB255" s="197"/>
      <c r="AC255" s="197"/>
      <c r="AD255" s="197"/>
      <c r="AE255" s="197"/>
      <c r="AF255" s="197"/>
      <c r="AG255" s="197"/>
      <c r="AH255" s="197"/>
      <c r="AI255" s="197"/>
      <c r="AJ255" s="197"/>
      <c r="AK255" s="197"/>
      <c r="AL255" s="197"/>
      <c r="AM255" s="197"/>
      <c r="AN255" s="197"/>
      <c r="AO255" s="197"/>
      <c r="AP255" s="197"/>
      <c r="AQ255" s="197"/>
      <c r="AR255" s="197"/>
      <c r="AS255" s="197"/>
      <c r="AT255" s="197"/>
      <c r="AU255" s="197"/>
      <c r="AV255" s="197"/>
      <c r="AW255" s="197"/>
      <c r="AX255" s="197"/>
      <c r="AY255" s="197"/>
      <c r="AZ255" s="197"/>
      <c r="BA255" s="197"/>
      <c r="BB255" s="197"/>
      <c r="BC255" s="197"/>
      <c r="BD255" s="197"/>
      <c r="BE255" s="197"/>
      <c r="BF255" s="197"/>
      <c r="BG255" s="197"/>
      <c r="BH255" s="197"/>
      <c r="BI255" s="197"/>
      <c r="BJ255" s="197"/>
      <c r="BK255" s="197"/>
      <c r="BL255" s="197"/>
      <c r="BM255" s="197"/>
      <c r="BN255" s="197"/>
      <c r="BO255" s="197"/>
      <c r="BP255" s="197"/>
      <c r="BQ255" s="197"/>
      <c r="BR255" s="197"/>
      <c r="BS255" s="197"/>
      <c r="BT255" s="197"/>
      <c r="BU255" s="197"/>
      <c r="BV255" s="197"/>
      <c r="BW255" s="197"/>
      <c r="BX255" s="197"/>
      <c r="BY255" s="197"/>
      <c r="BZ255" s="197"/>
      <c r="CA255" s="197"/>
      <c r="CB255" s="197"/>
      <c r="CC255" s="197"/>
      <c r="CD255" s="197"/>
      <c r="CE255" s="197"/>
      <c r="CF255" s="197"/>
      <c r="CG255" s="197"/>
      <c r="CH255" s="197"/>
      <c r="CI255" s="197"/>
      <c r="CJ255" s="197"/>
      <c r="CK255" s="197"/>
      <c r="CL255" s="197"/>
      <c r="CM255" s="197"/>
      <c r="CN255" s="197"/>
      <c r="CO255" s="197"/>
      <c r="CP255" s="197"/>
      <c r="CQ255" s="197"/>
      <c r="CR255" s="197"/>
      <c r="CS255" s="197"/>
      <c r="CT255" s="197"/>
      <c r="CU255" s="197"/>
      <c r="CV255" s="197"/>
      <c r="CW255" s="197"/>
      <c r="CX255" s="197"/>
      <c r="CY255" s="197"/>
      <c r="CZ255" s="197"/>
      <c r="DA255" s="197"/>
      <c r="DB255" s="197"/>
      <c r="DC255" s="197"/>
      <c r="DD255" s="197"/>
      <c r="DE255" s="197"/>
      <c r="DF255" s="197"/>
      <c r="DG255" s="197"/>
      <c r="DH255" s="197"/>
      <c r="DI255" s="197"/>
      <c r="DJ255" s="197"/>
      <c r="DK255" s="197"/>
      <c r="DL255" s="197"/>
      <c r="DM255" s="197"/>
      <c r="DN255" s="197"/>
      <c r="DO255" s="197"/>
      <c r="DP255" s="197"/>
      <c r="DQ255" s="197"/>
      <c r="DR255" s="197"/>
      <c r="DS255" s="197"/>
      <c r="DT255" s="197"/>
      <c r="DU255" s="197"/>
      <c r="DV255" s="197"/>
      <c r="DW255" s="197"/>
      <c r="DX255" s="197"/>
      <c r="DY255" s="197"/>
      <c r="DZ255" s="197"/>
      <c r="EA255" s="197"/>
      <c r="EB255" s="197"/>
      <c r="EC255" s="197"/>
      <c r="ED255" s="197"/>
      <c r="EE255" s="197"/>
      <c r="EF255" s="197"/>
      <c r="EG255" s="197"/>
      <c r="EH255" s="197"/>
      <c r="EI255" s="197"/>
      <c r="EJ255" s="197"/>
      <c r="EK255" s="197"/>
      <c r="EL255" s="197"/>
      <c r="EM255" s="197"/>
      <c r="EN255" s="197"/>
      <c r="EO255" s="197"/>
      <c r="EP255" s="197"/>
      <c r="EQ255" s="197"/>
      <c r="ER255" s="197"/>
      <c r="ES255" s="197"/>
      <c r="ET255" s="197"/>
      <c r="EU255" s="197"/>
      <c r="EV255" s="197"/>
      <c r="EW255" s="197"/>
      <c r="EX255" s="197"/>
      <c r="EY255" s="197"/>
      <c r="EZ255" s="197"/>
    </row>
    <row r="256" spans="1:156">
      <c r="A256" s="201" t="s">
        <v>1332</v>
      </c>
      <c r="B256" s="228" t="str">
        <f>IF(VLOOKUP(C256,'Questionnaire part 2'!$D$17:$I$616,2,FALSE)="","#",UPPER(VLOOKUP(C256,'Questionnaire part 2'!$D$17:$I$616,2,FALSE)))</f>
        <v>#</v>
      </c>
      <c r="C256" s="199">
        <v>37</v>
      </c>
    </row>
    <row r="257" spans="1:156">
      <c r="A257" s="201" t="s">
        <v>1333</v>
      </c>
      <c r="B257" s="228" t="str">
        <f>IF(ISNA(VLOOKUP(VLOOKUP(C256,'Questionnaire part 2'!$D$17:$I$616,3,FALSE),'Country &amp; Service Codes'!B:C,2,FALSE)),"#",VLOOKUP(VLOOKUP(C256,'Questionnaire part 2'!$D$17:$I$616,3,FALSE),'Country &amp; Service Codes'!B:C,2,FALSE))</f>
        <v>#</v>
      </c>
      <c r="C257" s="199"/>
    </row>
    <row r="258" spans="1:156">
      <c r="A258" s="201" t="s">
        <v>1334</v>
      </c>
      <c r="B258" s="228" t="str">
        <f>IF(VLOOKUP(C256,'Questionnaire part 2'!$D$17:$I$616,5,FALSE)="","#",VLOOKUP(C256,'Questionnaire part 2'!$D$17:$I$616,5,FALSE))</f>
        <v>#</v>
      </c>
      <c r="C258" s="199"/>
    </row>
    <row r="259" spans="1:156">
      <c r="A259" s="200" t="s">
        <v>1359</v>
      </c>
      <c r="B259" s="228" t="str">
        <f>IF(VLOOKUP(C256,'Questionnaire part 2'!$D$17:$I$616,6,FALSE)="","#",VLOOKUP(C256,'Questionnaire part 2'!$D$17:$I$616,6,FALSE))</f>
        <v>#</v>
      </c>
      <c r="C259" s="199"/>
    </row>
    <row r="260" spans="1:156" s="205" customFormat="1">
      <c r="A260" s="201" t="s">
        <v>1332</v>
      </c>
      <c r="B260" s="228" t="str">
        <f>IF(VLOOKUP(C260,'Questionnaire part 2'!$D$17:$I$616,2,FALSE)="","#",UPPER(VLOOKUP(C260,'Questionnaire part 2'!$D$17:$I$616,2,FALSE)))</f>
        <v>#</v>
      </c>
      <c r="C260" s="199">
        <v>38</v>
      </c>
      <c r="D260" s="250"/>
      <c r="E260" s="250"/>
      <c r="F260" s="197"/>
      <c r="G260" s="197"/>
      <c r="H260" s="197"/>
      <c r="I260" s="197"/>
      <c r="J260" s="197"/>
      <c r="K260" s="197"/>
      <c r="L260" s="197"/>
      <c r="M260" s="197"/>
      <c r="N260" s="197"/>
      <c r="O260" s="197"/>
      <c r="P260" s="197"/>
      <c r="Q260" s="197"/>
      <c r="R260" s="197"/>
      <c r="S260" s="197"/>
      <c r="T260" s="197"/>
      <c r="U260" s="197"/>
      <c r="V260" s="197"/>
      <c r="W260" s="197"/>
      <c r="X260" s="197"/>
      <c r="Y260" s="197"/>
      <c r="Z260" s="197"/>
      <c r="AA260" s="197"/>
      <c r="AB260" s="197"/>
      <c r="AC260" s="197"/>
      <c r="AD260" s="197"/>
      <c r="AE260" s="197"/>
      <c r="AF260" s="197"/>
      <c r="AG260" s="197"/>
      <c r="AH260" s="197"/>
      <c r="AI260" s="197"/>
      <c r="AJ260" s="197"/>
      <c r="AK260" s="197"/>
      <c r="AL260" s="197"/>
      <c r="AM260" s="197"/>
      <c r="AN260" s="197"/>
      <c r="AO260" s="197"/>
      <c r="AP260" s="197"/>
      <c r="AQ260" s="197"/>
      <c r="AR260" s="197"/>
      <c r="AS260" s="197"/>
      <c r="AT260" s="197"/>
      <c r="AU260" s="197"/>
      <c r="AV260" s="197"/>
      <c r="AW260" s="197"/>
      <c r="AX260" s="197"/>
      <c r="AY260" s="197"/>
      <c r="AZ260" s="197"/>
      <c r="BA260" s="197"/>
      <c r="BB260" s="197"/>
      <c r="BC260" s="197"/>
      <c r="BD260" s="197"/>
      <c r="BE260" s="197"/>
      <c r="BF260" s="197"/>
      <c r="BG260" s="197"/>
      <c r="BH260" s="197"/>
      <c r="BI260" s="197"/>
      <c r="BJ260" s="197"/>
      <c r="BK260" s="197"/>
      <c r="BL260" s="197"/>
      <c r="BM260" s="197"/>
      <c r="BN260" s="197"/>
      <c r="BO260" s="197"/>
      <c r="BP260" s="197"/>
      <c r="BQ260" s="197"/>
      <c r="BR260" s="197"/>
      <c r="BS260" s="197"/>
      <c r="BT260" s="197"/>
      <c r="BU260" s="197"/>
      <c r="BV260" s="197"/>
      <c r="BW260" s="197"/>
      <c r="BX260" s="197"/>
      <c r="BY260" s="197"/>
      <c r="BZ260" s="197"/>
      <c r="CA260" s="197"/>
      <c r="CB260" s="197"/>
      <c r="CC260" s="197"/>
      <c r="CD260" s="197"/>
      <c r="CE260" s="197"/>
      <c r="CF260" s="197"/>
      <c r="CG260" s="197"/>
      <c r="CH260" s="197"/>
      <c r="CI260" s="197"/>
      <c r="CJ260" s="197"/>
      <c r="CK260" s="197"/>
      <c r="CL260" s="197"/>
      <c r="CM260" s="197"/>
      <c r="CN260" s="197"/>
      <c r="CO260" s="197"/>
      <c r="CP260" s="197"/>
      <c r="CQ260" s="197"/>
      <c r="CR260" s="197"/>
      <c r="CS260" s="197"/>
      <c r="CT260" s="197"/>
      <c r="CU260" s="197"/>
      <c r="CV260" s="197"/>
      <c r="CW260" s="197"/>
      <c r="CX260" s="197"/>
      <c r="CY260" s="197"/>
      <c r="CZ260" s="197"/>
      <c r="DA260" s="197"/>
      <c r="DB260" s="197"/>
      <c r="DC260" s="197"/>
      <c r="DD260" s="197"/>
      <c r="DE260" s="197"/>
      <c r="DF260" s="197"/>
      <c r="DG260" s="197"/>
      <c r="DH260" s="197"/>
      <c r="DI260" s="197"/>
      <c r="DJ260" s="197"/>
      <c r="DK260" s="197"/>
      <c r="DL260" s="197"/>
      <c r="DM260" s="197"/>
      <c r="DN260" s="197"/>
      <c r="DO260" s="197"/>
      <c r="DP260" s="197"/>
      <c r="DQ260" s="197"/>
      <c r="DR260" s="197"/>
      <c r="DS260" s="197"/>
      <c r="DT260" s="197"/>
      <c r="DU260" s="197"/>
      <c r="DV260" s="197"/>
      <c r="DW260" s="197"/>
      <c r="DX260" s="197"/>
      <c r="DY260" s="197"/>
      <c r="DZ260" s="197"/>
      <c r="EA260" s="197"/>
      <c r="EB260" s="197"/>
      <c r="EC260" s="197"/>
      <c r="ED260" s="197"/>
      <c r="EE260" s="197"/>
      <c r="EF260" s="197"/>
      <c r="EG260" s="197"/>
      <c r="EH260" s="197"/>
      <c r="EI260" s="197"/>
      <c r="EJ260" s="197"/>
      <c r="EK260" s="197"/>
      <c r="EL260" s="197"/>
      <c r="EM260" s="197"/>
      <c r="EN260" s="197"/>
      <c r="EO260" s="197"/>
      <c r="EP260" s="197"/>
      <c r="EQ260" s="197"/>
      <c r="ER260" s="197"/>
      <c r="ES260" s="197"/>
      <c r="ET260" s="197"/>
      <c r="EU260" s="197"/>
      <c r="EV260" s="197"/>
      <c r="EW260" s="197"/>
      <c r="EX260" s="197"/>
      <c r="EY260" s="197"/>
      <c r="EZ260" s="197"/>
    </row>
    <row r="261" spans="1:156">
      <c r="A261" s="201" t="s">
        <v>1333</v>
      </c>
      <c r="B261" s="228" t="str">
        <f>IF(ISNA(VLOOKUP(VLOOKUP(C260,'Questionnaire part 2'!$D$17:$I$616,3,FALSE),'Country &amp; Service Codes'!B:C,2,FALSE)),"#",VLOOKUP(VLOOKUP(C260,'Questionnaire part 2'!$D$17:$I$616,3,FALSE),'Country &amp; Service Codes'!B:C,2,FALSE))</f>
        <v>#</v>
      </c>
      <c r="C261" s="199"/>
    </row>
    <row r="262" spans="1:156">
      <c r="A262" s="201" t="s">
        <v>1334</v>
      </c>
      <c r="B262" s="228" t="str">
        <f>IF(VLOOKUP(C260,'Questionnaire part 2'!$D$17:$I$616,5,FALSE)="","#",VLOOKUP(C260,'Questionnaire part 2'!$D$17:$I$616,5,FALSE))</f>
        <v>#</v>
      </c>
      <c r="C262" s="199"/>
    </row>
    <row r="263" spans="1:156">
      <c r="A263" s="200" t="s">
        <v>1359</v>
      </c>
      <c r="B263" s="228" t="str">
        <f>IF(VLOOKUP(C260,'Questionnaire part 2'!$D$17:$I$616,6,FALSE)="","#",VLOOKUP(C260,'Questionnaire part 2'!$D$17:$I$616,6,FALSE))</f>
        <v>#</v>
      </c>
      <c r="C263" s="199"/>
    </row>
    <row r="264" spans="1:156">
      <c r="A264" s="201" t="s">
        <v>1332</v>
      </c>
      <c r="B264" s="228" t="str">
        <f>IF(VLOOKUP(C264,'Questionnaire part 2'!$D$17:$I$616,2,FALSE)="","#",UPPER(VLOOKUP(C264,'Questionnaire part 2'!$D$17:$I$616,2,FALSE)))</f>
        <v>#</v>
      </c>
      <c r="C264" s="199">
        <v>39</v>
      </c>
    </row>
    <row r="265" spans="1:156" s="205" customFormat="1">
      <c r="A265" s="201" t="s">
        <v>1333</v>
      </c>
      <c r="B265" s="228" t="str">
        <f>IF(ISNA(VLOOKUP(VLOOKUP(C264,'Questionnaire part 2'!$D$17:$I$616,3,FALSE),'Country &amp; Service Codes'!B:C,2,FALSE)),"#",VLOOKUP(VLOOKUP(C264,'Questionnaire part 2'!$D$17:$I$616,3,FALSE),'Country &amp; Service Codes'!B:C,2,FALSE))</f>
        <v>#</v>
      </c>
      <c r="C265" s="199"/>
      <c r="D265" s="250"/>
      <c r="E265" s="250"/>
      <c r="F265" s="197"/>
      <c r="G265" s="197"/>
      <c r="H265" s="197"/>
      <c r="I265" s="197"/>
      <c r="J265" s="197"/>
      <c r="K265" s="197"/>
      <c r="L265" s="197"/>
      <c r="M265" s="197"/>
      <c r="N265" s="197"/>
      <c r="O265" s="197"/>
      <c r="P265" s="197"/>
      <c r="Q265" s="197"/>
      <c r="R265" s="197"/>
      <c r="S265" s="197"/>
      <c r="T265" s="197"/>
      <c r="U265" s="197"/>
      <c r="V265" s="197"/>
      <c r="W265" s="197"/>
      <c r="X265" s="197"/>
      <c r="Y265" s="197"/>
      <c r="Z265" s="197"/>
      <c r="AA265" s="197"/>
      <c r="AB265" s="197"/>
      <c r="AC265" s="197"/>
      <c r="AD265" s="197"/>
      <c r="AE265" s="197"/>
      <c r="AF265" s="197"/>
      <c r="AG265" s="197"/>
      <c r="AH265" s="197"/>
      <c r="AI265" s="197"/>
      <c r="AJ265" s="197"/>
      <c r="AK265" s="197"/>
      <c r="AL265" s="197"/>
      <c r="AM265" s="197"/>
      <c r="AN265" s="197"/>
      <c r="AO265" s="197"/>
      <c r="AP265" s="197"/>
      <c r="AQ265" s="197"/>
      <c r="AR265" s="197"/>
      <c r="AS265" s="197"/>
      <c r="AT265" s="197"/>
      <c r="AU265" s="197"/>
      <c r="AV265" s="197"/>
      <c r="AW265" s="197"/>
      <c r="AX265" s="197"/>
      <c r="AY265" s="197"/>
      <c r="AZ265" s="197"/>
      <c r="BA265" s="197"/>
      <c r="BB265" s="197"/>
      <c r="BC265" s="197"/>
      <c r="BD265" s="197"/>
      <c r="BE265" s="197"/>
      <c r="BF265" s="197"/>
      <c r="BG265" s="197"/>
      <c r="BH265" s="197"/>
      <c r="BI265" s="197"/>
      <c r="BJ265" s="197"/>
      <c r="BK265" s="197"/>
      <c r="BL265" s="197"/>
      <c r="BM265" s="197"/>
      <c r="BN265" s="197"/>
      <c r="BO265" s="197"/>
      <c r="BP265" s="197"/>
      <c r="BQ265" s="197"/>
      <c r="BR265" s="197"/>
      <c r="BS265" s="197"/>
      <c r="BT265" s="197"/>
      <c r="BU265" s="197"/>
      <c r="BV265" s="197"/>
      <c r="BW265" s="197"/>
      <c r="BX265" s="197"/>
      <c r="BY265" s="197"/>
      <c r="BZ265" s="197"/>
      <c r="CA265" s="197"/>
      <c r="CB265" s="197"/>
      <c r="CC265" s="197"/>
      <c r="CD265" s="197"/>
      <c r="CE265" s="197"/>
      <c r="CF265" s="197"/>
      <c r="CG265" s="197"/>
      <c r="CH265" s="197"/>
      <c r="CI265" s="197"/>
      <c r="CJ265" s="197"/>
      <c r="CK265" s="197"/>
      <c r="CL265" s="197"/>
      <c r="CM265" s="197"/>
      <c r="CN265" s="197"/>
      <c r="CO265" s="197"/>
      <c r="CP265" s="197"/>
      <c r="CQ265" s="197"/>
      <c r="CR265" s="197"/>
      <c r="CS265" s="197"/>
      <c r="CT265" s="197"/>
      <c r="CU265" s="197"/>
      <c r="CV265" s="197"/>
      <c r="CW265" s="197"/>
      <c r="CX265" s="197"/>
      <c r="CY265" s="197"/>
      <c r="CZ265" s="197"/>
      <c r="DA265" s="197"/>
      <c r="DB265" s="197"/>
      <c r="DC265" s="197"/>
      <c r="DD265" s="197"/>
      <c r="DE265" s="197"/>
      <c r="DF265" s="197"/>
      <c r="DG265" s="197"/>
      <c r="DH265" s="197"/>
      <c r="DI265" s="197"/>
      <c r="DJ265" s="197"/>
      <c r="DK265" s="197"/>
      <c r="DL265" s="197"/>
      <c r="DM265" s="197"/>
      <c r="DN265" s="197"/>
      <c r="DO265" s="197"/>
      <c r="DP265" s="197"/>
      <c r="DQ265" s="197"/>
      <c r="DR265" s="197"/>
      <c r="DS265" s="197"/>
      <c r="DT265" s="197"/>
      <c r="DU265" s="197"/>
      <c r="DV265" s="197"/>
      <c r="DW265" s="197"/>
      <c r="DX265" s="197"/>
      <c r="DY265" s="197"/>
      <c r="DZ265" s="197"/>
      <c r="EA265" s="197"/>
      <c r="EB265" s="197"/>
      <c r="EC265" s="197"/>
      <c r="ED265" s="197"/>
      <c r="EE265" s="197"/>
      <c r="EF265" s="197"/>
      <c r="EG265" s="197"/>
      <c r="EH265" s="197"/>
      <c r="EI265" s="197"/>
      <c r="EJ265" s="197"/>
      <c r="EK265" s="197"/>
      <c r="EL265" s="197"/>
      <c r="EM265" s="197"/>
      <c r="EN265" s="197"/>
      <c r="EO265" s="197"/>
      <c r="EP265" s="197"/>
      <c r="EQ265" s="197"/>
      <c r="ER265" s="197"/>
      <c r="ES265" s="197"/>
      <c r="ET265" s="197"/>
      <c r="EU265" s="197"/>
      <c r="EV265" s="197"/>
      <c r="EW265" s="197"/>
      <c r="EX265" s="197"/>
      <c r="EY265" s="197"/>
      <c r="EZ265" s="197"/>
    </row>
    <row r="266" spans="1:156">
      <c r="A266" s="201" t="s">
        <v>1334</v>
      </c>
      <c r="B266" s="228" t="str">
        <f>IF(VLOOKUP(C264,'Questionnaire part 2'!$D$17:$I$616,5,FALSE)="","#",VLOOKUP(C264,'Questionnaire part 2'!$D$17:$I$616,5,FALSE))</f>
        <v>#</v>
      </c>
      <c r="C266" s="199"/>
    </row>
    <row r="267" spans="1:156">
      <c r="A267" s="200" t="s">
        <v>1359</v>
      </c>
      <c r="B267" s="228" t="str">
        <f>IF(VLOOKUP(C264,'Questionnaire part 2'!$D$17:$I$616,6,FALSE)="","#",VLOOKUP(C264,'Questionnaire part 2'!$D$17:$I$616,6,FALSE))</f>
        <v>#</v>
      </c>
      <c r="C267" s="199"/>
    </row>
    <row r="268" spans="1:156">
      <c r="A268" s="201" t="s">
        <v>1332</v>
      </c>
      <c r="B268" s="228" t="str">
        <f>IF(VLOOKUP(C268,'Questionnaire part 2'!$D$17:$I$616,2,FALSE)="","#",UPPER(VLOOKUP(C268,'Questionnaire part 2'!$D$17:$I$616,2,FALSE)))</f>
        <v>#</v>
      </c>
      <c r="C268" s="199">
        <v>40</v>
      </c>
    </row>
    <row r="269" spans="1:156">
      <c r="A269" s="201" t="s">
        <v>1333</v>
      </c>
      <c r="B269" s="228" t="str">
        <f>IF(ISNA(VLOOKUP(VLOOKUP(C268,'Questionnaire part 2'!$D$17:$I$616,3,FALSE),'Country &amp; Service Codes'!B:C,2,FALSE)),"#",VLOOKUP(VLOOKUP(C268,'Questionnaire part 2'!$D$17:$I$616,3,FALSE),'Country &amp; Service Codes'!B:C,2,FALSE))</f>
        <v>#</v>
      </c>
      <c r="C269" s="199"/>
    </row>
    <row r="270" spans="1:156" s="205" customFormat="1">
      <c r="A270" s="201" t="s">
        <v>1334</v>
      </c>
      <c r="B270" s="228" t="str">
        <f>IF(VLOOKUP(C268,'Questionnaire part 2'!$D$17:$I$616,5,FALSE)="","#",VLOOKUP(C268,'Questionnaire part 2'!$D$17:$I$616,5,FALSE))</f>
        <v>#</v>
      </c>
      <c r="C270" s="199"/>
      <c r="D270" s="250"/>
      <c r="E270" s="250"/>
      <c r="F270" s="197"/>
      <c r="G270" s="197"/>
      <c r="H270" s="197"/>
      <c r="I270" s="197"/>
      <c r="J270" s="197"/>
      <c r="K270" s="197"/>
      <c r="L270" s="197"/>
      <c r="M270" s="197"/>
      <c r="N270" s="197"/>
      <c r="O270" s="197"/>
      <c r="P270" s="197"/>
      <c r="Q270" s="197"/>
      <c r="R270" s="197"/>
      <c r="S270" s="197"/>
      <c r="T270" s="197"/>
      <c r="U270" s="197"/>
      <c r="V270" s="197"/>
      <c r="W270" s="197"/>
      <c r="X270" s="197"/>
      <c r="Y270" s="197"/>
      <c r="Z270" s="197"/>
      <c r="AA270" s="197"/>
      <c r="AB270" s="197"/>
      <c r="AC270" s="197"/>
      <c r="AD270" s="197"/>
      <c r="AE270" s="197"/>
      <c r="AF270" s="197"/>
      <c r="AG270" s="197"/>
      <c r="AH270" s="197"/>
      <c r="AI270" s="197"/>
      <c r="AJ270" s="197"/>
      <c r="AK270" s="197"/>
      <c r="AL270" s="197"/>
      <c r="AM270" s="197"/>
      <c r="AN270" s="197"/>
      <c r="AO270" s="197"/>
      <c r="AP270" s="197"/>
      <c r="AQ270" s="197"/>
      <c r="AR270" s="197"/>
      <c r="AS270" s="197"/>
      <c r="AT270" s="197"/>
      <c r="AU270" s="197"/>
      <c r="AV270" s="197"/>
      <c r="AW270" s="197"/>
      <c r="AX270" s="197"/>
      <c r="AY270" s="197"/>
      <c r="AZ270" s="197"/>
      <c r="BA270" s="197"/>
      <c r="BB270" s="197"/>
      <c r="BC270" s="197"/>
      <c r="BD270" s="197"/>
      <c r="BE270" s="197"/>
      <c r="BF270" s="197"/>
      <c r="BG270" s="197"/>
      <c r="BH270" s="197"/>
      <c r="BI270" s="197"/>
      <c r="BJ270" s="197"/>
      <c r="BK270" s="197"/>
      <c r="BL270" s="197"/>
      <c r="BM270" s="197"/>
      <c r="BN270" s="197"/>
      <c r="BO270" s="197"/>
      <c r="BP270" s="197"/>
      <c r="BQ270" s="197"/>
      <c r="BR270" s="197"/>
      <c r="BS270" s="197"/>
      <c r="BT270" s="197"/>
      <c r="BU270" s="197"/>
      <c r="BV270" s="197"/>
      <c r="BW270" s="197"/>
      <c r="BX270" s="197"/>
      <c r="BY270" s="197"/>
      <c r="BZ270" s="197"/>
      <c r="CA270" s="197"/>
      <c r="CB270" s="197"/>
      <c r="CC270" s="197"/>
      <c r="CD270" s="197"/>
      <c r="CE270" s="197"/>
      <c r="CF270" s="197"/>
      <c r="CG270" s="197"/>
      <c r="CH270" s="197"/>
      <c r="CI270" s="197"/>
      <c r="CJ270" s="197"/>
      <c r="CK270" s="197"/>
      <c r="CL270" s="197"/>
      <c r="CM270" s="197"/>
      <c r="CN270" s="197"/>
      <c r="CO270" s="197"/>
      <c r="CP270" s="197"/>
      <c r="CQ270" s="197"/>
      <c r="CR270" s="197"/>
      <c r="CS270" s="197"/>
      <c r="CT270" s="197"/>
      <c r="CU270" s="197"/>
      <c r="CV270" s="197"/>
      <c r="CW270" s="197"/>
      <c r="CX270" s="197"/>
      <c r="CY270" s="197"/>
      <c r="CZ270" s="197"/>
      <c r="DA270" s="197"/>
      <c r="DB270" s="197"/>
      <c r="DC270" s="197"/>
      <c r="DD270" s="197"/>
      <c r="DE270" s="197"/>
      <c r="DF270" s="197"/>
      <c r="DG270" s="197"/>
      <c r="DH270" s="197"/>
      <c r="DI270" s="197"/>
      <c r="DJ270" s="197"/>
      <c r="DK270" s="197"/>
      <c r="DL270" s="197"/>
      <c r="DM270" s="197"/>
      <c r="DN270" s="197"/>
      <c r="DO270" s="197"/>
      <c r="DP270" s="197"/>
      <c r="DQ270" s="197"/>
      <c r="DR270" s="197"/>
      <c r="DS270" s="197"/>
      <c r="DT270" s="197"/>
      <c r="DU270" s="197"/>
      <c r="DV270" s="197"/>
      <c r="DW270" s="197"/>
      <c r="DX270" s="197"/>
      <c r="DY270" s="197"/>
      <c r="DZ270" s="197"/>
      <c r="EA270" s="197"/>
      <c r="EB270" s="197"/>
      <c r="EC270" s="197"/>
      <c r="ED270" s="197"/>
      <c r="EE270" s="197"/>
      <c r="EF270" s="197"/>
      <c r="EG270" s="197"/>
      <c r="EH270" s="197"/>
      <c r="EI270" s="197"/>
      <c r="EJ270" s="197"/>
      <c r="EK270" s="197"/>
      <c r="EL270" s="197"/>
      <c r="EM270" s="197"/>
      <c r="EN270" s="197"/>
      <c r="EO270" s="197"/>
      <c r="EP270" s="197"/>
      <c r="EQ270" s="197"/>
      <c r="ER270" s="197"/>
      <c r="ES270" s="197"/>
      <c r="ET270" s="197"/>
      <c r="EU270" s="197"/>
      <c r="EV270" s="197"/>
      <c r="EW270" s="197"/>
      <c r="EX270" s="197"/>
      <c r="EY270" s="197"/>
      <c r="EZ270" s="197"/>
    </row>
    <row r="271" spans="1:156">
      <c r="A271" s="200" t="s">
        <v>1359</v>
      </c>
      <c r="B271" s="228" t="str">
        <f>IF(VLOOKUP(C268,'Questionnaire part 2'!$D$17:$I$616,6,FALSE)="","#",VLOOKUP(C268,'Questionnaire part 2'!$D$17:$I$616,6,FALSE))</f>
        <v>#</v>
      </c>
      <c r="C271" s="199"/>
    </row>
    <row r="272" spans="1:156">
      <c r="A272" s="201" t="s">
        <v>1332</v>
      </c>
      <c r="B272" s="228" t="str">
        <f>IF(VLOOKUP(C272,'Questionnaire part 2'!$D$17:$I$616,2,FALSE)="","#",UPPER(VLOOKUP(C272,'Questionnaire part 2'!$D$17:$I$616,2,FALSE)))</f>
        <v>#</v>
      </c>
      <c r="C272" s="234">
        <v>41</v>
      </c>
    </row>
    <row r="273" spans="1:156">
      <c r="A273" s="201" t="s">
        <v>1333</v>
      </c>
      <c r="B273" s="228" t="str">
        <f>IF(ISNA(VLOOKUP(VLOOKUP(C272,'Questionnaire part 2'!$D$17:$I$616,3,FALSE),'Country &amp; Service Codes'!B:C,2,FALSE)),"#",VLOOKUP(VLOOKUP(C272,'Questionnaire part 2'!$D$17:$I$616,3,FALSE),'Country &amp; Service Codes'!B:C,2,FALSE))</f>
        <v>#</v>
      </c>
      <c r="C273" s="234"/>
    </row>
    <row r="274" spans="1:156">
      <c r="A274" s="201" t="s">
        <v>1334</v>
      </c>
      <c r="B274" s="228" t="str">
        <f>IF(VLOOKUP(C272,'Questionnaire part 2'!$D$17:$I$616,5,FALSE)="","#",VLOOKUP(C272,'Questionnaire part 2'!$D$17:$I$616,5,FALSE))</f>
        <v>#</v>
      </c>
      <c r="C274" s="234"/>
    </row>
    <row r="275" spans="1:156" s="205" customFormat="1">
      <c r="A275" s="200" t="s">
        <v>1359</v>
      </c>
      <c r="B275" s="228" t="str">
        <f>IF(VLOOKUP(C272,'Questionnaire part 2'!$D$17:$I$616,6,FALSE)="","#",VLOOKUP(C272,'Questionnaire part 2'!$D$17:$I$616,6,FALSE))</f>
        <v>#</v>
      </c>
      <c r="C275" s="199"/>
      <c r="D275" s="250"/>
      <c r="E275" s="250"/>
      <c r="F275" s="197"/>
      <c r="G275" s="197"/>
      <c r="H275" s="197"/>
      <c r="I275" s="197"/>
      <c r="J275" s="197"/>
      <c r="K275" s="197"/>
      <c r="L275" s="197"/>
      <c r="M275" s="197"/>
      <c r="N275" s="197"/>
      <c r="O275" s="197"/>
      <c r="P275" s="197"/>
      <c r="Q275" s="197"/>
      <c r="R275" s="197"/>
      <c r="S275" s="197"/>
      <c r="T275" s="197"/>
      <c r="U275" s="197"/>
      <c r="V275" s="197"/>
      <c r="W275" s="197"/>
      <c r="X275" s="197"/>
      <c r="Y275" s="197"/>
      <c r="Z275" s="197"/>
      <c r="AA275" s="197"/>
      <c r="AB275" s="197"/>
      <c r="AC275" s="197"/>
      <c r="AD275" s="197"/>
      <c r="AE275" s="197"/>
      <c r="AF275" s="197"/>
      <c r="AG275" s="197"/>
      <c r="AH275" s="197"/>
      <c r="AI275" s="197"/>
      <c r="AJ275" s="197"/>
      <c r="AK275" s="197"/>
      <c r="AL275" s="197"/>
      <c r="AM275" s="197"/>
      <c r="AN275" s="197"/>
      <c r="AO275" s="197"/>
      <c r="AP275" s="197"/>
      <c r="AQ275" s="197"/>
      <c r="AR275" s="197"/>
      <c r="AS275" s="197"/>
      <c r="AT275" s="197"/>
      <c r="AU275" s="197"/>
      <c r="AV275" s="197"/>
      <c r="AW275" s="197"/>
      <c r="AX275" s="197"/>
      <c r="AY275" s="197"/>
      <c r="AZ275" s="197"/>
      <c r="BA275" s="197"/>
      <c r="BB275" s="197"/>
      <c r="BC275" s="197"/>
      <c r="BD275" s="197"/>
      <c r="BE275" s="197"/>
      <c r="BF275" s="197"/>
      <c r="BG275" s="197"/>
      <c r="BH275" s="197"/>
      <c r="BI275" s="197"/>
      <c r="BJ275" s="197"/>
      <c r="BK275" s="197"/>
      <c r="BL275" s="197"/>
      <c r="BM275" s="197"/>
      <c r="BN275" s="197"/>
      <c r="BO275" s="197"/>
      <c r="BP275" s="197"/>
      <c r="BQ275" s="197"/>
      <c r="BR275" s="197"/>
      <c r="BS275" s="197"/>
      <c r="BT275" s="197"/>
      <c r="BU275" s="197"/>
      <c r="BV275" s="197"/>
      <c r="BW275" s="197"/>
      <c r="BX275" s="197"/>
      <c r="BY275" s="197"/>
      <c r="BZ275" s="197"/>
      <c r="CA275" s="197"/>
      <c r="CB275" s="197"/>
      <c r="CC275" s="197"/>
      <c r="CD275" s="197"/>
      <c r="CE275" s="197"/>
      <c r="CF275" s="197"/>
      <c r="CG275" s="197"/>
      <c r="CH275" s="197"/>
      <c r="CI275" s="197"/>
      <c r="CJ275" s="197"/>
      <c r="CK275" s="197"/>
      <c r="CL275" s="197"/>
      <c r="CM275" s="197"/>
      <c r="CN275" s="197"/>
      <c r="CO275" s="197"/>
      <c r="CP275" s="197"/>
      <c r="CQ275" s="197"/>
      <c r="CR275" s="197"/>
      <c r="CS275" s="197"/>
      <c r="CT275" s="197"/>
      <c r="CU275" s="197"/>
      <c r="CV275" s="197"/>
      <c r="CW275" s="197"/>
      <c r="CX275" s="197"/>
      <c r="CY275" s="197"/>
      <c r="CZ275" s="197"/>
      <c r="DA275" s="197"/>
      <c r="DB275" s="197"/>
      <c r="DC275" s="197"/>
      <c r="DD275" s="197"/>
      <c r="DE275" s="197"/>
      <c r="DF275" s="197"/>
      <c r="DG275" s="197"/>
      <c r="DH275" s="197"/>
      <c r="DI275" s="197"/>
      <c r="DJ275" s="197"/>
      <c r="DK275" s="197"/>
      <c r="DL275" s="197"/>
      <c r="DM275" s="197"/>
      <c r="DN275" s="197"/>
      <c r="DO275" s="197"/>
      <c r="DP275" s="197"/>
      <c r="DQ275" s="197"/>
      <c r="DR275" s="197"/>
      <c r="DS275" s="197"/>
      <c r="DT275" s="197"/>
      <c r="DU275" s="197"/>
      <c r="DV275" s="197"/>
      <c r="DW275" s="197"/>
      <c r="DX275" s="197"/>
      <c r="DY275" s="197"/>
      <c r="DZ275" s="197"/>
      <c r="EA275" s="197"/>
      <c r="EB275" s="197"/>
      <c r="EC275" s="197"/>
      <c r="ED275" s="197"/>
      <c r="EE275" s="197"/>
      <c r="EF275" s="197"/>
      <c r="EG275" s="197"/>
      <c r="EH275" s="197"/>
      <c r="EI275" s="197"/>
      <c r="EJ275" s="197"/>
      <c r="EK275" s="197"/>
      <c r="EL275" s="197"/>
      <c r="EM275" s="197"/>
      <c r="EN275" s="197"/>
      <c r="EO275" s="197"/>
      <c r="EP275" s="197"/>
      <c r="EQ275" s="197"/>
      <c r="ER275" s="197"/>
      <c r="ES275" s="197"/>
      <c r="ET275" s="197"/>
      <c r="EU275" s="197"/>
      <c r="EV275" s="197"/>
      <c r="EW275" s="197"/>
      <c r="EX275" s="197"/>
      <c r="EY275" s="197"/>
      <c r="EZ275" s="197"/>
    </row>
    <row r="276" spans="1:156">
      <c r="A276" s="201" t="s">
        <v>1332</v>
      </c>
      <c r="B276" s="228" t="str">
        <f>IF(VLOOKUP(C276,'Questionnaire part 2'!$D$17:$I$616,2,FALSE)="","#",UPPER(VLOOKUP(C276,'Questionnaire part 2'!$D$17:$I$616,2,FALSE)))</f>
        <v>#</v>
      </c>
      <c r="C276" s="199">
        <v>42</v>
      </c>
    </row>
    <row r="277" spans="1:156">
      <c r="A277" s="201" t="s">
        <v>1333</v>
      </c>
      <c r="B277" s="228" t="str">
        <f>IF(ISNA(VLOOKUP(VLOOKUP(C276,'Questionnaire part 2'!$D$17:$I$616,3,FALSE),'Country &amp; Service Codes'!B:C,2,FALSE)),"#",VLOOKUP(VLOOKUP(C276,'Questionnaire part 2'!$D$17:$I$616,3,FALSE),'Country &amp; Service Codes'!B:C,2,FALSE))</f>
        <v>#</v>
      </c>
      <c r="C277" s="199"/>
    </row>
    <row r="278" spans="1:156">
      <c r="A278" s="201" t="s">
        <v>1334</v>
      </c>
      <c r="B278" s="228" t="str">
        <f>IF(VLOOKUP(C276,'Questionnaire part 2'!$D$17:$I$616,5,FALSE)="","#",VLOOKUP(C276,'Questionnaire part 2'!$D$17:$I$616,5,FALSE))</f>
        <v>#</v>
      </c>
      <c r="C278" s="199"/>
    </row>
    <row r="279" spans="1:156">
      <c r="A279" s="200" t="s">
        <v>1359</v>
      </c>
      <c r="B279" s="228" t="str">
        <f>IF(VLOOKUP(C276,'Questionnaire part 2'!$D$17:$I$616,6,FALSE)="","#",VLOOKUP(C276,'Questionnaire part 2'!$D$17:$I$616,6,FALSE))</f>
        <v>#</v>
      </c>
      <c r="C279" s="199"/>
    </row>
    <row r="280" spans="1:156" s="205" customFormat="1">
      <c r="A280" s="201" t="s">
        <v>1332</v>
      </c>
      <c r="B280" s="228" t="str">
        <f>IF(VLOOKUP(C280,'Questionnaire part 2'!$D$17:$I$616,2,FALSE)="","#",UPPER(VLOOKUP(C280,'Questionnaire part 2'!$D$17:$I$616,2,FALSE)))</f>
        <v>#</v>
      </c>
      <c r="C280" s="199">
        <v>43</v>
      </c>
      <c r="D280" s="250"/>
      <c r="E280" s="250"/>
      <c r="F280" s="197"/>
      <c r="G280" s="197"/>
      <c r="H280" s="197"/>
      <c r="I280" s="197"/>
      <c r="J280" s="197"/>
      <c r="K280" s="197"/>
      <c r="L280" s="197"/>
      <c r="M280" s="197"/>
      <c r="N280" s="197"/>
      <c r="O280" s="197"/>
      <c r="P280" s="197"/>
      <c r="Q280" s="197"/>
      <c r="R280" s="197"/>
      <c r="S280" s="197"/>
      <c r="T280" s="197"/>
      <c r="U280" s="197"/>
      <c r="V280" s="197"/>
      <c r="W280" s="197"/>
      <c r="X280" s="197"/>
      <c r="Y280" s="197"/>
      <c r="Z280" s="197"/>
      <c r="AA280" s="197"/>
      <c r="AB280" s="197"/>
      <c r="AC280" s="197"/>
      <c r="AD280" s="197"/>
      <c r="AE280" s="197"/>
      <c r="AF280" s="197"/>
      <c r="AG280" s="197"/>
      <c r="AH280" s="197"/>
      <c r="AI280" s="197"/>
      <c r="AJ280" s="197"/>
      <c r="AK280" s="197"/>
      <c r="AL280" s="197"/>
      <c r="AM280" s="197"/>
      <c r="AN280" s="197"/>
      <c r="AO280" s="197"/>
      <c r="AP280" s="197"/>
      <c r="AQ280" s="197"/>
      <c r="AR280" s="197"/>
      <c r="AS280" s="197"/>
      <c r="AT280" s="197"/>
      <c r="AU280" s="197"/>
      <c r="AV280" s="197"/>
      <c r="AW280" s="197"/>
      <c r="AX280" s="197"/>
      <c r="AY280" s="197"/>
      <c r="AZ280" s="197"/>
      <c r="BA280" s="197"/>
      <c r="BB280" s="197"/>
      <c r="BC280" s="197"/>
      <c r="BD280" s="197"/>
      <c r="BE280" s="197"/>
      <c r="BF280" s="197"/>
      <c r="BG280" s="197"/>
      <c r="BH280" s="197"/>
      <c r="BI280" s="197"/>
      <c r="BJ280" s="197"/>
      <c r="BK280" s="197"/>
      <c r="BL280" s="197"/>
      <c r="BM280" s="197"/>
      <c r="BN280" s="197"/>
      <c r="BO280" s="197"/>
      <c r="BP280" s="197"/>
      <c r="BQ280" s="197"/>
      <c r="BR280" s="197"/>
      <c r="BS280" s="197"/>
      <c r="BT280" s="197"/>
      <c r="BU280" s="197"/>
      <c r="BV280" s="197"/>
      <c r="BW280" s="197"/>
      <c r="BX280" s="197"/>
      <c r="BY280" s="197"/>
      <c r="BZ280" s="197"/>
      <c r="CA280" s="197"/>
      <c r="CB280" s="197"/>
      <c r="CC280" s="197"/>
      <c r="CD280" s="197"/>
      <c r="CE280" s="197"/>
      <c r="CF280" s="197"/>
      <c r="CG280" s="197"/>
      <c r="CH280" s="197"/>
      <c r="CI280" s="197"/>
      <c r="CJ280" s="197"/>
      <c r="CK280" s="197"/>
      <c r="CL280" s="197"/>
      <c r="CM280" s="197"/>
      <c r="CN280" s="197"/>
      <c r="CO280" s="197"/>
      <c r="CP280" s="197"/>
      <c r="CQ280" s="197"/>
      <c r="CR280" s="197"/>
      <c r="CS280" s="197"/>
      <c r="CT280" s="197"/>
      <c r="CU280" s="197"/>
      <c r="CV280" s="197"/>
      <c r="CW280" s="197"/>
      <c r="CX280" s="197"/>
      <c r="CY280" s="197"/>
      <c r="CZ280" s="197"/>
      <c r="DA280" s="197"/>
      <c r="DB280" s="197"/>
      <c r="DC280" s="197"/>
      <c r="DD280" s="197"/>
      <c r="DE280" s="197"/>
      <c r="DF280" s="197"/>
      <c r="DG280" s="197"/>
      <c r="DH280" s="197"/>
      <c r="DI280" s="197"/>
      <c r="DJ280" s="197"/>
      <c r="DK280" s="197"/>
      <c r="DL280" s="197"/>
      <c r="DM280" s="197"/>
      <c r="DN280" s="197"/>
      <c r="DO280" s="197"/>
      <c r="DP280" s="197"/>
      <c r="DQ280" s="197"/>
      <c r="DR280" s="197"/>
      <c r="DS280" s="197"/>
      <c r="DT280" s="197"/>
      <c r="DU280" s="197"/>
      <c r="DV280" s="197"/>
      <c r="DW280" s="197"/>
      <c r="DX280" s="197"/>
      <c r="DY280" s="197"/>
      <c r="DZ280" s="197"/>
      <c r="EA280" s="197"/>
      <c r="EB280" s="197"/>
      <c r="EC280" s="197"/>
      <c r="ED280" s="197"/>
      <c r="EE280" s="197"/>
      <c r="EF280" s="197"/>
      <c r="EG280" s="197"/>
      <c r="EH280" s="197"/>
      <c r="EI280" s="197"/>
      <c r="EJ280" s="197"/>
      <c r="EK280" s="197"/>
      <c r="EL280" s="197"/>
      <c r="EM280" s="197"/>
      <c r="EN280" s="197"/>
      <c r="EO280" s="197"/>
      <c r="EP280" s="197"/>
      <c r="EQ280" s="197"/>
      <c r="ER280" s="197"/>
      <c r="ES280" s="197"/>
      <c r="ET280" s="197"/>
      <c r="EU280" s="197"/>
      <c r="EV280" s="197"/>
      <c r="EW280" s="197"/>
      <c r="EX280" s="197"/>
      <c r="EY280" s="197"/>
      <c r="EZ280" s="197"/>
    </row>
    <row r="281" spans="1:156">
      <c r="A281" s="201" t="s">
        <v>1333</v>
      </c>
      <c r="B281" s="228" t="str">
        <f>IF(ISNA(VLOOKUP(VLOOKUP(C280,'Questionnaire part 2'!$D$17:$I$616,3,FALSE),'Country &amp; Service Codes'!B:C,2,FALSE)),"#",VLOOKUP(VLOOKUP(C280,'Questionnaire part 2'!$D$17:$I$616,3,FALSE),'Country &amp; Service Codes'!B:C,2,FALSE))</f>
        <v>#</v>
      </c>
      <c r="C281" s="199"/>
    </row>
    <row r="282" spans="1:156">
      <c r="A282" s="201" t="s">
        <v>1334</v>
      </c>
      <c r="B282" s="228" t="str">
        <f>IF(VLOOKUP(C280,'Questionnaire part 2'!$D$17:$I$616,5,FALSE)="","#",VLOOKUP(C280,'Questionnaire part 2'!$D$17:$I$616,5,FALSE))</f>
        <v>#</v>
      </c>
      <c r="C282" s="199"/>
    </row>
    <row r="283" spans="1:156">
      <c r="A283" s="200" t="s">
        <v>1359</v>
      </c>
      <c r="B283" s="228" t="str">
        <f>IF(VLOOKUP(C280,'Questionnaire part 2'!$D$17:$I$616,6,FALSE)="","#",VLOOKUP(C280,'Questionnaire part 2'!$D$17:$I$616,6,FALSE))</f>
        <v>#</v>
      </c>
      <c r="C283" s="199"/>
    </row>
    <row r="284" spans="1:156">
      <c r="A284" s="201" t="s">
        <v>1332</v>
      </c>
      <c r="B284" s="228" t="str">
        <f>IF(VLOOKUP(C284,'Questionnaire part 2'!$D$17:$I$616,2,FALSE)="","#",UPPER(VLOOKUP(C284,'Questionnaire part 2'!$D$17:$I$616,2,FALSE)))</f>
        <v>#</v>
      </c>
      <c r="C284" s="199">
        <v>44</v>
      </c>
    </row>
    <row r="285" spans="1:156" s="205" customFormat="1">
      <c r="A285" s="201" t="s">
        <v>1333</v>
      </c>
      <c r="B285" s="228" t="str">
        <f>IF(ISNA(VLOOKUP(VLOOKUP(C284,'Questionnaire part 2'!$D$17:$I$616,3,FALSE),'Country &amp; Service Codes'!B:C,2,FALSE)),"#",VLOOKUP(VLOOKUP(C284,'Questionnaire part 2'!$D$17:$I$616,3,FALSE),'Country &amp; Service Codes'!B:C,2,FALSE))</f>
        <v>#</v>
      </c>
      <c r="C285" s="199"/>
      <c r="D285" s="250"/>
      <c r="E285" s="250"/>
      <c r="F285" s="197"/>
      <c r="G285" s="197"/>
      <c r="H285" s="197"/>
      <c r="I285" s="197"/>
      <c r="J285" s="197"/>
      <c r="K285" s="197"/>
      <c r="L285" s="197"/>
      <c r="M285" s="197"/>
      <c r="N285" s="197"/>
      <c r="O285" s="197"/>
      <c r="P285" s="197"/>
      <c r="Q285" s="197"/>
      <c r="R285" s="197"/>
      <c r="S285" s="197"/>
      <c r="T285" s="197"/>
      <c r="U285" s="197"/>
      <c r="V285" s="197"/>
      <c r="W285" s="197"/>
      <c r="X285" s="197"/>
      <c r="Y285" s="197"/>
      <c r="Z285" s="197"/>
      <c r="AA285" s="197"/>
      <c r="AB285" s="197"/>
      <c r="AC285" s="197"/>
      <c r="AD285" s="197"/>
      <c r="AE285" s="197"/>
      <c r="AF285" s="197"/>
      <c r="AG285" s="197"/>
      <c r="AH285" s="197"/>
      <c r="AI285" s="197"/>
      <c r="AJ285" s="197"/>
      <c r="AK285" s="197"/>
      <c r="AL285" s="197"/>
      <c r="AM285" s="197"/>
      <c r="AN285" s="197"/>
      <c r="AO285" s="197"/>
      <c r="AP285" s="197"/>
      <c r="AQ285" s="197"/>
      <c r="AR285" s="197"/>
      <c r="AS285" s="197"/>
      <c r="AT285" s="197"/>
      <c r="AU285" s="197"/>
      <c r="AV285" s="197"/>
      <c r="AW285" s="197"/>
      <c r="AX285" s="197"/>
      <c r="AY285" s="197"/>
      <c r="AZ285" s="197"/>
      <c r="BA285" s="197"/>
      <c r="BB285" s="197"/>
      <c r="BC285" s="197"/>
      <c r="BD285" s="197"/>
      <c r="BE285" s="197"/>
      <c r="BF285" s="197"/>
      <c r="BG285" s="197"/>
      <c r="BH285" s="197"/>
      <c r="BI285" s="197"/>
      <c r="BJ285" s="197"/>
      <c r="BK285" s="197"/>
      <c r="BL285" s="197"/>
      <c r="BM285" s="197"/>
      <c r="BN285" s="197"/>
      <c r="BO285" s="197"/>
      <c r="BP285" s="197"/>
      <c r="BQ285" s="197"/>
      <c r="BR285" s="197"/>
      <c r="BS285" s="197"/>
      <c r="BT285" s="197"/>
      <c r="BU285" s="197"/>
      <c r="BV285" s="197"/>
      <c r="BW285" s="197"/>
      <c r="BX285" s="197"/>
      <c r="BY285" s="197"/>
      <c r="BZ285" s="197"/>
      <c r="CA285" s="197"/>
      <c r="CB285" s="197"/>
      <c r="CC285" s="197"/>
      <c r="CD285" s="197"/>
      <c r="CE285" s="197"/>
      <c r="CF285" s="197"/>
      <c r="CG285" s="197"/>
      <c r="CH285" s="197"/>
      <c r="CI285" s="197"/>
      <c r="CJ285" s="197"/>
      <c r="CK285" s="197"/>
      <c r="CL285" s="197"/>
      <c r="CM285" s="197"/>
      <c r="CN285" s="197"/>
      <c r="CO285" s="197"/>
      <c r="CP285" s="197"/>
      <c r="CQ285" s="197"/>
      <c r="CR285" s="197"/>
      <c r="CS285" s="197"/>
      <c r="CT285" s="197"/>
      <c r="CU285" s="197"/>
      <c r="CV285" s="197"/>
      <c r="CW285" s="197"/>
      <c r="CX285" s="197"/>
      <c r="CY285" s="197"/>
      <c r="CZ285" s="197"/>
      <c r="DA285" s="197"/>
      <c r="DB285" s="197"/>
      <c r="DC285" s="197"/>
      <c r="DD285" s="197"/>
      <c r="DE285" s="197"/>
      <c r="DF285" s="197"/>
      <c r="DG285" s="197"/>
      <c r="DH285" s="197"/>
      <c r="DI285" s="197"/>
      <c r="DJ285" s="197"/>
      <c r="DK285" s="197"/>
      <c r="DL285" s="197"/>
      <c r="DM285" s="197"/>
      <c r="DN285" s="197"/>
      <c r="DO285" s="197"/>
      <c r="DP285" s="197"/>
      <c r="DQ285" s="197"/>
      <c r="DR285" s="197"/>
      <c r="DS285" s="197"/>
      <c r="DT285" s="197"/>
      <c r="DU285" s="197"/>
      <c r="DV285" s="197"/>
      <c r="DW285" s="197"/>
      <c r="DX285" s="197"/>
      <c r="DY285" s="197"/>
      <c r="DZ285" s="197"/>
      <c r="EA285" s="197"/>
      <c r="EB285" s="197"/>
      <c r="EC285" s="197"/>
      <c r="ED285" s="197"/>
      <c r="EE285" s="197"/>
      <c r="EF285" s="197"/>
      <c r="EG285" s="197"/>
      <c r="EH285" s="197"/>
      <c r="EI285" s="197"/>
      <c r="EJ285" s="197"/>
      <c r="EK285" s="197"/>
      <c r="EL285" s="197"/>
      <c r="EM285" s="197"/>
      <c r="EN285" s="197"/>
      <c r="EO285" s="197"/>
      <c r="EP285" s="197"/>
      <c r="EQ285" s="197"/>
      <c r="ER285" s="197"/>
      <c r="ES285" s="197"/>
      <c r="ET285" s="197"/>
      <c r="EU285" s="197"/>
      <c r="EV285" s="197"/>
      <c r="EW285" s="197"/>
      <c r="EX285" s="197"/>
      <c r="EY285" s="197"/>
      <c r="EZ285" s="197"/>
    </row>
    <row r="286" spans="1:156">
      <c r="A286" s="201" t="s">
        <v>1334</v>
      </c>
      <c r="B286" s="228" t="str">
        <f>IF(VLOOKUP(C284,'Questionnaire part 2'!$D$17:$I$616,5,FALSE)="","#",VLOOKUP(C284,'Questionnaire part 2'!$D$17:$I$616,5,FALSE))</f>
        <v>#</v>
      </c>
      <c r="C286" s="199"/>
    </row>
    <row r="287" spans="1:156">
      <c r="A287" s="200" t="s">
        <v>1359</v>
      </c>
      <c r="B287" s="228" t="str">
        <f>IF(VLOOKUP(C284,'Questionnaire part 2'!$D$17:$I$616,6,FALSE)="","#",VLOOKUP(C284,'Questionnaire part 2'!$D$17:$I$616,6,FALSE))</f>
        <v>#</v>
      </c>
      <c r="C287" s="199"/>
    </row>
    <row r="288" spans="1:156">
      <c r="A288" s="201" t="s">
        <v>1332</v>
      </c>
      <c r="B288" s="228" t="str">
        <f>IF(VLOOKUP(C288,'Questionnaire part 2'!$D$17:$I$616,2,FALSE)="","#",UPPER(VLOOKUP(C288,'Questionnaire part 2'!$D$17:$I$616,2,FALSE)))</f>
        <v>#</v>
      </c>
      <c r="C288" s="199">
        <v>45</v>
      </c>
    </row>
    <row r="289" spans="1:156">
      <c r="A289" s="201" t="s">
        <v>1333</v>
      </c>
      <c r="B289" s="228" t="str">
        <f>IF(ISNA(VLOOKUP(VLOOKUP(C288,'Questionnaire part 2'!$D$17:$I$616,3,FALSE),'Country &amp; Service Codes'!B:C,2,FALSE)),"#",VLOOKUP(VLOOKUP(C288,'Questionnaire part 2'!$D$17:$I$616,3,FALSE),'Country &amp; Service Codes'!B:C,2,FALSE))</f>
        <v>#</v>
      </c>
      <c r="C289" s="199"/>
    </row>
    <row r="290" spans="1:156" s="205" customFormat="1">
      <c r="A290" s="201" t="s">
        <v>1334</v>
      </c>
      <c r="B290" s="228" t="str">
        <f>IF(VLOOKUP(C288,'Questionnaire part 2'!$D$17:$I$616,5,FALSE)="","#",VLOOKUP(C288,'Questionnaire part 2'!$D$17:$I$616,5,FALSE))</f>
        <v>#</v>
      </c>
      <c r="C290" s="199"/>
      <c r="D290" s="250"/>
      <c r="E290" s="250"/>
      <c r="F290" s="197"/>
      <c r="G290" s="197"/>
      <c r="H290" s="197"/>
      <c r="I290" s="197"/>
      <c r="J290" s="197"/>
      <c r="K290" s="197"/>
      <c r="L290" s="197"/>
      <c r="M290" s="197"/>
      <c r="N290" s="197"/>
      <c r="O290" s="197"/>
      <c r="P290" s="197"/>
      <c r="Q290" s="197"/>
      <c r="R290" s="197"/>
      <c r="S290" s="197"/>
      <c r="T290" s="197"/>
      <c r="U290" s="197"/>
      <c r="V290" s="197"/>
      <c r="W290" s="197"/>
      <c r="X290" s="197"/>
      <c r="Y290" s="197"/>
      <c r="Z290" s="197"/>
      <c r="AA290" s="197"/>
      <c r="AB290" s="197"/>
      <c r="AC290" s="197"/>
      <c r="AD290" s="197"/>
      <c r="AE290" s="197"/>
      <c r="AF290" s="197"/>
      <c r="AG290" s="197"/>
      <c r="AH290" s="197"/>
      <c r="AI290" s="197"/>
      <c r="AJ290" s="197"/>
      <c r="AK290" s="197"/>
      <c r="AL290" s="197"/>
      <c r="AM290" s="197"/>
      <c r="AN290" s="197"/>
      <c r="AO290" s="197"/>
      <c r="AP290" s="197"/>
      <c r="AQ290" s="197"/>
      <c r="AR290" s="197"/>
      <c r="AS290" s="197"/>
      <c r="AT290" s="197"/>
      <c r="AU290" s="197"/>
      <c r="AV290" s="197"/>
      <c r="AW290" s="197"/>
      <c r="AX290" s="197"/>
      <c r="AY290" s="197"/>
      <c r="AZ290" s="197"/>
      <c r="BA290" s="197"/>
      <c r="BB290" s="197"/>
      <c r="BC290" s="197"/>
      <c r="BD290" s="197"/>
      <c r="BE290" s="197"/>
      <c r="BF290" s="197"/>
      <c r="BG290" s="197"/>
      <c r="BH290" s="197"/>
      <c r="BI290" s="197"/>
      <c r="BJ290" s="197"/>
      <c r="BK290" s="197"/>
      <c r="BL290" s="197"/>
      <c r="BM290" s="197"/>
      <c r="BN290" s="197"/>
      <c r="BO290" s="197"/>
      <c r="BP290" s="197"/>
      <c r="BQ290" s="197"/>
      <c r="BR290" s="197"/>
      <c r="BS290" s="197"/>
      <c r="BT290" s="197"/>
      <c r="BU290" s="197"/>
      <c r="BV290" s="197"/>
      <c r="BW290" s="197"/>
      <c r="BX290" s="197"/>
      <c r="BY290" s="197"/>
      <c r="BZ290" s="197"/>
      <c r="CA290" s="197"/>
      <c r="CB290" s="197"/>
      <c r="CC290" s="197"/>
      <c r="CD290" s="197"/>
      <c r="CE290" s="197"/>
      <c r="CF290" s="197"/>
      <c r="CG290" s="197"/>
      <c r="CH290" s="197"/>
      <c r="CI290" s="197"/>
      <c r="CJ290" s="197"/>
      <c r="CK290" s="197"/>
      <c r="CL290" s="197"/>
      <c r="CM290" s="197"/>
      <c r="CN290" s="197"/>
      <c r="CO290" s="197"/>
      <c r="CP290" s="197"/>
      <c r="CQ290" s="197"/>
      <c r="CR290" s="197"/>
      <c r="CS290" s="197"/>
      <c r="CT290" s="197"/>
      <c r="CU290" s="197"/>
      <c r="CV290" s="197"/>
      <c r="CW290" s="197"/>
      <c r="CX290" s="197"/>
      <c r="CY290" s="197"/>
      <c r="CZ290" s="197"/>
      <c r="DA290" s="197"/>
      <c r="DB290" s="197"/>
      <c r="DC290" s="197"/>
      <c r="DD290" s="197"/>
      <c r="DE290" s="197"/>
      <c r="DF290" s="197"/>
      <c r="DG290" s="197"/>
      <c r="DH290" s="197"/>
      <c r="DI290" s="197"/>
      <c r="DJ290" s="197"/>
      <c r="DK290" s="197"/>
      <c r="DL290" s="197"/>
      <c r="DM290" s="197"/>
      <c r="DN290" s="197"/>
      <c r="DO290" s="197"/>
      <c r="DP290" s="197"/>
      <c r="DQ290" s="197"/>
      <c r="DR290" s="197"/>
      <c r="DS290" s="197"/>
      <c r="DT290" s="197"/>
      <c r="DU290" s="197"/>
      <c r="DV290" s="197"/>
      <c r="DW290" s="197"/>
      <c r="DX290" s="197"/>
      <c r="DY290" s="197"/>
      <c r="DZ290" s="197"/>
      <c r="EA290" s="197"/>
      <c r="EB290" s="197"/>
      <c r="EC290" s="197"/>
      <c r="ED290" s="197"/>
      <c r="EE290" s="197"/>
      <c r="EF290" s="197"/>
      <c r="EG290" s="197"/>
      <c r="EH290" s="197"/>
      <c r="EI290" s="197"/>
      <c r="EJ290" s="197"/>
      <c r="EK290" s="197"/>
      <c r="EL290" s="197"/>
      <c r="EM290" s="197"/>
      <c r="EN290" s="197"/>
      <c r="EO290" s="197"/>
      <c r="EP290" s="197"/>
      <c r="EQ290" s="197"/>
      <c r="ER290" s="197"/>
      <c r="ES290" s="197"/>
      <c r="ET290" s="197"/>
      <c r="EU290" s="197"/>
      <c r="EV290" s="197"/>
      <c r="EW290" s="197"/>
      <c r="EX290" s="197"/>
      <c r="EY290" s="197"/>
      <c r="EZ290" s="197"/>
    </row>
    <row r="291" spans="1:156">
      <c r="A291" s="200" t="s">
        <v>1359</v>
      </c>
      <c r="B291" s="228" t="str">
        <f>IF(VLOOKUP(C288,'Questionnaire part 2'!$D$17:$I$616,6,FALSE)="","#",VLOOKUP(C288,'Questionnaire part 2'!$D$17:$I$616,6,FALSE))</f>
        <v>#</v>
      </c>
      <c r="C291" s="199"/>
    </row>
    <row r="292" spans="1:156">
      <c r="A292" s="201" t="s">
        <v>1332</v>
      </c>
      <c r="B292" s="228" t="str">
        <f>IF(VLOOKUP(C292,'Questionnaire part 2'!$D$17:$I$616,2,FALSE)="","#",UPPER(VLOOKUP(C292,'Questionnaire part 2'!$D$17:$I$616,2,FALSE)))</f>
        <v>#</v>
      </c>
      <c r="C292" s="199">
        <v>46</v>
      </c>
    </row>
    <row r="293" spans="1:156">
      <c r="A293" s="201" t="s">
        <v>1333</v>
      </c>
      <c r="B293" s="228" t="str">
        <f>IF(ISNA(VLOOKUP(VLOOKUP(C292,'Questionnaire part 2'!$D$17:$I$616,3,FALSE),'Country &amp; Service Codes'!B:C,2,FALSE)),"#",VLOOKUP(VLOOKUP(C292,'Questionnaire part 2'!$D$17:$I$616,3,FALSE),'Country &amp; Service Codes'!B:C,2,FALSE))</f>
        <v>#</v>
      </c>
      <c r="C293" s="199"/>
    </row>
    <row r="294" spans="1:156">
      <c r="A294" s="201" t="s">
        <v>1334</v>
      </c>
      <c r="B294" s="228" t="str">
        <f>IF(VLOOKUP(C292,'Questionnaire part 2'!$D$17:$I$616,5,FALSE)="","#",VLOOKUP(C292,'Questionnaire part 2'!$D$17:$I$616,5,FALSE))</f>
        <v>#</v>
      </c>
      <c r="C294" s="199"/>
    </row>
    <row r="295" spans="1:156" s="205" customFormat="1">
      <c r="A295" s="200" t="s">
        <v>1359</v>
      </c>
      <c r="B295" s="228" t="str">
        <f>IF(VLOOKUP(C292,'Questionnaire part 2'!$D$17:$I$616,6,FALSE)="","#",VLOOKUP(C292,'Questionnaire part 2'!$D$17:$I$616,6,FALSE))</f>
        <v>#</v>
      </c>
      <c r="C295" s="199"/>
      <c r="D295" s="250"/>
      <c r="E295" s="250"/>
      <c r="F295" s="197"/>
      <c r="G295" s="197"/>
      <c r="H295" s="197"/>
      <c r="I295" s="197"/>
      <c r="J295" s="197"/>
      <c r="K295" s="197"/>
      <c r="L295" s="197"/>
      <c r="M295" s="197"/>
      <c r="N295" s="197"/>
      <c r="O295" s="197"/>
      <c r="P295" s="197"/>
      <c r="Q295" s="197"/>
      <c r="R295" s="197"/>
      <c r="S295" s="197"/>
      <c r="T295" s="197"/>
      <c r="U295" s="197"/>
      <c r="V295" s="197"/>
      <c r="W295" s="197"/>
      <c r="X295" s="197"/>
      <c r="Y295" s="197"/>
      <c r="Z295" s="197"/>
      <c r="AA295" s="197"/>
      <c r="AB295" s="197"/>
      <c r="AC295" s="197"/>
      <c r="AD295" s="197"/>
      <c r="AE295" s="197"/>
      <c r="AF295" s="197"/>
      <c r="AG295" s="197"/>
      <c r="AH295" s="197"/>
      <c r="AI295" s="197"/>
      <c r="AJ295" s="197"/>
      <c r="AK295" s="197"/>
      <c r="AL295" s="197"/>
      <c r="AM295" s="197"/>
      <c r="AN295" s="197"/>
      <c r="AO295" s="197"/>
      <c r="AP295" s="197"/>
      <c r="AQ295" s="197"/>
      <c r="AR295" s="197"/>
      <c r="AS295" s="197"/>
      <c r="AT295" s="197"/>
      <c r="AU295" s="197"/>
      <c r="AV295" s="197"/>
      <c r="AW295" s="197"/>
      <c r="AX295" s="197"/>
      <c r="AY295" s="197"/>
      <c r="AZ295" s="197"/>
      <c r="BA295" s="197"/>
      <c r="BB295" s="197"/>
      <c r="BC295" s="197"/>
      <c r="BD295" s="197"/>
      <c r="BE295" s="197"/>
      <c r="BF295" s="197"/>
      <c r="BG295" s="197"/>
      <c r="BH295" s="197"/>
      <c r="BI295" s="197"/>
      <c r="BJ295" s="197"/>
      <c r="BK295" s="197"/>
      <c r="BL295" s="197"/>
      <c r="BM295" s="197"/>
      <c r="BN295" s="197"/>
      <c r="BO295" s="197"/>
      <c r="BP295" s="197"/>
      <c r="BQ295" s="197"/>
      <c r="BR295" s="197"/>
      <c r="BS295" s="197"/>
      <c r="BT295" s="197"/>
      <c r="BU295" s="197"/>
      <c r="BV295" s="197"/>
      <c r="BW295" s="197"/>
      <c r="BX295" s="197"/>
      <c r="BY295" s="197"/>
      <c r="BZ295" s="197"/>
      <c r="CA295" s="197"/>
      <c r="CB295" s="197"/>
      <c r="CC295" s="197"/>
      <c r="CD295" s="197"/>
      <c r="CE295" s="197"/>
      <c r="CF295" s="197"/>
      <c r="CG295" s="197"/>
      <c r="CH295" s="197"/>
      <c r="CI295" s="197"/>
      <c r="CJ295" s="197"/>
      <c r="CK295" s="197"/>
      <c r="CL295" s="197"/>
      <c r="CM295" s="197"/>
      <c r="CN295" s="197"/>
      <c r="CO295" s="197"/>
      <c r="CP295" s="197"/>
      <c r="CQ295" s="197"/>
      <c r="CR295" s="197"/>
      <c r="CS295" s="197"/>
      <c r="CT295" s="197"/>
      <c r="CU295" s="197"/>
      <c r="CV295" s="197"/>
      <c r="CW295" s="197"/>
      <c r="CX295" s="197"/>
      <c r="CY295" s="197"/>
      <c r="CZ295" s="197"/>
      <c r="DA295" s="197"/>
      <c r="DB295" s="197"/>
      <c r="DC295" s="197"/>
      <c r="DD295" s="197"/>
      <c r="DE295" s="197"/>
      <c r="DF295" s="197"/>
      <c r="DG295" s="197"/>
      <c r="DH295" s="197"/>
      <c r="DI295" s="197"/>
      <c r="DJ295" s="197"/>
      <c r="DK295" s="197"/>
      <c r="DL295" s="197"/>
      <c r="DM295" s="197"/>
      <c r="DN295" s="197"/>
      <c r="DO295" s="197"/>
      <c r="DP295" s="197"/>
      <c r="DQ295" s="197"/>
      <c r="DR295" s="197"/>
      <c r="DS295" s="197"/>
      <c r="DT295" s="197"/>
      <c r="DU295" s="197"/>
      <c r="DV295" s="197"/>
      <c r="DW295" s="197"/>
      <c r="DX295" s="197"/>
      <c r="DY295" s="197"/>
      <c r="DZ295" s="197"/>
      <c r="EA295" s="197"/>
      <c r="EB295" s="197"/>
      <c r="EC295" s="197"/>
      <c r="ED295" s="197"/>
      <c r="EE295" s="197"/>
      <c r="EF295" s="197"/>
      <c r="EG295" s="197"/>
      <c r="EH295" s="197"/>
      <c r="EI295" s="197"/>
      <c r="EJ295" s="197"/>
      <c r="EK295" s="197"/>
      <c r="EL295" s="197"/>
      <c r="EM295" s="197"/>
      <c r="EN295" s="197"/>
      <c r="EO295" s="197"/>
      <c r="EP295" s="197"/>
      <c r="EQ295" s="197"/>
      <c r="ER295" s="197"/>
      <c r="ES295" s="197"/>
      <c r="ET295" s="197"/>
      <c r="EU295" s="197"/>
      <c r="EV295" s="197"/>
      <c r="EW295" s="197"/>
      <c r="EX295" s="197"/>
      <c r="EY295" s="197"/>
      <c r="EZ295" s="197"/>
    </row>
    <row r="296" spans="1:156">
      <c r="A296" s="201" t="s">
        <v>1332</v>
      </c>
      <c r="B296" s="228" t="str">
        <f>IF(VLOOKUP(C296,'Questionnaire part 2'!$D$17:$I$616,2,FALSE)="","#",UPPER(VLOOKUP(C296,'Questionnaire part 2'!$D$17:$I$616,2,FALSE)))</f>
        <v>#</v>
      </c>
      <c r="C296" s="199">
        <v>47</v>
      </c>
    </row>
    <row r="297" spans="1:156">
      <c r="A297" s="201" t="s">
        <v>1333</v>
      </c>
      <c r="B297" s="228" t="str">
        <f>IF(ISNA(VLOOKUP(VLOOKUP(C296,'Questionnaire part 2'!$D$17:$I$616,3,FALSE),'Country &amp; Service Codes'!B:C,2,FALSE)),"#",VLOOKUP(VLOOKUP(C296,'Questionnaire part 2'!$D$17:$I$616,3,FALSE),'Country &amp; Service Codes'!B:C,2,FALSE))</f>
        <v>#</v>
      </c>
      <c r="C297" s="199"/>
    </row>
    <row r="298" spans="1:156">
      <c r="A298" s="201" t="s">
        <v>1334</v>
      </c>
      <c r="B298" s="228" t="str">
        <f>IF(VLOOKUP(C296,'Questionnaire part 2'!$D$17:$I$616,5,FALSE)="","#",VLOOKUP(C296,'Questionnaire part 2'!$D$17:$I$616,5,FALSE))</f>
        <v>#</v>
      </c>
      <c r="C298" s="199"/>
    </row>
    <row r="299" spans="1:156">
      <c r="A299" s="200" t="s">
        <v>1359</v>
      </c>
      <c r="B299" s="228" t="str">
        <f>IF(VLOOKUP(C296,'Questionnaire part 2'!$D$17:$I$616,6,FALSE)="","#",VLOOKUP(C296,'Questionnaire part 2'!$D$17:$I$616,6,FALSE))</f>
        <v>#</v>
      </c>
      <c r="C299" s="199"/>
    </row>
    <row r="300" spans="1:156" s="205" customFormat="1">
      <c r="A300" s="201" t="s">
        <v>1332</v>
      </c>
      <c r="B300" s="228" t="str">
        <f>IF(VLOOKUP(C300,'Questionnaire part 2'!$D$17:$I$616,2,FALSE)="","#",UPPER(VLOOKUP(C300,'Questionnaire part 2'!$D$17:$I$616,2,FALSE)))</f>
        <v>#</v>
      </c>
      <c r="C300" s="199">
        <v>48</v>
      </c>
      <c r="D300" s="250"/>
      <c r="E300" s="250"/>
      <c r="F300" s="197"/>
      <c r="G300" s="197"/>
      <c r="H300" s="197"/>
      <c r="I300" s="197"/>
      <c r="J300" s="197"/>
      <c r="K300" s="197"/>
      <c r="L300" s="197"/>
      <c r="M300" s="197"/>
      <c r="N300" s="197"/>
      <c r="O300" s="197"/>
      <c r="P300" s="197"/>
      <c r="Q300" s="197"/>
      <c r="R300" s="197"/>
      <c r="S300" s="197"/>
      <c r="T300" s="197"/>
      <c r="U300" s="197"/>
      <c r="V300" s="197"/>
      <c r="W300" s="197"/>
      <c r="X300" s="197"/>
      <c r="Y300" s="197"/>
      <c r="Z300" s="197"/>
      <c r="AA300" s="197"/>
      <c r="AB300" s="197"/>
      <c r="AC300" s="197"/>
      <c r="AD300" s="197"/>
      <c r="AE300" s="197"/>
      <c r="AF300" s="197"/>
      <c r="AG300" s="197"/>
      <c r="AH300" s="197"/>
      <c r="AI300" s="197"/>
      <c r="AJ300" s="197"/>
      <c r="AK300" s="197"/>
      <c r="AL300" s="197"/>
      <c r="AM300" s="197"/>
      <c r="AN300" s="197"/>
      <c r="AO300" s="197"/>
      <c r="AP300" s="197"/>
      <c r="AQ300" s="197"/>
      <c r="AR300" s="197"/>
      <c r="AS300" s="197"/>
      <c r="AT300" s="197"/>
      <c r="AU300" s="197"/>
      <c r="AV300" s="197"/>
      <c r="AW300" s="197"/>
      <c r="AX300" s="197"/>
      <c r="AY300" s="197"/>
      <c r="AZ300" s="197"/>
      <c r="BA300" s="197"/>
      <c r="BB300" s="197"/>
      <c r="BC300" s="197"/>
      <c r="BD300" s="197"/>
      <c r="BE300" s="197"/>
      <c r="BF300" s="197"/>
      <c r="BG300" s="197"/>
      <c r="BH300" s="197"/>
      <c r="BI300" s="197"/>
      <c r="BJ300" s="197"/>
      <c r="BK300" s="197"/>
      <c r="BL300" s="197"/>
      <c r="BM300" s="197"/>
      <c r="BN300" s="197"/>
      <c r="BO300" s="197"/>
      <c r="BP300" s="197"/>
      <c r="BQ300" s="197"/>
      <c r="BR300" s="197"/>
      <c r="BS300" s="197"/>
      <c r="BT300" s="197"/>
      <c r="BU300" s="197"/>
      <c r="BV300" s="197"/>
      <c r="BW300" s="197"/>
      <c r="BX300" s="197"/>
      <c r="BY300" s="197"/>
      <c r="BZ300" s="197"/>
      <c r="CA300" s="197"/>
      <c r="CB300" s="197"/>
      <c r="CC300" s="197"/>
      <c r="CD300" s="197"/>
      <c r="CE300" s="197"/>
      <c r="CF300" s="197"/>
      <c r="CG300" s="197"/>
      <c r="CH300" s="197"/>
      <c r="CI300" s="197"/>
      <c r="CJ300" s="197"/>
      <c r="CK300" s="197"/>
      <c r="CL300" s="197"/>
      <c r="CM300" s="197"/>
      <c r="CN300" s="197"/>
      <c r="CO300" s="197"/>
      <c r="CP300" s="197"/>
      <c r="CQ300" s="197"/>
      <c r="CR300" s="197"/>
      <c r="CS300" s="197"/>
      <c r="CT300" s="197"/>
      <c r="CU300" s="197"/>
      <c r="CV300" s="197"/>
      <c r="CW300" s="197"/>
      <c r="CX300" s="197"/>
      <c r="CY300" s="197"/>
      <c r="CZ300" s="197"/>
      <c r="DA300" s="197"/>
      <c r="DB300" s="197"/>
      <c r="DC300" s="197"/>
      <c r="DD300" s="197"/>
      <c r="DE300" s="197"/>
      <c r="DF300" s="197"/>
      <c r="DG300" s="197"/>
      <c r="DH300" s="197"/>
      <c r="DI300" s="197"/>
      <c r="DJ300" s="197"/>
      <c r="DK300" s="197"/>
      <c r="DL300" s="197"/>
      <c r="DM300" s="197"/>
      <c r="DN300" s="197"/>
      <c r="DO300" s="197"/>
      <c r="DP300" s="197"/>
      <c r="DQ300" s="197"/>
      <c r="DR300" s="197"/>
      <c r="DS300" s="197"/>
      <c r="DT300" s="197"/>
      <c r="DU300" s="197"/>
      <c r="DV300" s="197"/>
      <c r="DW300" s="197"/>
      <c r="DX300" s="197"/>
      <c r="DY300" s="197"/>
      <c r="DZ300" s="197"/>
      <c r="EA300" s="197"/>
      <c r="EB300" s="197"/>
      <c r="EC300" s="197"/>
      <c r="ED300" s="197"/>
      <c r="EE300" s="197"/>
      <c r="EF300" s="197"/>
      <c r="EG300" s="197"/>
      <c r="EH300" s="197"/>
      <c r="EI300" s="197"/>
      <c r="EJ300" s="197"/>
      <c r="EK300" s="197"/>
      <c r="EL300" s="197"/>
      <c r="EM300" s="197"/>
      <c r="EN300" s="197"/>
      <c r="EO300" s="197"/>
      <c r="EP300" s="197"/>
      <c r="EQ300" s="197"/>
      <c r="ER300" s="197"/>
      <c r="ES300" s="197"/>
      <c r="ET300" s="197"/>
      <c r="EU300" s="197"/>
      <c r="EV300" s="197"/>
      <c r="EW300" s="197"/>
      <c r="EX300" s="197"/>
      <c r="EY300" s="197"/>
      <c r="EZ300" s="197"/>
    </row>
    <row r="301" spans="1:156">
      <c r="A301" s="201" t="s">
        <v>1333</v>
      </c>
      <c r="B301" s="228" t="str">
        <f>IF(ISNA(VLOOKUP(VLOOKUP(C300,'Questionnaire part 2'!$D$17:$I$616,3,FALSE),'Country &amp; Service Codes'!B:C,2,FALSE)),"#",VLOOKUP(VLOOKUP(C300,'Questionnaire part 2'!$D$17:$I$616,3,FALSE),'Country &amp; Service Codes'!B:C,2,FALSE))</f>
        <v>#</v>
      </c>
      <c r="C301" s="199"/>
    </row>
    <row r="302" spans="1:156">
      <c r="A302" s="201" t="s">
        <v>1334</v>
      </c>
      <c r="B302" s="228" t="str">
        <f>IF(VLOOKUP(C300,'Questionnaire part 2'!$D$17:$I$616,5,FALSE)="","#",VLOOKUP(C300,'Questionnaire part 2'!$D$17:$I$616,5,FALSE))</f>
        <v>#</v>
      </c>
      <c r="C302" s="199"/>
    </row>
    <row r="303" spans="1:156">
      <c r="A303" s="200" t="s">
        <v>1359</v>
      </c>
      <c r="B303" s="228" t="str">
        <f>IF(VLOOKUP(C300,'Questionnaire part 2'!$D$17:$I$616,6,FALSE)="","#",VLOOKUP(C300,'Questionnaire part 2'!$D$17:$I$616,6,FALSE))</f>
        <v>#</v>
      </c>
      <c r="C303" s="199"/>
    </row>
    <row r="304" spans="1:156">
      <c r="A304" s="201" t="s">
        <v>1332</v>
      </c>
      <c r="B304" s="228" t="str">
        <f>IF(VLOOKUP(C304,'Questionnaire part 2'!$D$17:$I$616,2,FALSE)="","#",UPPER(VLOOKUP(C304,'Questionnaire part 2'!$D$17:$I$616,2,FALSE)))</f>
        <v>#</v>
      </c>
      <c r="C304" s="199">
        <v>49</v>
      </c>
    </row>
    <row r="305" spans="1:156" s="205" customFormat="1">
      <c r="A305" s="201" t="s">
        <v>1333</v>
      </c>
      <c r="B305" s="228" t="str">
        <f>IF(ISNA(VLOOKUP(VLOOKUP(C304,'Questionnaire part 2'!$D$17:$I$616,3,FALSE),'Country &amp; Service Codes'!B:C,2,FALSE)),"#",VLOOKUP(VLOOKUP(C304,'Questionnaire part 2'!$D$17:$I$616,3,FALSE),'Country &amp; Service Codes'!B:C,2,FALSE))</f>
        <v>#</v>
      </c>
      <c r="C305" s="199"/>
      <c r="D305" s="250"/>
      <c r="E305" s="250"/>
      <c r="F305" s="197"/>
      <c r="G305" s="197"/>
      <c r="H305" s="197"/>
      <c r="I305" s="197"/>
      <c r="J305" s="197"/>
      <c r="K305" s="197"/>
      <c r="L305" s="197"/>
      <c r="M305" s="197"/>
      <c r="N305" s="197"/>
      <c r="O305" s="197"/>
      <c r="P305" s="197"/>
      <c r="Q305" s="197"/>
      <c r="R305" s="197"/>
      <c r="S305" s="197"/>
      <c r="T305" s="197"/>
      <c r="U305" s="197"/>
      <c r="V305" s="197"/>
      <c r="W305" s="197"/>
      <c r="X305" s="197"/>
      <c r="Y305" s="197"/>
      <c r="Z305" s="197"/>
      <c r="AA305" s="197"/>
      <c r="AB305" s="197"/>
      <c r="AC305" s="197"/>
      <c r="AD305" s="197"/>
      <c r="AE305" s="197"/>
      <c r="AF305" s="197"/>
      <c r="AG305" s="197"/>
      <c r="AH305" s="197"/>
      <c r="AI305" s="197"/>
      <c r="AJ305" s="197"/>
      <c r="AK305" s="197"/>
      <c r="AL305" s="197"/>
      <c r="AM305" s="197"/>
      <c r="AN305" s="197"/>
      <c r="AO305" s="197"/>
      <c r="AP305" s="197"/>
      <c r="AQ305" s="197"/>
      <c r="AR305" s="197"/>
      <c r="AS305" s="197"/>
      <c r="AT305" s="197"/>
      <c r="AU305" s="197"/>
      <c r="AV305" s="197"/>
      <c r="AW305" s="197"/>
      <c r="AX305" s="197"/>
      <c r="AY305" s="197"/>
      <c r="AZ305" s="197"/>
      <c r="BA305" s="197"/>
      <c r="BB305" s="197"/>
      <c r="BC305" s="197"/>
      <c r="BD305" s="197"/>
      <c r="BE305" s="197"/>
      <c r="BF305" s="197"/>
      <c r="BG305" s="197"/>
      <c r="BH305" s="197"/>
      <c r="BI305" s="197"/>
      <c r="BJ305" s="197"/>
      <c r="BK305" s="197"/>
      <c r="BL305" s="197"/>
      <c r="BM305" s="197"/>
      <c r="BN305" s="197"/>
      <c r="BO305" s="197"/>
      <c r="BP305" s="197"/>
      <c r="BQ305" s="197"/>
      <c r="BR305" s="197"/>
      <c r="BS305" s="197"/>
      <c r="BT305" s="197"/>
      <c r="BU305" s="197"/>
      <c r="BV305" s="197"/>
      <c r="BW305" s="197"/>
      <c r="BX305" s="197"/>
      <c r="BY305" s="197"/>
      <c r="BZ305" s="197"/>
      <c r="CA305" s="197"/>
      <c r="CB305" s="197"/>
      <c r="CC305" s="197"/>
      <c r="CD305" s="197"/>
      <c r="CE305" s="197"/>
      <c r="CF305" s="197"/>
      <c r="CG305" s="197"/>
      <c r="CH305" s="197"/>
      <c r="CI305" s="197"/>
      <c r="CJ305" s="197"/>
      <c r="CK305" s="197"/>
      <c r="CL305" s="197"/>
      <c r="CM305" s="197"/>
      <c r="CN305" s="197"/>
      <c r="CO305" s="197"/>
      <c r="CP305" s="197"/>
      <c r="CQ305" s="197"/>
      <c r="CR305" s="197"/>
      <c r="CS305" s="197"/>
      <c r="CT305" s="197"/>
      <c r="CU305" s="197"/>
      <c r="CV305" s="197"/>
      <c r="CW305" s="197"/>
      <c r="CX305" s="197"/>
      <c r="CY305" s="197"/>
      <c r="CZ305" s="197"/>
      <c r="DA305" s="197"/>
      <c r="DB305" s="197"/>
      <c r="DC305" s="197"/>
      <c r="DD305" s="197"/>
      <c r="DE305" s="197"/>
      <c r="DF305" s="197"/>
      <c r="DG305" s="197"/>
      <c r="DH305" s="197"/>
      <c r="DI305" s="197"/>
      <c r="DJ305" s="197"/>
      <c r="DK305" s="197"/>
      <c r="DL305" s="197"/>
      <c r="DM305" s="197"/>
      <c r="DN305" s="197"/>
      <c r="DO305" s="197"/>
      <c r="DP305" s="197"/>
      <c r="DQ305" s="197"/>
      <c r="DR305" s="197"/>
      <c r="DS305" s="197"/>
      <c r="DT305" s="197"/>
      <c r="DU305" s="197"/>
      <c r="DV305" s="197"/>
      <c r="DW305" s="197"/>
      <c r="DX305" s="197"/>
      <c r="DY305" s="197"/>
      <c r="DZ305" s="197"/>
      <c r="EA305" s="197"/>
      <c r="EB305" s="197"/>
      <c r="EC305" s="197"/>
      <c r="ED305" s="197"/>
      <c r="EE305" s="197"/>
      <c r="EF305" s="197"/>
      <c r="EG305" s="197"/>
      <c r="EH305" s="197"/>
      <c r="EI305" s="197"/>
      <c r="EJ305" s="197"/>
      <c r="EK305" s="197"/>
      <c r="EL305" s="197"/>
      <c r="EM305" s="197"/>
      <c r="EN305" s="197"/>
      <c r="EO305" s="197"/>
      <c r="EP305" s="197"/>
      <c r="EQ305" s="197"/>
      <c r="ER305" s="197"/>
      <c r="ES305" s="197"/>
      <c r="ET305" s="197"/>
      <c r="EU305" s="197"/>
      <c r="EV305" s="197"/>
      <c r="EW305" s="197"/>
      <c r="EX305" s="197"/>
      <c r="EY305" s="197"/>
      <c r="EZ305" s="197"/>
    </row>
    <row r="306" spans="1:156">
      <c r="A306" s="201" t="s">
        <v>1334</v>
      </c>
      <c r="B306" s="228" t="str">
        <f>IF(VLOOKUP(C304,'Questionnaire part 2'!$D$17:$I$616,5,FALSE)="","#",VLOOKUP(C304,'Questionnaire part 2'!$D$17:$I$616,5,FALSE))</f>
        <v>#</v>
      </c>
      <c r="C306" s="199"/>
    </row>
    <row r="307" spans="1:156">
      <c r="A307" s="200" t="s">
        <v>1359</v>
      </c>
      <c r="B307" s="228" t="str">
        <f>IF(VLOOKUP(C304,'Questionnaire part 2'!$D$17:$I$616,6,FALSE)="","#",VLOOKUP(C304,'Questionnaire part 2'!$D$17:$I$616,6,FALSE))</f>
        <v>#</v>
      </c>
      <c r="C307" s="199"/>
    </row>
    <row r="308" spans="1:156">
      <c r="A308" s="201" t="s">
        <v>1332</v>
      </c>
      <c r="B308" s="228" t="str">
        <f>IF(VLOOKUP(C308,'Questionnaire part 2'!$D$17:$I$616,2,FALSE)="","#",UPPER(VLOOKUP(C308,'Questionnaire part 2'!$D$17:$I$616,2,FALSE)))</f>
        <v>#</v>
      </c>
      <c r="C308" s="199">
        <v>50</v>
      </c>
    </row>
    <row r="309" spans="1:156">
      <c r="A309" s="201" t="s">
        <v>1333</v>
      </c>
      <c r="B309" s="228" t="str">
        <f>IF(ISNA(VLOOKUP(VLOOKUP(C308,'Questionnaire part 2'!$D$17:$I$616,3,FALSE),'Country &amp; Service Codes'!B:C,2,FALSE)),"#",VLOOKUP(VLOOKUP(C308,'Questionnaire part 2'!$D$17:$I$616,3,FALSE),'Country &amp; Service Codes'!B:C,2,FALSE))</f>
        <v>#</v>
      </c>
      <c r="C309" s="199"/>
    </row>
    <row r="310" spans="1:156" s="205" customFormat="1">
      <c r="A310" s="201" t="s">
        <v>1334</v>
      </c>
      <c r="B310" s="228" t="str">
        <f>IF(VLOOKUP(C308,'Questionnaire part 2'!$D$17:$I$616,5,FALSE)="","#",VLOOKUP(C308,'Questionnaire part 2'!$D$17:$I$616,5,FALSE))</f>
        <v>#</v>
      </c>
      <c r="C310" s="199"/>
      <c r="D310" s="250"/>
      <c r="E310" s="250"/>
      <c r="F310" s="197"/>
      <c r="G310" s="197"/>
      <c r="H310" s="197"/>
      <c r="I310" s="197"/>
      <c r="J310" s="197"/>
      <c r="K310" s="197"/>
      <c r="L310" s="197"/>
      <c r="M310" s="197"/>
      <c r="N310" s="197"/>
      <c r="O310" s="197"/>
      <c r="P310" s="197"/>
      <c r="Q310" s="197"/>
      <c r="R310" s="197"/>
      <c r="S310" s="197"/>
      <c r="T310" s="197"/>
      <c r="U310" s="197"/>
      <c r="V310" s="197"/>
      <c r="W310" s="197"/>
      <c r="X310" s="197"/>
      <c r="Y310" s="197"/>
      <c r="Z310" s="197"/>
      <c r="AA310" s="197"/>
      <c r="AB310" s="197"/>
      <c r="AC310" s="197"/>
      <c r="AD310" s="197"/>
      <c r="AE310" s="197"/>
      <c r="AF310" s="197"/>
      <c r="AG310" s="197"/>
      <c r="AH310" s="197"/>
      <c r="AI310" s="197"/>
      <c r="AJ310" s="197"/>
      <c r="AK310" s="197"/>
      <c r="AL310" s="197"/>
      <c r="AM310" s="197"/>
      <c r="AN310" s="197"/>
      <c r="AO310" s="197"/>
      <c r="AP310" s="197"/>
      <c r="AQ310" s="197"/>
      <c r="AR310" s="197"/>
      <c r="AS310" s="197"/>
      <c r="AT310" s="197"/>
      <c r="AU310" s="197"/>
      <c r="AV310" s="197"/>
      <c r="AW310" s="197"/>
      <c r="AX310" s="197"/>
      <c r="AY310" s="197"/>
      <c r="AZ310" s="197"/>
      <c r="BA310" s="197"/>
      <c r="BB310" s="197"/>
      <c r="BC310" s="197"/>
      <c r="BD310" s="197"/>
      <c r="BE310" s="197"/>
      <c r="BF310" s="197"/>
      <c r="BG310" s="197"/>
      <c r="BH310" s="197"/>
      <c r="BI310" s="197"/>
      <c r="BJ310" s="197"/>
      <c r="BK310" s="197"/>
      <c r="BL310" s="197"/>
      <c r="BM310" s="197"/>
      <c r="BN310" s="197"/>
      <c r="BO310" s="197"/>
      <c r="BP310" s="197"/>
      <c r="BQ310" s="197"/>
      <c r="BR310" s="197"/>
      <c r="BS310" s="197"/>
      <c r="BT310" s="197"/>
      <c r="BU310" s="197"/>
      <c r="BV310" s="197"/>
      <c r="BW310" s="197"/>
      <c r="BX310" s="197"/>
      <c r="BY310" s="197"/>
      <c r="BZ310" s="197"/>
      <c r="CA310" s="197"/>
      <c r="CB310" s="197"/>
      <c r="CC310" s="197"/>
      <c r="CD310" s="197"/>
      <c r="CE310" s="197"/>
      <c r="CF310" s="197"/>
      <c r="CG310" s="197"/>
      <c r="CH310" s="197"/>
      <c r="CI310" s="197"/>
      <c r="CJ310" s="197"/>
      <c r="CK310" s="197"/>
      <c r="CL310" s="197"/>
      <c r="CM310" s="197"/>
      <c r="CN310" s="197"/>
      <c r="CO310" s="197"/>
      <c r="CP310" s="197"/>
      <c r="CQ310" s="197"/>
      <c r="CR310" s="197"/>
      <c r="CS310" s="197"/>
      <c r="CT310" s="197"/>
      <c r="CU310" s="197"/>
      <c r="CV310" s="197"/>
      <c r="CW310" s="197"/>
      <c r="CX310" s="197"/>
      <c r="CY310" s="197"/>
      <c r="CZ310" s="197"/>
      <c r="DA310" s="197"/>
      <c r="DB310" s="197"/>
      <c r="DC310" s="197"/>
      <c r="DD310" s="197"/>
      <c r="DE310" s="197"/>
      <c r="DF310" s="197"/>
      <c r="DG310" s="197"/>
      <c r="DH310" s="197"/>
      <c r="DI310" s="197"/>
      <c r="DJ310" s="197"/>
      <c r="DK310" s="197"/>
      <c r="DL310" s="197"/>
      <c r="DM310" s="197"/>
      <c r="DN310" s="197"/>
      <c r="DO310" s="197"/>
      <c r="DP310" s="197"/>
      <c r="DQ310" s="197"/>
      <c r="DR310" s="197"/>
      <c r="DS310" s="197"/>
      <c r="DT310" s="197"/>
      <c r="DU310" s="197"/>
      <c r="DV310" s="197"/>
      <c r="DW310" s="197"/>
      <c r="DX310" s="197"/>
      <c r="DY310" s="197"/>
      <c r="DZ310" s="197"/>
      <c r="EA310" s="197"/>
      <c r="EB310" s="197"/>
      <c r="EC310" s="197"/>
      <c r="ED310" s="197"/>
      <c r="EE310" s="197"/>
      <c r="EF310" s="197"/>
      <c r="EG310" s="197"/>
      <c r="EH310" s="197"/>
      <c r="EI310" s="197"/>
      <c r="EJ310" s="197"/>
      <c r="EK310" s="197"/>
      <c r="EL310" s="197"/>
      <c r="EM310" s="197"/>
      <c r="EN310" s="197"/>
      <c r="EO310" s="197"/>
      <c r="EP310" s="197"/>
      <c r="EQ310" s="197"/>
      <c r="ER310" s="197"/>
      <c r="ES310" s="197"/>
      <c r="ET310" s="197"/>
      <c r="EU310" s="197"/>
      <c r="EV310" s="197"/>
      <c r="EW310" s="197"/>
      <c r="EX310" s="197"/>
      <c r="EY310" s="197"/>
      <c r="EZ310" s="197"/>
    </row>
    <row r="311" spans="1:156">
      <c r="A311" s="200" t="s">
        <v>1359</v>
      </c>
      <c r="B311" s="228" t="str">
        <f>IF(VLOOKUP(C308,'Questionnaire part 2'!$D$17:$I$616,6,FALSE)="","#",VLOOKUP(C308,'Questionnaire part 2'!$D$17:$I$616,6,FALSE))</f>
        <v>#</v>
      </c>
      <c r="C311" s="199"/>
    </row>
    <row r="312" spans="1:156">
      <c r="A312" s="201" t="s">
        <v>1332</v>
      </c>
      <c r="B312" s="228" t="str">
        <f>IF(VLOOKUP(C312,'Questionnaire part 2'!$D$17:$I$616,2,FALSE)="","#",UPPER(VLOOKUP(C312,'Questionnaire part 2'!$D$17:$I$616,2,FALSE)))</f>
        <v>#</v>
      </c>
      <c r="C312" s="234">
        <v>51</v>
      </c>
    </row>
    <row r="313" spans="1:156">
      <c r="A313" s="201" t="s">
        <v>1333</v>
      </c>
      <c r="B313" s="228" t="str">
        <f>IF(ISNA(VLOOKUP(VLOOKUP(C312,'Questionnaire part 2'!$D$17:$I$616,3,FALSE),'Country &amp; Service Codes'!B:C,2,FALSE)),"#",VLOOKUP(VLOOKUP(C312,'Questionnaire part 2'!$D$17:$I$616,3,FALSE),'Country &amp; Service Codes'!B:C,2,FALSE))</f>
        <v>#</v>
      </c>
      <c r="C313" s="234"/>
    </row>
    <row r="314" spans="1:156">
      <c r="A314" s="201" t="s">
        <v>1334</v>
      </c>
      <c r="B314" s="228" t="str">
        <f>IF(VLOOKUP(C312,'Questionnaire part 2'!$D$17:$I$616,5,FALSE)="","#",VLOOKUP(C312,'Questionnaire part 2'!$D$17:$I$616,5,FALSE))</f>
        <v>#</v>
      </c>
      <c r="C314" s="234"/>
    </row>
    <row r="315" spans="1:156" s="205" customFormat="1">
      <c r="A315" s="200" t="s">
        <v>1359</v>
      </c>
      <c r="B315" s="228" t="str">
        <f>IF(VLOOKUP(C312,'Questionnaire part 2'!$D$17:$I$616,6,FALSE)="","#",VLOOKUP(C312,'Questionnaire part 2'!$D$17:$I$616,6,FALSE))</f>
        <v>#</v>
      </c>
      <c r="C315" s="199"/>
      <c r="D315" s="250"/>
      <c r="E315" s="250"/>
      <c r="F315" s="197"/>
      <c r="G315" s="197"/>
      <c r="H315" s="197"/>
      <c r="I315" s="197"/>
      <c r="J315" s="197"/>
      <c r="K315" s="197"/>
      <c r="L315" s="197"/>
      <c r="M315" s="197"/>
      <c r="N315" s="197"/>
      <c r="O315" s="197"/>
      <c r="P315" s="197"/>
      <c r="Q315" s="197"/>
      <c r="R315" s="197"/>
      <c r="S315" s="197"/>
      <c r="T315" s="197"/>
      <c r="U315" s="197"/>
      <c r="V315" s="197"/>
      <c r="W315" s="197"/>
      <c r="X315" s="197"/>
      <c r="Y315" s="197"/>
      <c r="Z315" s="197"/>
      <c r="AA315" s="197"/>
      <c r="AB315" s="197"/>
      <c r="AC315" s="197"/>
      <c r="AD315" s="197"/>
      <c r="AE315" s="197"/>
      <c r="AF315" s="197"/>
      <c r="AG315" s="197"/>
      <c r="AH315" s="197"/>
      <c r="AI315" s="197"/>
      <c r="AJ315" s="197"/>
      <c r="AK315" s="197"/>
      <c r="AL315" s="197"/>
      <c r="AM315" s="197"/>
      <c r="AN315" s="197"/>
      <c r="AO315" s="197"/>
      <c r="AP315" s="197"/>
      <c r="AQ315" s="197"/>
      <c r="AR315" s="197"/>
      <c r="AS315" s="197"/>
      <c r="AT315" s="197"/>
      <c r="AU315" s="197"/>
      <c r="AV315" s="197"/>
      <c r="AW315" s="197"/>
      <c r="AX315" s="197"/>
      <c r="AY315" s="197"/>
      <c r="AZ315" s="197"/>
      <c r="BA315" s="197"/>
      <c r="BB315" s="197"/>
      <c r="BC315" s="197"/>
      <c r="BD315" s="197"/>
      <c r="BE315" s="197"/>
      <c r="BF315" s="197"/>
      <c r="BG315" s="197"/>
      <c r="BH315" s="197"/>
      <c r="BI315" s="197"/>
      <c r="BJ315" s="197"/>
      <c r="BK315" s="197"/>
      <c r="BL315" s="197"/>
      <c r="BM315" s="197"/>
      <c r="BN315" s="197"/>
      <c r="BO315" s="197"/>
      <c r="BP315" s="197"/>
      <c r="BQ315" s="197"/>
      <c r="BR315" s="197"/>
      <c r="BS315" s="197"/>
      <c r="BT315" s="197"/>
      <c r="BU315" s="197"/>
      <c r="BV315" s="197"/>
      <c r="BW315" s="197"/>
      <c r="BX315" s="197"/>
      <c r="BY315" s="197"/>
      <c r="BZ315" s="197"/>
      <c r="CA315" s="197"/>
      <c r="CB315" s="197"/>
      <c r="CC315" s="197"/>
      <c r="CD315" s="197"/>
      <c r="CE315" s="197"/>
      <c r="CF315" s="197"/>
      <c r="CG315" s="197"/>
      <c r="CH315" s="197"/>
      <c r="CI315" s="197"/>
      <c r="CJ315" s="197"/>
      <c r="CK315" s="197"/>
      <c r="CL315" s="197"/>
      <c r="CM315" s="197"/>
      <c r="CN315" s="197"/>
      <c r="CO315" s="197"/>
      <c r="CP315" s="197"/>
      <c r="CQ315" s="197"/>
      <c r="CR315" s="197"/>
      <c r="CS315" s="197"/>
      <c r="CT315" s="197"/>
      <c r="CU315" s="197"/>
      <c r="CV315" s="197"/>
      <c r="CW315" s="197"/>
      <c r="CX315" s="197"/>
      <c r="CY315" s="197"/>
      <c r="CZ315" s="197"/>
      <c r="DA315" s="197"/>
      <c r="DB315" s="197"/>
      <c r="DC315" s="197"/>
      <c r="DD315" s="197"/>
      <c r="DE315" s="197"/>
      <c r="DF315" s="197"/>
      <c r="DG315" s="197"/>
      <c r="DH315" s="197"/>
      <c r="DI315" s="197"/>
      <c r="DJ315" s="197"/>
      <c r="DK315" s="197"/>
      <c r="DL315" s="197"/>
      <c r="DM315" s="197"/>
      <c r="DN315" s="197"/>
      <c r="DO315" s="197"/>
      <c r="DP315" s="197"/>
      <c r="DQ315" s="197"/>
      <c r="DR315" s="197"/>
      <c r="DS315" s="197"/>
      <c r="DT315" s="197"/>
      <c r="DU315" s="197"/>
      <c r="DV315" s="197"/>
      <c r="DW315" s="197"/>
      <c r="DX315" s="197"/>
      <c r="DY315" s="197"/>
      <c r="DZ315" s="197"/>
      <c r="EA315" s="197"/>
      <c r="EB315" s="197"/>
      <c r="EC315" s="197"/>
      <c r="ED315" s="197"/>
      <c r="EE315" s="197"/>
      <c r="EF315" s="197"/>
      <c r="EG315" s="197"/>
      <c r="EH315" s="197"/>
      <c r="EI315" s="197"/>
      <c r="EJ315" s="197"/>
      <c r="EK315" s="197"/>
      <c r="EL315" s="197"/>
      <c r="EM315" s="197"/>
      <c r="EN315" s="197"/>
      <c r="EO315" s="197"/>
      <c r="EP315" s="197"/>
      <c r="EQ315" s="197"/>
      <c r="ER315" s="197"/>
      <c r="ES315" s="197"/>
      <c r="ET315" s="197"/>
      <c r="EU315" s="197"/>
      <c r="EV315" s="197"/>
      <c r="EW315" s="197"/>
      <c r="EX315" s="197"/>
      <c r="EY315" s="197"/>
      <c r="EZ315" s="197"/>
    </row>
    <row r="316" spans="1:156">
      <c r="A316" s="201" t="s">
        <v>1332</v>
      </c>
      <c r="B316" s="228" t="str">
        <f>IF(VLOOKUP(C316,'Questionnaire part 2'!$D$17:$I$616,2,FALSE)="","#",UPPER(VLOOKUP(C316,'Questionnaire part 2'!$D$17:$I$616,2,FALSE)))</f>
        <v>#</v>
      </c>
      <c r="C316" s="199">
        <v>52</v>
      </c>
    </row>
    <row r="317" spans="1:156">
      <c r="A317" s="201" t="s">
        <v>1333</v>
      </c>
      <c r="B317" s="228" t="str">
        <f>IF(ISNA(VLOOKUP(VLOOKUP(C316,'Questionnaire part 2'!$D$17:$I$616,3,FALSE),'Country &amp; Service Codes'!B:C,2,FALSE)),"#",VLOOKUP(VLOOKUP(C316,'Questionnaire part 2'!$D$17:$I$616,3,FALSE),'Country &amp; Service Codes'!B:C,2,FALSE))</f>
        <v>#</v>
      </c>
      <c r="C317" s="199"/>
    </row>
    <row r="318" spans="1:156">
      <c r="A318" s="201" t="s">
        <v>1334</v>
      </c>
      <c r="B318" s="228" t="str">
        <f>IF(VLOOKUP(C316,'Questionnaire part 2'!$D$17:$I$616,5,FALSE)="","#",VLOOKUP(C316,'Questionnaire part 2'!$D$17:$I$616,5,FALSE))</f>
        <v>#</v>
      </c>
      <c r="C318" s="199"/>
    </row>
    <row r="319" spans="1:156">
      <c r="A319" s="200" t="s">
        <v>1359</v>
      </c>
      <c r="B319" s="228" t="str">
        <f>IF(VLOOKUP(C316,'Questionnaire part 2'!$D$17:$I$616,6,FALSE)="","#",VLOOKUP(C316,'Questionnaire part 2'!$D$17:$I$616,6,FALSE))</f>
        <v>#</v>
      </c>
      <c r="C319" s="199"/>
    </row>
    <row r="320" spans="1:156" s="205" customFormat="1">
      <c r="A320" s="201" t="s">
        <v>1332</v>
      </c>
      <c r="B320" s="228" t="str">
        <f>IF(VLOOKUP(C320,'Questionnaire part 2'!$D$17:$I$616,2,FALSE)="","#",UPPER(VLOOKUP(C320,'Questionnaire part 2'!$D$17:$I$616,2,FALSE)))</f>
        <v>#</v>
      </c>
      <c r="C320" s="199">
        <v>53</v>
      </c>
      <c r="D320" s="250"/>
      <c r="E320" s="250"/>
      <c r="F320" s="197"/>
      <c r="G320" s="197"/>
      <c r="H320" s="197"/>
      <c r="I320" s="197"/>
      <c r="J320" s="197"/>
      <c r="K320" s="197"/>
      <c r="L320" s="197"/>
      <c r="M320" s="197"/>
      <c r="N320" s="197"/>
      <c r="O320" s="197"/>
      <c r="P320" s="197"/>
      <c r="Q320" s="197"/>
      <c r="R320" s="197"/>
      <c r="S320" s="197"/>
      <c r="T320" s="197"/>
      <c r="U320" s="197"/>
      <c r="V320" s="197"/>
      <c r="W320" s="197"/>
      <c r="X320" s="197"/>
      <c r="Y320" s="197"/>
      <c r="Z320" s="197"/>
      <c r="AA320" s="197"/>
      <c r="AB320" s="197"/>
      <c r="AC320" s="197"/>
      <c r="AD320" s="197"/>
      <c r="AE320" s="197"/>
      <c r="AF320" s="197"/>
      <c r="AG320" s="197"/>
      <c r="AH320" s="197"/>
      <c r="AI320" s="197"/>
      <c r="AJ320" s="197"/>
      <c r="AK320" s="197"/>
      <c r="AL320" s="197"/>
      <c r="AM320" s="197"/>
      <c r="AN320" s="197"/>
      <c r="AO320" s="197"/>
      <c r="AP320" s="197"/>
      <c r="AQ320" s="197"/>
      <c r="AR320" s="197"/>
      <c r="AS320" s="197"/>
      <c r="AT320" s="197"/>
      <c r="AU320" s="197"/>
      <c r="AV320" s="197"/>
      <c r="AW320" s="197"/>
      <c r="AX320" s="197"/>
      <c r="AY320" s="197"/>
      <c r="AZ320" s="197"/>
      <c r="BA320" s="197"/>
      <c r="BB320" s="197"/>
      <c r="BC320" s="197"/>
      <c r="BD320" s="197"/>
      <c r="BE320" s="197"/>
      <c r="BF320" s="197"/>
      <c r="BG320" s="197"/>
      <c r="BH320" s="197"/>
      <c r="BI320" s="197"/>
      <c r="BJ320" s="197"/>
      <c r="BK320" s="197"/>
      <c r="BL320" s="197"/>
      <c r="BM320" s="197"/>
      <c r="BN320" s="197"/>
      <c r="BO320" s="197"/>
      <c r="BP320" s="197"/>
      <c r="BQ320" s="197"/>
      <c r="BR320" s="197"/>
      <c r="BS320" s="197"/>
      <c r="BT320" s="197"/>
      <c r="BU320" s="197"/>
      <c r="BV320" s="197"/>
      <c r="BW320" s="197"/>
      <c r="BX320" s="197"/>
      <c r="BY320" s="197"/>
      <c r="BZ320" s="197"/>
      <c r="CA320" s="197"/>
      <c r="CB320" s="197"/>
      <c r="CC320" s="197"/>
      <c r="CD320" s="197"/>
      <c r="CE320" s="197"/>
      <c r="CF320" s="197"/>
      <c r="CG320" s="197"/>
      <c r="CH320" s="197"/>
      <c r="CI320" s="197"/>
      <c r="CJ320" s="197"/>
      <c r="CK320" s="197"/>
      <c r="CL320" s="197"/>
      <c r="CM320" s="197"/>
      <c r="CN320" s="197"/>
      <c r="CO320" s="197"/>
      <c r="CP320" s="197"/>
      <c r="CQ320" s="197"/>
      <c r="CR320" s="197"/>
      <c r="CS320" s="197"/>
      <c r="CT320" s="197"/>
      <c r="CU320" s="197"/>
      <c r="CV320" s="197"/>
      <c r="CW320" s="197"/>
      <c r="CX320" s="197"/>
      <c r="CY320" s="197"/>
      <c r="CZ320" s="197"/>
      <c r="DA320" s="197"/>
      <c r="DB320" s="197"/>
      <c r="DC320" s="197"/>
      <c r="DD320" s="197"/>
      <c r="DE320" s="197"/>
      <c r="DF320" s="197"/>
      <c r="DG320" s="197"/>
      <c r="DH320" s="197"/>
      <c r="DI320" s="197"/>
      <c r="DJ320" s="197"/>
      <c r="DK320" s="197"/>
      <c r="DL320" s="197"/>
      <c r="DM320" s="197"/>
      <c r="DN320" s="197"/>
      <c r="DO320" s="197"/>
      <c r="DP320" s="197"/>
      <c r="DQ320" s="197"/>
      <c r="DR320" s="197"/>
      <c r="DS320" s="197"/>
      <c r="DT320" s="197"/>
      <c r="DU320" s="197"/>
      <c r="DV320" s="197"/>
      <c r="DW320" s="197"/>
      <c r="DX320" s="197"/>
      <c r="DY320" s="197"/>
      <c r="DZ320" s="197"/>
      <c r="EA320" s="197"/>
      <c r="EB320" s="197"/>
      <c r="EC320" s="197"/>
      <c r="ED320" s="197"/>
      <c r="EE320" s="197"/>
      <c r="EF320" s="197"/>
      <c r="EG320" s="197"/>
      <c r="EH320" s="197"/>
      <c r="EI320" s="197"/>
      <c r="EJ320" s="197"/>
      <c r="EK320" s="197"/>
      <c r="EL320" s="197"/>
      <c r="EM320" s="197"/>
      <c r="EN320" s="197"/>
      <c r="EO320" s="197"/>
      <c r="EP320" s="197"/>
      <c r="EQ320" s="197"/>
      <c r="ER320" s="197"/>
      <c r="ES320" s="197"/>
      <c r="ET320" s="197"/>
      <c r="EU320" s="197"/>
      <c r="EV320" s="197"/>
      <c r="EW320" s="197"/>
      <c r="EX320" s="197"/>
      <c r="EY320" s="197"/>
      <c r="EZ320" s="197"/>
    </row>
    <row r="321" spans="1:156">
      <c r="A321" s="201" t="s">
        <v>1333</v>
      </c>
      <c r="B321" s="228" t="str">
        <f>IF(ISNA(VLOOKUP(VLOOKUP(C320,'Questionnaire part 2'!$D$17:$I$616,3,FALSE),'Country &amp; Service Codes'!B:C,2,FALSE)),"#",VLOOKUP(VLOOKUP(C320,'Questionnaire part 2'!$D$17:$I$616,3,FALSE),'Country &amp; Service Codes'!B:C,2,FALSE))</f>
        <v>#</v>
      </c>
      <c r="C321" s="199"/>
    </row>
    <row r="322" spans="1:156">
      <c r="A322" s="201" t="s">
        <v>1334</v>
      </c>
      <c r="B322" s="228" t="str">
        <f>IF(VLOOKUP(C320,'Questionnaire part 2'!$D$17:$I$616,5,FALSE)="","#",VLOOKUP(C320,'Questionnaire part 2'!$D$17:$I$616,5,FALSE))</f>
        <v>#</v>
      </c>
      <c r="C322" s="199"/>
    </row>
    <row r="323" spans="1:156">
      <c r="A323" s="200" t="s">
        <v>1359</v>
      </c>
      <c r="B323" s="228" t="str">
        <f>IF(VLOOKUP(C320,'Questionnaire part 2'!$D$17:$I$616,6,FALSE)="","#",VLOOKUP(C320,'Questionnaire part 2'!$D$17:$I$616,6,FALSE))</f>
        <v>#</v>
      </c>
      <c r="C323" s="199"/>
    </row>
    <row r="324" spans="1:156">
      <c r="A324" s="201" t="s">
        <v>1332</v>
      </c>
      <c r="B324" s="228" t="str">
        <f>IF(VLOOKUP(C324,'Questionnaire part 2'!$D$17:$I$616,2,FALSE)="","#",UPPER(VLOOKUP(C324,'Questionnaire part 2'!$D$17:$I$616,2,FALSE)))</f>
        <v>#</v>
      </c>
      <c r="C324" s="199">
        <v>54</v>
      </c>
    </row>
    <row r="325" spans="1:156" s="205" customFormat="1">
      <c r="A325" s="201" t="s">
        <v>1333</v>
      </c>
      <c r="B325" s="228" t="str">
        <f>IF(ISNA(VLOOKUP(VLOOKUP(C324,'Questionnaire part 2'!$D$17:$I$616,3,FALSE),'Country &amp; Service Codes'!B:C,2,FALSE)),"#",VLOOKUP(VLOOKUP(C324,'Questionnaire part 2'!$D$17:$I$616,3,FALSE),'Country &amp; Service Codes'!B:C,2,FALSE))</f>
        <v>#</v>
      </c>
      <c r="C325" s="199"/>
      <c r="D325" s="250"/>
      <c r="E325" s="250"/>
      <c r="F325" s="197"/>
      <c r="G325" s="197"/>
      <c r="H325" s="197"/>
      <c r="I325" s="197"/>
      <c r="J325" s="197"/>
      <c r="K325" s="197"/>
      <c r="L325" s="197"/>
      <c r="M325" s="197"/>
      <c r="N325" s="197"/>
      <c r="O325" s="197"/>
      <c r="P325" s="197"/>
      <c r="Q325" s="197"/>
      <c r="R325" s="197"/>
      <c r="S325" s="197"/>
      <c r="T325" s="197"/>
      <c r="U325" s="197"/>
      <c r="V325" s="197"/>
      <c r="W325" s="197"/>
      <c r="X325" s="197"/>
      <c r="Y325" s="197"/>
      <c r="Z325" s="197"/>
      <c r="AA325" s="197"/>
      <c r="AB325" s="197"/>
      <c r="AC325" s="197"/>
      <c r="AD325" s="197"/>
      <c r="AE325" s="197"/>
      <c r="AF325" s="197"/>
      <c r="AG325" s="197"/>
      <c r="AH325" s="197"/>
      <c r="AI325" s="197"/>
      <c r="AJ325" s="197"/>
      <c r="AK325" s="197"/>
      <c r="AL325" s="197"/>
      <c r="AM325" s="197"/>
      <c r="AN325" s="197"/>
      <c r="AO325" s="197"/>
      <c r="AP325" s="197"/>
      <c r="AQ325" s="197"/>
      <c r="AR325" s="197"/>
      <c r="AS325" s="197"/>
      <c r="AT325" s="197"/>
      <c r="AU325" s="197"/>
      <c r="AV325" s="197"/>
      <c r="AW325" s="197"/>
      <c r="AX325" s="197"/>
      <c r="AY325" s="197"/>
      <c r="AZ325" s="197"/>
      <c r="BA325" s="197"/>
      <c r="BB325" s="197"/>
      <c r="BC325" s="197"/>
      <c r="BD325" s="197"/>
      <c r="BE325" s="197"/>
      <c r="BF325" s="197"/>
      <c r="BG325" s="197"/>
      <c r="BH325" s="197"/>
      <c r="BI325" s="197"/>
      <c r="BJ325" s="197"/>
      <c r="BK325" s="197"/>
      <c r="BL325" s="197"/>
      <c r="BM325" s="197"/>
      <c r="BN325" s="197"/>
      <c r="BO325" s="197"/>
      <c r="BP325" s="197"/>
      <c r="BQ325" s="197"/>
      <c r="BR325" s="197"/>
      <c r="BS325" s="197"/>
      <c r="BT325" s="197"/>
      <c r="BU325" s="197"/>
      <c r="BV325" s="197"/>
      <c r="BW325" s="197"/>
      <c r="BX325" s="197"/>
      <c r="BY325" s="197"/>
      <c r="BZ325" s="197"/>
      <c r="CA325" s="197"/>
      <c r="CB325" s="197"/>
      <c r="CC325" s="197"/>
      <c r="CD325" s="197"/>
      <c r="CE325" s="197"/>
      <c r="CF325" s="197"/>
      <c r="CG325" s="197"/>
      <c r="CH325" s="197"/>
      <c r="CI325" s="197"/>
      <c r="CJ325" s="197"/>
      <c r="CK325" s="197"/>
      <c r="CL325" s="197"/>
      <c r="CM325" s="197"/>
      <c r="CN325" s="197"/>
      <c r="CO325" s="197"/>
      <c r="CP325" s="197"/>
      <c r="CQ325" s="197"/>
      <c r="CR325" s="197"/>
      <c r="CS325" s="197"/>
      <c r="CT325" s="197"/>
      <c r="CU325" s="197"/>
      <c r="CV325" s="197"/>
      <c r="CW325" s="197"/>
      <c r="CX325" s="197"/>
      <c r="CY325" s="197"/>
      <c r="CZ325" s="197"/>
      <c r="DA325" s="197"/>
      <c r="DB325" s="197"/>
      <c r="DC325" s="197"/>
      <c r="DD325" s="197"/>
      <c r="DE325" s="197"/>
      <c r="DF325" s="197"/>
      <c r="DG325" s="197"/>
      <c r="DH325" s="197"/>
      <c r="DI325" s="197"/>
      <c r="DJ325" s="197"/>
      <c r="DK325" s="197"/>
      <c r="DL325" s="197"/>
      <c r="DM325" s="197"/>
      <c r="DN325" s="197"/>
      <c r="DO325" s="197"/>
      <c r="DP325" s="197"/>
      <c r="DQ325" s="197"/>
      <c r="DR325" s="197"/>
      <c r="DS325" s="197"/>
      <c r="DT325" s="197"/>
      <c r="DU325" s="197"/>
      <c r="DV325" s="197"/>
      <c r="DW325" s="197"/>
      <c r="DX325" s="197"/>
      <c r="DY325" s="197"/>
      <c r="DZ325" s="197"/>
      <c r="EA325" s="197"/>
      <c r="EB325" s="197"/>
      <c r="EC325" s="197"/>
      <c r="ED325" s="197"/>
      <c r="EE325" s="197"/>
      <c r="EF325" s="197"/>
      <c r="EG325" s="197"/>
      <c r="EH325" s="197"/>
      <c r="EI325" s="197"/>
      <c r="EJ325" s="197"/>
      <c r="EK325" s="197"/>
      <c r="EL325" s="197"/>
      <c r="EM325" s="197"/>
      <c r="EN325" s="197"/>
      <c r="EO325" s="197"/>
      <c r="EP325" s="197"/>
      <c r="EQ325" s="197"/>
      <c r="ER325" s="197"/>
      <c r="ES325" s="197"/>
      <c r="ET325" s="197"/>
      <c r="EU325" s="197"/>
      <c r="EV325" s="197"/>
      <c r="EW325" s="197"/>
      <c r="EX325" s="197"/>
      <c r="EY325" s="197"/>
      <c r="EZ325" s="197"/>
    </row>
    <row r="326" spans="1:156">
      <c r="A326" s="201" t="s">
        <v>1334</v>
      </c>
      <c r="B326" s="228" t="str">
        <f>IF(VLOOKUP(C324,'Questionnaire part 2'!$D$17:$I$616,5,FALSE)="","#",VLOOKUP(C324,'Questionnaire part 2'!$D$17:$I$616,5,FALSE))</f>
        <v>#</v>
      </c>
      <c r="C326" s="199"/>
    </row>
    <row r="327" spans="1:156">
      <c r="A327" s="200" t="s">
        <v>1359</v>
      </c>
      <c r="B327" s="228" t="str">
        <f>IF(VLOOKUP(C324,'Questionnaire part 2'!$D$17:$I$616,6,FALSE)="","#",VLOOKUP(C324,'Questionnaire part 2'!$D$17:$I$616,6,FALSE))</f>
        <v>#</v>
      </c>
      <c r="C327" s="199"/>
    </row>
    <row r="328" spans="1:156">
      <c r="A328" s="201" t="s">
        <v>1332</v>
      </c>
      <c r="B328" s="228" t="str">
        <f>IF(VLOOKUP(C328,'Questionnaire part 2'!$D$17:$I$616,2,FALSE)="","#",UPPER(VLOOKUP(C328,'Questionnaire part 2'!$D$17:$I$616,2,FALSE)))</f>
        <v>#</v>
      </c>
      <c r="C328" s="199">
        <v>55</v>
      </c>
    </row>
    <row r="329" spans="1:156">
      <c r="A329" s="201" t="s">
        <v>1333</v>
      </c>
      <c r="B329" s="228" t="str">
        <f>IF(ISNA(VLOOKUP(VLOOKUP(C328,'Questionnaire part 2'!$D$17:$I$616,3,FALSE),'Country &amp; Service Codes'!B:C,2,FALSE)),"#",VLOOKUP(VLOOKUP(C328,'Questionnaire part 2'!$D$17:$I$616,3,FALSE),'Country &amp; Service Codes'!B:C,2,FALSE))</f>
        <v>#</v>
      </c>
      <c r="C329" s="199"/>
    </row>
    <row r="330" spans="1:156" s="205" customFormat="1">
      <c r="A330" s="201" t="s">
        <v>1334</v>
      </c>
      <c r="B330" s="228" t="str">
        <f>IF(VLOOKUP(C328,'Questionnaire part 2'!$D$17:$I$616,5,FALSE)="","#",VLOOKUP(C328,'Questionnaire part 2'!$D$17:$I$616,5,FALSE))</f>
        <v>#</v>
      </c>
      <c r="C330" s="199"/>
      <c r="D330" s="250"/>
      <c r="E330" s="250"/>
      <c r="F330" s="197"/>
      <c r="G330" s="197"/>
      <c r="H330" s="197"/>
      <c r="I330" s="197"/>
      <c r="J330" s="197"/>
      <c r="K330" s="197"/>
      <c r="L330" s="197"/>
      <c r="M330" s="197"/>
      <c r="N330" s="197"/>
      <c r="O330" s="197"/>
      <c r="P330" s="197"/>
      <c r="Q330" s="197"/>
      <c r="R330" s="197"/>
      <c r="S330" s="197"/>
      <c r="T330" s="197"/>
      <c r="U330" s="197"/>
      <c r="V330" s="197"/>
      <c r="W330" s="197"/>
      <c r="X330" s="197"/>
      <c r="Y330" s="197"/>
      <c r="Z330" s="197"/>
      <c r="AA330" s="197"/>
      <c r="AB330" s="197"/>
      <c r="AC330" s="197"/>
      <c r="AD330" s="197"/>
      <c r="AE330" s="197"/>
      <c r="AF330" s="197"/>
      <c r="AG330" s="197"/>
      <c r="AH330" s="197"/>
      <c r="AI330" s="197"/>
      <c r="AJ330" s="197"/>
      <c r="AK330" s="197"/>
      <c r="AL330" s="197"/>
      <c r="AM330" s="197"/>
      <c r="AN330" s="197"/>
      <c r="AO330" s="197"/>
      <c r="AP330" s="197"/>
      <c r="AQ330" s="197"/>
      <c r="AR330" s="197"/>
      <c r="AS330" s="197"/>
      <c r="AT330" s="197"/>
      <c r="AU330" s="197"/>
      <c r="AV330" s="197"/>
      <c r="AW330" s="197"/>
      <c r="AX330" s="197"/>
      <c r="AY330" s="197"/>
      <c r="AZ330" s="197"/>
      <c r="BA330" s="197"/>
      <c r="BB330" s="197"/>
      <c r="BC330" s="197"/>
      <c r="BD330" s="197"/>
      <c r="BE330" s="197"/>
      <c r="BF330" s="197"/>
      <c r="BG330" s="197"/>
      <c r="BH330" s="197"/>
      <c r="BI330" s="197"/>
      <c r="BJ330" s="197"/>
      <c r="BK330" s="197"/>
      <c r="BL330" s="197"/>
      <c r="BM330" s="197"/>
      <c r="BN330" s="197"/>
      <c r="BO330" s="197"/>
      <c r="BP330" s="197"/>
      <c r="BQ330" s="197"/>
      <c r="BR330" s="197"/>
      <c r="BS330" s="197"/>
      <c r="BT330" s="197"/>
      <c r="BU330" s="197"/>
      <c r="BV330" s="197"/>
      <c r="BW330" s="197"/>
      <c r="BX330" s="197"/>
      <c r="BY330" s="197"/>
      <c r="BZ330" s="197"/>
      <c r="CA330" s="197"/>
      <c r="CB330" s="197"/>
      <c r="CC330" s="197"/>
      <c r="CD330" s="197"/>
      <c r="CE330" s="197"/>
      <c r="CF330" s="197"/>
      <c r="CG330" s="197"/>
      <c r="CH330" s="197"/>
      <c r="CI330" s="197"/>
      <c r="CJ330" s="197"/>
      <c r="CK330" s="197"/>
      <c r="CL330" s="197"/>
      <c r="CM330" s="197"/>
      <c r="CN330" s="197"/>
      <c r="CO330" s="197"/>
      <c r="CP330" s="197"/>
      <c r="CQ330" s="197"/>
      <c r="CR330" s="197"/>
      <c r="CS330" s="197"/>
      <c r="CT330" s="197"/>
      <c r="CU330" s="197"/>
      <c r="CV330" s="197"/>
      <c r="CW330" s="197"/>
      <c r="CX330" s="197"/>
      <c r="CY330" s="197"/>
      <c r="CZ330" s="197"/>
      <c r="DA330" s="197"/>
      <c r="DB330" s="197"/>
      <c r="DC330" s="197"/>
      <c r="DD330" s="197"/>
      <c r="DE330" s="197"/>
      <c r="DF330" s="197"/>
      <c r="DG330" s="197"/>
      <c r="DH330" s="197"/>
      <c r="DI330" s="197"/>
      <c r="DJ330" s="197"/>
      <c r="DK330" s="197"/>
      <c r="DL330" s="197"/>
      <c r="DM330" s="197"/>
      <c r="DN330" s="197"/>
      <c r="DO330" s="197"/>
      <c r="DP330" s="197"/>
      <c r="DQ330" s="197"/>
      <c r="DR330" s="197"/>
      <c r="DS330" s="197"/>
      <c r="DT330" s="197"/>
      <c r="DU330" s="197"/>
      <c r="DV330" s="197"/>
      <c r="DW330" s="197"/>
      <c r="DX330" s="197"/>
      <c r="DY330" s="197"/>
      <c r="DZ330" s="197"/>
      <c r="EA330" s="197"/>
      <c r="EB330" s="197"/>
      <c r="EC330" s="197"/>
      <c r="ED330" s="197"/>
      <c r="EE330" s="197"/>
      <c r="EF330" s="197"/>
      <c r="EG330" s="197"/>
      <c r="EH330" s="197"/>
      <c r="EI330" s="197"/>
      <c r="EJ330" s="197"/>
      <c r="EK330" s="197"/>
      <c r="EL330" s="197"/>
      <c r="EM330" s="197"/>
      <c r="EN330" s="197"/>
      <c r="EO330" s="197"/>
      <c r="EP330" s="197"/>
      <c r="EQ330" s="197"/>
      <c r="ER330" s="197"/>
      <c r="ES330" s="197"/>
      <c r="ET330" s="197"/>
      <c r="EU330" s="197"/>
      <c r="EV330" s="197"/>
      <c r="EW330" s="197"/>
      <c r="EX330" s="197"/>
      <c r="EY330" s="197"/>
      <c r="EZ330" s="197"/>
    </row>
    <row r="331" spans="1:156">
      <c r="A331" s="200" t="s">
        <v>1359</v>
      </c>
      <c r="B331" s="228" t="str">
        <f>IF(VLOOKUP(C328,'Questionnaire part 2'!$D$17:$I$616,6,FALSE)="","#",VLOOKUP(C328,'Questionnaire part 2'!$D$17:$I$616,6,FALSE))</f>
        <v>#</v>
      </c>
      <c r="C331" s="199"/>
    </row>
    <row r="332" spans="1:156">
      <c r="A332" s="201" t="s">
        <v>1332</v>
      </c>
      <c r="B332" s="228" t="str">
        <f>IF(VLOOKUP(C332,'Questionnaire part 2'!$D$17:$I$616,2,FALSE)="","#",UPPER(VLOOKUP(C332,'Questionnaire part 2'!$D$17:$I$616,2,FALSE)))</f>
        <v>#</v>
      </c>
      <c r="C332" s="199">
        <v>56</v>
      </c>
    </row>
    <row r="333" spans="1:156">
      <c r="A333" s="201" t="s">
        <v>1333</v>
      </c>
      <c r="B333" s="228" t="str">
        <f>IF(ISNA(VLOOKUP(VLOOKUP(C332,'Questionnaire part 2'!$D$17:$I$616,3,FALSE),'Country &amp; Service Codes'!B:C,2,FALSE)),"#",VLOOKUP(VLOOKUP(C332,'Questionnaire part 2'!$D$17:$I$616,3,FALSE),'Country &amp; Service Codes'!B:C,2,FALSE))</f>
        <v>#</v>
      </c>
      <c r="C333" s="199"/>
    </row>
    <row r="334" spans="1:156">
      <c r="A334" s="201" t="s">
        <v>1334</v>
      </c>
      <c r="B334" s="228" t="str">
        <f>IF(VLOOKUP(C332,'Questionnaire part 2'!$D$17:$I$616,5,FALSE)="","#",VLOOKUP(C332,'Questionnaire part 2'!$D$17:$I$616,5,FALSE))</f>
        <v>#</v>
      </c>
      <c r="C334" s="199"/>
    </row>
    <row r="335" spans="1:156" s="205" customFormat="1">
      <c r="A335" s="200" t="s">
        <v>1359</v>
      </c>
      <c r="B335" s="228" t="str">
        <f>IF(VLOOKUP(C332,'Questionnaire part 2'!$D$17:$I$616,6,FALSE)="","#",VLOOKUP(C332,'Questionnaire part 2'!$D$17:$I$616,6,FALSE))</f>
        <v>#</v>
      </c>
      <c r="C335" s="199"/>
      <c r="D335" s="250"/>
      <c r="E335" s="250"/>
      <c r="F335" s="197"/>
      <c r="G335" s="197"/>
      <c r="H335" s="197"/>
      <c r="I335" s="197"/>
      <c r="J335" s="197"/>
      <c r="K335" s="197"/>
      <c r="L335" s="197"/>
      <c r="M335" s="197"/>
      <c r="N335" s="197"/>
      <c r="O335" s="197"/>
      <c r="P335" s="197"/>
      <c r="Q335" s="197"/>
      <c r="R335" s="197"/>
      <c r="S335" s="197"/>
      <c r="T335" s="197"/>
      <c r="U335" s="197"/>
      <c r="V335" s="197"/>
      <c r="W335" s="197"/>
      <c r="X335" s="197"/>
      <c r="Y335" s="197"/>
      <c r="Z335" s="197"/>
      <c r="AA335" s="197"/>
      <c r="AB335" s="197"/>
      <c r="AC335" s="197"/>
      <c r="AD335" s="197"/>
      <c r="AE335" s="197"/>
      <c r="AF335" s="197"/>
      <c r="AG335" s="197"/>
      <c r="AH335" s="197"/>
      <c r="AI335" s="197"/>
      <c r="AJ335" s="197"/>
      <c r="AK335" s="197"/>
      <c r="AL335" s="197"/>
      <c r="AM335" s="197"/>
      <c r="AN335" s="197"/>
      <c r="AO335" s="197"/>
      <c r="AP335" s="197"/>
      <c r="AQ335" s="197"/>
      <c r="AR335" s="197"/>
      <c r="AS335" s="197"/>
      <c r="AT335" s="197"/>
      <c r="AU335" s="197"/>
      <c r="AV335" s="197"/>
      <c r="AW335" s="197"/>
      <c r="AX335" s="197"/>
      <c r="AY335" s="197"/>
      <c r="AZ335" s="197"/>
      <c r="BA335" s="197"/>
      <c r="BB335" s="197"/>
      <c r="BC335" s="197"/>
      <c r="BD335" s="197"/>
      <c r="BE335" s="197"/>
      <c r="BF335" s="197"/>
      <c r="BG335" s="197"/>
      <c r="BH335" s="197"/>
      <c r="BI335" s="197"/>
      <c r="BJ335" s="197"/>
      <c r="BK335" s="197"/>
      <c r="BL335" s="197"/>
      <c r="BM335" s="197"/>
      <c r="BN335" s="197"/>
      <c r="BO335" s="197"/>
      <c r="BP335" s="197"/>
      <c r="BQ335" s="197"/>
      <c r="BR335" s="197"/>
      <c r="BS335" s="197"/>
      <c r="BT335" s="197"/>
      <c r="BU335" s="197"/>
      <c r="BV335" s="197"/>
      <c r="BW335" s="197"/>
      <c r="BX335" s="197"/>
      <c r="BY335" s="197"/>
      <c r="BZ335" s="197"/>
      <c r="CA335" s="197"/>
      <c r="CB335" s="197"/>
      <c r="CC335" s="197"/>
      <c r="CD335" s="197"/>
      <c r="CE335" s="197"/>
      <c r="CF335" s="197"/>
      <c r="CG335" s="197"/>
      <c r="CH335" s="197"/>
      <c r="CI335" s="197"/>
      <c r="CJ335" s="197"/>
      <c r="CK335" s="197"/>
      <c r="CL335" s="197"/>
      <c r="CM335" s="197"/>
      <c r="CN335" s="197"/>
      <c r="CO335" s="197"/>
      <c r="CP335" s="197"/>
      <c r="CQ335" s="197"/>
      <c r="CR335" s="197"/>
      <c r="CS335" s="197"/>
      <c r="CT335" s="197"/>
      <c r="CU335" s="197"/>
      <c r="CV335" s="197"/>
      <c r="CW335" s="197"/>
      <c r="CX335" s="197"/>
      <c r="CY335" s="197"/>
      <c r="CZ335" s="197"/>
      <c r="DA335" s="197"/>
      <c r="DB335" s="197"/>
      <c r="DC335" s="197"/>
      <c r="DD335" s="197"/>
      <c r="DE335" s="197"/>
      <c r="DF335" s="197"/>
      <c r="DG335" s="197"/>
      <c r="DH335" s="197"/>
      <c r="DI335" s="197"/>
      <c r="DJ335" s="197"/>
      <c r="DK335" s="197"/>
      <c r="DL335" s="197"/>
      <c r="DM335" s="197"/>
      <c r="DN335" s="197"/>
      <c r="DO335" s="197"/>
      <c r="DP335" s="197"/>
      <c r="DQ335" s="197"/>
      <c r="DR335" s="197"/>
      <c r="DS335" s="197"/>
      <c r="DT335" s="197"/>
      <c r="DU335" s="197"/>
      <c r="DV335" s="197"/>
      <c r="DW335" s="197"/>
      <c r="DX335" s="197"/>
      <c r="DY335" s="197"/>
      <c r="DZ335" s="197"/>
      <c r="EA335" s="197"/>
      <c r="EB335" s="197"/>
      <c r="EC335" s="197"/>
      <c r="ED335" s="197"/>
      <c r="EE335" s="197"/>
      <c r="EF335" s="197"/>
      <c r="EG335" s="197"/>
      <c r="EH335" s="197"/>
      <c r="EI335" s="197"/>
      <c r="EJ335" s="197"/>
      <c r="EK335" s="197"/>
      <c r="EL335" s="197"/>
      <c r="EM335" s="197"/>
      <c r="EN335" s="197"/>
      <c r="EO335" s="197"/>
      <c r="EP335" s="197"/>
      <c r="EQ335" s="197"/>
      <c r="ER335" s="197"/>
      <c r="ES335" s="197"/>
      <c r="ET335" s="197"/>
      <c r="EU335" s="197"/>
      <c r="EV335" s="197"/>
      <c r="EW335" s="197"/>
      <c r="EX335" s="197"/>
      <c r="EY335" s="197"/>
      <c r="EZ335" s="197"/>
    </row>
    <row r="336" spans="1:156">
      <c r="A336" s="201" t="s">
        <v>1332</v>
      </c>
      <c r="B336" s="228" t="str">
        <f>IF(VLOOKUP(C336,'Questionnaire part 2'!$D$17:$I$616,2,FALSE)="","#",UPPER(VLOOKUP(C336,'Questionnaire part 2'!$D$17:$I$616,2,FALSE)))</f>
        <v>#</v>
      </c>
      <c r="C336" s="199">
        <v>57</v>
      </c>
    </row>
    <row r="337" spans="1:156">
      <c r="A337" s="201" t="s">
        <v>1333</v>
      </c>
      <c r="B337" s="228" t="str">
        <f>IF(ISNA(VLOOKUP(VLOOKUP(C336,'Questionnaire part 2'!$D$17:$I$616,3,FALSE),'Country &amp; Service Codes'!B:C,2,FALSE)),"#",VLOOKUP(VLOOKUP(C336,'Questionnaire part 2'!$D$17:$I$616,3,FALSE),'Country &amp; Service Codes'!B:C,2,FALSE))</f>
        <v>#</v>
      </c>
      <c r="C337" s="199"/>
    </row>
    <row r="338" spans="1:156">
      <c r="A338" s="201" t="s">
        <v>1334</v>
      </c>
      <c r="B338" s="228" t="str">
        <f>IF(VLOOKUP(C336,'Questionnaire part 2'!$D$17:$I$616,5,FALSE)="","#",VLOOKUP(C336,'Questionnaire part 2'!$D$17:$I$616,5,FALSE))</f>
        <v>#</v>
      </c>
      <c r="C338" s="199"/>
    </row>
    <row r="339" spans="1:156">
      <c r="A339" s="200" t="s">
        <v>1359</v>
      </c>
      <c r="B339" s="228" t="str">
        <f>IF(VLOOKUP(C336,'Questionnaire part 2'!$D$17:$I$616,6,FALSE)="","#",VLOOKUP(C336,'Questionnaire part 2'!$D$17:$I$616,6,FALSE))</f>
        <v>#</v>
      </c>
      <c r="C339" s="199"/>
    </row>
    <row r="340" spans="1:156" s="205" customFormat="1">
      <c r="A340" s="201" t="s">
        <v>1332</v>
      </c>
      <c r="B340" s="228" t="str">
        <f>IF(VLOOKUP(C340,'Questionnaire part 2'!$D$17:$I$616,2,FALSE)="","#",UPPER(VLOOKUP(C340,'Questionnaire part 2'!$D$17:$I$616,2,FALSE)))</f>
        <v>#</v>
      </c>
      <c r="C340" s="199">
        <v>58</v>
      </c>
      <c r="D340" s="250"/>
      <c r="E340" s="250"/>
      <c r="F340" s="197"/>
      <c r="G340" s="197"/>
      <c r="H340" s="197"/>
      <c r="I340" s="197"/>
      <c r="J340" s="197"/>
      <c r="K340" s="197"/>
      <c r="L340" s="197"/>
      <c r="M340" s="197"/>
      <c r="N340" s="197"/>
      <c r="O340" s="197"/>
      <c r="P340" s="197"/>
      <c r="Q340" s="197"/>
      <c r="R340" s="197"/>
      <c r="S340" s="197"/>
      <c r="T340" s="197"/>
      <c r="U340" s="197"/>
      <c r="V340" s="197"/>
      <c r="W340" s="197"/>
      <c r="X340" s="197"/>
      <c r="Y340" s="197"/>
      <c r="Z340" s="197"/>
      <c r="AA340" s="197"/>
      <c r="AB340" s="197"/>
      <c r="AC340" s="197"/>
      <c r="AD340" s="197"/>
      <c r="AE340" s="197"/>
      <c r="AF340" s="197"/>
      <c r="AG340" s="197"/>
      <c r="AH340" s="197"/>
      <c r="AI340" s="197"/>
      <c r="AJ340" s="197"/>
      <c r="AK340" s="197"/>
      <c r="AL340" s="197"/>
      <c r="AM340" s="197"/>
      <c r="AN340" s="197"/>
      <c r="AO340" s="197"/>
      <c r="AP340" s="197"/>
      <c r="AQ340" s="197"/>
      <c r="AR340" s="197"/>
      <c r="AS340" s="197"/>
      <c r="AT340" s="197"/>
      <c r="AU340" s="197"/>
      <c r="AV340" s="197"/>
      <c r="AW340" s="197"/>
      <c r="AX340" s="197"/>
      <c r="AY340" s="197"/>
      <c r="AZ340" s="197"/>
      <c r="BA340" s="197"/>
      <c r="BB340" s="197"/>
      <c r="BC340" s="197"/>
      <c r="BD340" s="197"/>
      <c r="BE340" s="197"/>
      <c r="BF340" s="197"/>
      <c r="BG340" s="197"/>
      <c r="BH340" s="197"/>
      <c r="BI340" s="197"/>
      <c r="BJ340" s="197"/>
      <c r="BK340" s="197"/>
      <c r="BL340" s="197"/>
      <c r="BM340" s="197"/>
      <c r="BN340" s="197"/>
      <c r="BO340" s="197"/>
      <c r="BP340" s="197"/>
      <c r="BQ340" s="197"/>
      <c r="BR340" s="197"/>
      <c r="BS340" s="197"/>
      <c r="BT340" s="197"/>
      <c r="BU340" s="197"/>
      <c r="BV340" s="197"/>
      <c r="BW340" s="197"/>
      <c r="BX340" s="197"/>
      <c r="BY340" s="197"/>
      <c r="BZ340" s="197"/>
      <c r="CA340" s="197"/>
      <c r="CB340" s="197"/>
      <c r="CC340" s="197"/>
      <c r="CD340" s="197"/>
      <c r="CE340" s="197"/>
      <c r="CF340" s="197"/>
      <c r="CG340" s="197"/>
      <c r="CH340" s="197"/>
      <c r="CI340" s="197"/>
      <c r="CJ340" s="197"/>
      <c r="CK340" s="197"/>
      <c r="CL340" s="197"/>
      <c r="CM340" s="197"/>
      <c r="CN340" s="197"/>
      <c r="CO340" s="197"/>
      <c r="CP340" s="197"/>
      <c r="CQ340" s="197"/>
      <c r="CR340" s="197"/>
      <c r="CS340" s="197"/>
      <c r="CT340" s="197"/>
      <c r="CU340" s="197"/>
      <c r="CV340" s="197"/>
      <c r="CW340" s="197"/>
      <c r="CX340" s="197"/>
      <c r="CY340" s="197"/>
      <c r="CZ340" s="197"/>
      <c r="DA340" s="197"/>
      <c r="DB340" s="197"/>
      <c r="DC340" s="197"/>
      <c r="DD340" s="197"/>
      <c r="DE340" s="197"/>
      <c r="DF340" s="197"/>
      <c r="DG340" s="197"/>
      <c r="DH340" s="197"/>
      <c r="DI340" s="197"/>
      <c r="DJ340" s="197"/>
      <c r="DK340" s="197"/>
      <c r="DL340" s="197"/>
      <c r="DM340" s="197"/>
      <c r="DN340" s="197"/>
      <c r="DO340" s="197"/>
      <c r="DP340" s="197"/>
      <c r="DQ340" s="197"/>
      <c r="DR340" s="197"/>
      <c r="DS340" s="197"/>
      <c r="DT340" s="197"/>
      <c r="DU340" s="197"/>
      <c r="DV340" s="197"/>
      <c r="DW340" s="197"/>
      <c r="DX340" s="197"/>
      <c r="DY340" s="197"/>
      <c r="DZ340" s="197"/>
      <c r="EA340" s="197"/>
      <c r="EB340" s="197"/>
      <c r="EC340" s="197"/>
      <c r="ED340" s="197"/>
      <c r="EE340" s="197"/>
      <c r="EF340" s="197"/>
      <c r="EG340" s="197"/>
      <c r="EH340" s="197"/>
      <c r="EI340" s="197"/>
      <c r="EJ340" s="197"/>
      <c r="EK340" s="197"/>
      <c r="EL340" s="197"/>
      <c r="EM340" s="197"/>
      <c r="EN340" s="197"/>
      <c r="EO340" s="197"/>
      <c r="EP340" s="197"/>
      <c r="EQ340" s="197"/>
      <c r="ER340" s="197"/>
      <c r="ES340" s="197"/>
      <c r="ET340" s="197"/>
      <c r="EU340" s="197"/>
      <c r="EV340" s="197"/>
      <c r="EW340" s="197"/>
      <c r="EX340" s="197"/>
      <c r="EY340" s="197"/>
      <c r="EZ340" s="197"/>
    </row>
    <row r="341" spans="1:156">
      <c r="A341" s="201" t="s">
        <v>1333</v>
      </c>
      <c r="B341" s="228" t="str">
        <f>IF(ISNA(VLOOKUP(VLOOKUP(C340,'Questionnaire part 2'!$D$17:$I$616,3,FALSE),'Country &amp; Service Codes'!B:C,2,FALSE)),"#",VLOOKUP(VLOOKUP(C340,'Questionnaire part 2'!$D$17:$I$616,3,FALSE),'Country &amp; Service Codes'!B:C,2,FALSE))</f>
        <v>#</v>
      </c>
      <c r="C341" s="199"/>
    </row>
    <row r="342" spans="1:156">
      <c r="A342" s="201" t="s">
        <v>1334</v>
      </c>
      <c r="B342" s="228" t="str">
        <f>IF(VLOOKUP(C340,'Questionnaire part 2'!$D$17:$I$616,5,FALSE)="","#",VLOOKUP(C340,'Questionnaire part 2'!$D$17:$I$616,5,FALSE))</f>
        <v>#</v>
      </c>
      <c r="C342" s="199"/>
    </row>
    <row r="343" spans="1:156">
      <c r="A343" s="200" t="s">
        <v>1359</v>
      </c>
      <c r="B343" s="228" t="str">
        <f>IF(VLOOKUP(C340,'Questionnaire part 2'!$D$17:$I$616,6,FALSE)="","#",VLOOKUP(C340,'Questionnaire part 2'!$D$17:$I$616,6,FALSE))</f>
        <v>#</v>
      </c>
      <c r="C343" s="199"/>
    </row>
    <row r="344" spans="1:156">
      <c r="A344" s="201" t="s">
        <v>1332</v>
      </c>
      <c r="B344" s="228" t="str">
        <f>IF(VLOOKUP(C344,'Questionnaire part 2'!$D$17:$I$616,2,FALSE)="","#",UPPER(VLOOKUP(C344,'Questionnaire part 2'!$D$17:$I$616,2,FALSE)))</f>
        <v>#</v>
      </c>
      <c r="C344" s="199">
        <v>59</v>
      </c>
    </row>
    <row r="345" spans="1:156" s="205" customFormat="1">
      <c r="A345" s="201" t="s">
        <v>1333</v>
      </c>
      <c r="B345" s="228" t="str">
        <f>IF(ISNA(VLOOKUP(VLOOKUP(C344,'Questionnaire part 2'!$D$17:$I$616,3,FALSE),'Country &amp; Service Codes'!B:C,2,FALSE)),"#",VLOOKUP(VLOOKUP(C344,'Questionnaire part 2'!$D$17:$I$616,3,FALSE),'Country &amp; Service Codes'!B:C,2,FALSE))</f>
        <v>#</v>
      </c>
      <c r="C345" s="199"/>
      <c r="D345" s="250"/>
      <c r="E345" s="250"/>
      <c r="F345" s="197"/>
      <c r="G345" s="197"/>
      <c r="H345" s="197"/>
      <c r="I345" s="197"/>
      <c r="J345" s="197"/>
      <c r="K345" s="197"/>
      <c r="L345" s="197"/>
      <c r="M345" s="197"/>
      <c r="N345" s="197"/>
      <c r="O345" s="197"/>
      <c r="P345" s="197"/>
      <c r="Q345" s="197"/>
      <c r="R345" s="197"/>
      <c r="S345" s="197"/>
      <c r="T345" s="197"/>
      <c r="U345" s="197"/>
      <c r="V345" s="197"/>
      <c r="W345" s="197"/>
      <c r="X345" s="197"/>
      <c r="Y345" s="197"/>
      <c r="Z345" s="197"/>
      <c r="AA345" s="197"/>
      <c r="AB345" s="197"/>
      <c r="AC345" s="197"/>
      <c r="AD345" s="197"/>
      <c r="AE345" s="197"/>
      <c r="AF345" s="197"/>
      <c r="AG345" s="197"/>
      <c r="AH345" s="197"/>
      <c r="AI345" s="197"/>
      <c r="AJ345" s="197"/>
      <c r="AK345" s="197"/>
      <c r="AL345" s="197"/>
      <c r="AM345" s="197"/>
      <c r="AN345" s="197"/>
      <c r="AO345" s="197"/>
      <c r="AP345" s="197"/>
      <c r="AQ345" s="197"/>
      <c r="AR345" s="197"/>
      <c r="AS345" s="197"/>
      <c r="AT345" s="197"/>
      <c r="AU345" s="197"/>
      <c r="AV345" s="197"/>
      <c r="AW345" s="197"/>
      <c r="AX345" s="197"/>
      <c r="AY345" s="197"/>
      <c r="AZ345" s="197"/>
      <c r="BA345" s="197"/>
      <c r="BB345" s="197"/>
      <c r="BC345" s="197"/>
      <c r="BD345" s="197"/>
      <c r="BE345" s="197"/>
      <c r="BF345" s="197"/>
      <c r="BG345" s="197"/>
      <c r="BH345" s="197"/>
      <c r="BI345" s="197"/>
      <c r="BJ345" s="197"/>
      <c r="BK345" s="197"/>
      <c r="BL345" s="197"/>
      <c r="BM345" s="197"/>
      <c r="BN345" s="197"/>
      <c r="BO345" s="197"/>
      <c r="BP345" s="197"/>
      <c r="BQ345" s="197"/>
      <c r="BR345" s="197"/>
      <c r="BS345" s="197"/>
      <c r="BT345" s="197"/>
      <c r="BU345" s="197"/>
      <c r="BV345" s="197"/>
      <c r="BW345" s="197"/>
      <c r="BX345" s="197"/>
      <c r="BY345" s="197"/>
      <c r="BZ345" s="197"/>
      <c r="CA345" s="197"/>
      <c r="CB345" s="197"/>
      <c r="CC345" s="197"/>
      <c r="CD345" s="197"/>
      <c r="CE345" s="197"/>
      <c r="CF345" s="197"/>
      <c r="CG345" s="197"/>
      <c r="CH345" s="197"/>
      <c r="CI345" s="197"/>
      <c r="CJ345" s="197"/>
      <c r="CK345" s="197"/>
      <c r="CL345" s="197"/>
      <c r="CM345" s="197"/>
      <c r="CN345" s="197"/>
      <c r="CO345" s="197"/>
      <c r="CP345" s="197"/>
      <c r="CQ345" s="197"/>
      <c r="CR345" s="197"/>
      <c r="CS345" s="197"/>
      <c r="CT345" s="197"/>
      <c r="CU345" s="197"/>
      <c r="CV345" s="197"/>
      <c r="CW345" s="197"/>
      <c r="CX345" s="197"/>
      <c r="CY345" s="197"/>
      <c r="CZ345" s="197"/>
      <c r="DA345" s="197"/>
      <c r="DB345" s="197"/>
      <c r="DC345" s="197"/>
      <c r="DD345" s="197"/>
      <c r="DE345" s="197"/>
      <c r="DF345" s="197"/>
      <c r="DG345" s="197"/>
      <c r="DH345" s="197"/>
      <c r="DI345" s="197"/>
      <c r="DJ345" s="197"/>
      <c r="DK345" s="197"/>
      <c r="DL345" s="197"/>
      <c r="DM345" s="197"/>
      <c r="DN345" s="197"/>
      <c r="DO345" s="197"/>
      <c r="DP345" s="197"/>
      <c r="DQ345" s="197"/>
      <c r="DR345" s="197"/>
      <c r="DS345" s="197"/>
      <c r="DT345" s="197"/>
      <c r="DU345" s="197"/>
      <c r="DV345" s="197"/>
      <c r="DW345" s="197"/>
      <c r="DX345" s="197"/>
      <c r="DY345" s="197"/>
      <c r="DZ345" s="197"/>
      <c r="EA345" s="197"/>
      <c r="EB345" s="197"/>
      <c r="EC345" s="197"/>
      <c r="ED345" s="197"/>
      <c r="EE345" s="197"/>
      <c r="EF345" s="197"/>
      <c r="EG345" s="197"/>
      <c r="EH345" s="197"/>
      <c r="EI345" s="197"/>
      <c r="EJ345" s="197"/>
      <c r="EK345" s="197"/>
      <c r="EL345" s="197"/>
      <c r="EM345" s="197"/>
      <c r="EN345" s="197"/>
      <c r="EO345" s="197"/>
      <c r="EP345" s="197"/>
      <c r="EQ345" s="197"/>
      <c r="ER345" s="197"/>
      <c r="ES345" s="197"/>
      <c r="ET345" s="197"/>
      <c r="EU345" s="197"/>
      <c r="EV345" s="197"/>
      <c r="EW345" s="197"/>
      <c r="EX345" s="197"/>
      <c r="EY345" s="197"/>
      <c r="EZ345" s="197"/>
    </row>
    <row r="346" spans="1:156">
      <c r="A346" s="201" t="s">
        <v>1334</v>
      </c>
      <c r="B346" s="228" t="str">
        <f>IF(VLOOKUP(C344,'Questionnaire part 2'!$D$17:$I$616,5,FALSE)="","#",VLOOKUP(C344,'Questionnaire part 2'!$D$17:$I$616,5,FALSE))</f>
        <v>#</v>
      </c>
      <c r="C346" s="199"/>
    </row>
    <row r="347" spans="1:156">
      <c r="A347" s="200" t="s">
        <v>1359</v>
      </c>
      <c r="B347" s="228" t="str">
        <f>IF(VLOOKUP(C344,'Questionnaire part 2'!$D$17:$I$616,6,FALSE)="","#",VLOOKUP(C344,'Questionnaire part 2'!$D$17:$I$616,6,FALSE))</f>
        <v>#</v>
      </c>
      <c r="C347" s="199"/>
    </row>
    <row r="348" spans="1:156">
      <c r="A348" s="201" t="s">
        <v>1332</v>
      </c>
      <c r="B348" s="228" t="str">
        <f>IF(VLOOKUP(C348,'Questionnaire part 2'!$D$17:$I$616,2,FALSE)="","#",UPPER(VLOOKUP(C348,'Questionnaire part 2'!$D$17:$I$616,2,FALSE)))</f>
        <v>#</v>
      </c>
      <c r="C348" s="199">
        <v>60</v>
      </c>
    </row>
    <row r="349" spans="1:156">
      <c r="A349" s="201" t="s">
        <v>1333</v>
      </c>
      <c r="B349" s="228" t="str">
        <f>IF(ISNA(VLOOKUP(VLOOKUP(C348,'Questionnaire part 2'!$D$17:$I$616,3,FALSE),'Country &amp; Service Codes'!B:C,2,FALSE)),"#",VLOOKUP(VLOOKUP(C348,'Questionnaire part 2'!$D$17:$I$616,3,FALSE),'Country &amp; Service Codes'!B:C,2,FALSE))</f>
        <v>#</v>
      </c>
      <c r="C349" s="199"/>
    </row>
    <row r="350" spans="1:156" s="205" customFormat="1">
      <c r="A350" s="201" t="s">
        <v>1334</v>
      </c>
      <c r="B350" s="228" t="str">
        <f>IF(VLOOKUP(C348,'Questionnaire part 2'!$D$17:$I$616,5,FALSE)="","#",VLOOKUP(C348,'Questionnaire part 2'!$D$17:$I$616,5,FALSE))</f>
        <v>#</v>
      </c>
      <c r="C350" s="199"/>
      <c r="D350" s="250"/>
      <c r="E350" s="250"/>
      <c r="F350" s="197"/>
      <c r="G350" s="197"/>
      <c r="H350" s="197"/>
      <c r="I350" s="197"/>
      <c r="J350" s="197"/>
      <c r="K350" s="197"/>
      <c r="L350" s="197"/>
      <c r="M350" s="197"/>
      <c r="N350" s="197"/>
      <c r="O350" s="197"/>
      <c r="P350" s="197"/>
      <c r="Q350" s="197"/>
      <c r="R350" s="197"/>
      <c r="S350" s="197"/>
      <c r="T350" s="197"/>
      <c r="U350" s="197"/>
      <c r="V350" s="197"/>
      <c r="W350" s="197"/>
      <c r="X350" s="197"/>
      <c r="Y350" s="197"/>
      <c r="Z350" s="197"/>
      <c r="AA350" s="197"/>
      <c r="AB350" s="197"/>
      <c r="AC350" s="197"/>
      <c r="AD350" s="197"/>
      <c r="AE350" s="197"/>
      <c r="AF350" s="197"/>
      <c r="AG350" s="197"/>
      <c r="AH350" s="197"/>
      <c r="AI350" s="197"/>
      <c r="AJ350" s="197"/>
      <c r="AK350" s="197"/>
      <c r="AL350" s="197"/>
      <c r="AM350" s="197"/>
      <c r="AN350" s="197"/>
      <c r="AO350" s="197"/>
      <c r="AP350" s="197"/>
      <c r="AQ350" s="197"/>
      <c r="AR350" s="197"/>
      <c r="AS350" s="197"/>
      <c r="AT350" s="197"/>
      <c r="AU350" s="197"/>
      <c r="AV350" s="197"/>
      <c r="AW350" s="197"/>
      <c r="AX350" s="197"/>
      <c r="AY350" s="197"/>
      <c r="AZ350" s="197"/>
      <c r="BA350" s="197"/>
      <c r="BB350" s="197"/>
      <c r="BC350" s="197"/>
      <c r="BD350" s="197"/>
      <c r="BE350" s="197"/>
      <c r="BF350" s="197"/>
      <c r="BG350" s="197"/>
      <c r="BH350" s="197"/>
      <c r="BI350" s="197"/>
      <c r="BJ350" s="197"/>
      <c r="BK350" s="197"/>
      <c r="BL350" s="197"/>
      <c r="BM350" s="197"/>
      <c r="BN350" s="197"/>
      <c r="BO350" s="197"/>
      <c r="BP350" s="197"/>
      <c r="BQ350" s="197"/>
      <c r="BR350" s="197"/>
      <c r="BS350" s="197"/>
      <c r="BT350" s="197"/>
      <c r="BU350" s="197"/>
      <c r="BV350" s="197"/>
      <c r="BW350" s="197"/>
      <c r="BX350" s="197"/>
      <c r="BY350" s="197"/>
      <c r="BZ350" s="197"/>
      <c r="CA350" s="197"/>
      <c r="CB350" s="197"/>
      <c r="CC350" s="197"/>
      <c r="CD350" s="197"/>
      <c r="CE350" s="197"/>
      <c r="CF350" s="197"/>
      <c r="CG350" s="197"/>
      <c r="CH350" s="197"/>
      <c r="CI350" s="197"/>
      <c r="CJ350" s="197"/>
      <c r="CK350" s="197"/>
      <c r="CL350" s="197"/>
      <c r="CM350" s="197"/>
      <c r="CN350" s="197"/>
      <c r="CO350" s="197"/>
      <c r="CP350" s="197"/>
      <c r="CQ350" s="197"/>
      <c r="CR350" s="197"/>
      <c r="CS350" s="197"/>
      <c r="CT350" s="197"/>
      <c r="CU350" s="197"/>
      <c r="CV350" s="197"/>
      <c r="CW350" s="197"/>
      <c r="CX350" s="197"/>
      <c r="CY350" s="197"/>
      <c r="CZ350" s="197"/>
      <c r="DA350" s="197"/>
      <c r="DB350" s="197"/>
      <c r="DC350" s="197"/>
      <c r="DD350" s="197"/>
      <c r="DE350" s="197"/>
      <c r="DF350" s="197"/>
      <c r="DG350" s="197"/>
      <c r="DH350" s="197"/>
      <c r="DI350" s="197"/>
      <c r="DJ350" s="197"/>
      <c r="DK350" s="197"/>
      <c r="DL350" s="197"/>
      <c r="DM350" s="197"/>
      <c r="DN350" s="197"/>
      <c r="DO350" s="197"/>
      <c r="DP350" s="197"/>
      <c r="DQ350" s="197"/>
      <c r="DR350" s="197"/>
      <c r="DS350" s="197"/>
      <c r="DT350" s="197"/>
      <c r="DU350" s="197"/>
      <c r="DV350" s="197"/>
      <c r="DW350" s="197"/>
      <c r="DX350" s="197"/>
      <c r="DY350" s="197"/>
      <c r="DZ350" s="197"/>
      <c r="EA350" s="197"/>
      <c r="EB350" s="197"/>
      <c r="EC350" s="197"/>
      <c r="ED350" s="197"/>
      <c r="EE350" s="197"/>
      <c r="EF350" s="197"/>
      <c r="EG350" s="197"/>
      <c r="EH350" s="197"/>
      <c r="EI350" s="197"/>
      <c r="EJ350" s="197"/>
      <c r="EK350" s="197"/>
      <c r="EL350" s="197"/>
      <c r="EM350" s="197"/>
      <c r="EN350" s="197"/>
      <c r="EO350" s="197"/>
      <c r="EP350" s="197"/>
      <c r="EQ350" s="197"/>
      <c r="ER350" s="197"/>
      <c r="ES350" s="197"/>
      <c r="ET350" s="197"/>
      <c r="EU350" s="197"/>
      <c r="EV350" s="197"/>
      <c r="EW350" s="197"/>
      <c r="EX350" s="197"/>
      <c r="EY350" s="197"/>
      <c r="EZ350" s="197"/>
    </row>
    <row r="351" spans="1:156">
      <c r="A351" s="200" t="s">
        <v>1359</v>
      </c>
      <c r="B351" s="228" t="str">
        <f>IF(VLOOKUP(C348,'Questionnaire part 2'!$D$17:$I$616,6,FALSE)="","#",VLOOKUP(C348,'Questionnaire part 2'!$D$17:$I$616,6,FALSE))</f>
        <v>#</v>
      </c>
      <c r="C351" s="199"/>
    </row>
    <row r="352" spans="1:156">
      <c r="A352" s="201" t="s">
        <v>1332</v>
      </c>
      <c r="B352" s="228" t="str">
        <f>IF(VLOOKUP(C352,'Questionnaire part 2'!$D$17:$I$616,2,FALSE)="","#",UPPER(VLOOKUP(C352,'Questionnaire part 2'!$D$17:$I$616,2,FALSE)))</f>
        <v>#</v>
      </c>
      <c r="C352" s="234">
        <v>61</v>
      </c>
    </row>
    <row r="353" spans="1:156">
      <c r="A353" s="201" t="s">
        <v>1333</v>
      </c>
      <c r="B353" s="228" t="str">
        <f>IF(ISNA(VLOOKUP(VLOOKUP(C352,'Questionnaire part 2'!$D$17:$I$616,3,FALSE),'Country &amp; Service Codes'!B:C,2,FALSE)),"#",VLOOKUP(VLOOKUP(C352,'Questionnaire part 2'!$D$17:$I$616,3,FALSE),'Country &amp; Service Codes'!B:C,2,FALSE))</f>
        <v>#</v>
      </c>
      <c r="C353" s="234"/>
    </row>
    <row r="354" spans="1:156">
      <c r="A354" s="201" t="s">
        <v>1334</v>
      </c>
      <c r="B354" s="228" t="str">
        <f>IF(VLOOKUP(C352,'Questionnaire part 2'!$D$17:$I$616,5,FALSE)="","#",VLOOKUP(C352,'Questionnaire part 2'!$D$17:$I$616,5,FALSE))</f>
        <v>#</v>
      </c>
      <c r="C354" s="234"/>
    </row>
    <row r="355" spans="1:156" s="205" customFormat="1">
      <c r="A355" s="200" t="s">
        <v>1359</v>
      </c>
      <c r="B355" s="228" t="str">
        <f>IF(VLOOKUP(C352,'Questionnaire part 2'!$D$17:$I$616,6,FALSE)="","#",VLOOKUP(C352,'Questionnaire part 2'!$D$17:$I$616,6,FALSE))</f>
        <v>#</v>
      </c>
      <c r="C355" s="199"/>
      <c r="D355" s="250"/>
      <c r="E355" s="250"/>
      <c r="F355" s="197"/>
      <c r="G355" s="197"/>
      <c r="H355" s="197"/>
      <c r="I355" s="197"/>
      <c r="J355" s="197"/>
      <c r="K355" s="197"/>
      <c r="L355" s="197"/>
      <c r="M355" s="197"/>
      <c r="N355" s="197"/>
      <c r="O355" s="197"/>
      <c r="P355" s="197"/>
      <c r="Q355" s="197"/>
      <c r="R355" s="197"/>
      <c r="S355" s="197"/>
      <c r="T355" s="197"/>
      <c r="U355" s="197"/>
      <c r="V355" s="197"/>
      <c r="W355" s="197"/>
      <c r="X355" s="197"/>
      <c r="Y355" s="197"/>
      <c r="Z355" s="197"/>
      <c r="AA355" s="197"/>
      <c r="AB355" s="197"/>
      <c r="AC355" s="197"/>
      <c r="AD355" s="197"/>
      <c r="AE355" s="197"/>
      <c r="AF355" s="197"/>
      <c r="AG355" s="197"/>
      <c r="AH355" s="197"/>
      <c r="AI355" s="197"/>
      <c r="AJ355" s="197"/>
      <c r="AK355" s="197"/>
      <c r="AL355" s="197"/>
      <c r="AM355" s="197"/>
      <c r="AN355" s="197"/>
      <c r="AO355" s="197"/>
      <c r="AP355" s="197"/>
      <c r="AQ355" s="197"/>
      <c r="AR355" s="197"/>
      <c r="AS355" s="197"/>
      <c r="AT355" s="197"/>
      <c r="AU355" s="197"/>
      <c r="AV355" s="197"/>
      <c r="AW355" s="197"/>
      <c r="AX355" s="197"/>
      <c r="AY355" s="197"/>
      <c r="AZ355" s="197"/>
      <c r="BA355" s="197"/>
      <c r="BB355" s="197"/>
      <c r="BC355" s="197"/>
      <c r="BD355" s="197"/>
      <c r="BE355" s="197"/>
      <c r="BF355" s="197"/>
      <c r="BG355" s="197"/>
      <c r="BH355" s="197"/>
      <c r="BI355" s="197"/>
      <c r="BJ355" s="197"/>
      <c r="BK355" s="197"/>
      <c r="BL355" s="197"/>
      <c r="BM355" s="197"/>
      <c r="BN355" s="197"/>
      <c r="BO355" s="197"/>
      <c r="BP355" s="197"/>
      <c r="BQ355" s="197"/>
      <c r="BR355" s="197"/>
      <c r="BS355" s="197"/>
      <c r="BT355" s="197"/>
      <c r="BU355" s="197"/>
      <c r="BV355" s="197"/>
      <c r="BW355" s="197"/>
      <c r="BX355" s="197"/>
      <c r="BY355" s="197"/>
      <c r="BZ355" s="197"/>
      <c r="CA355" s="197"/>
      <c r="CB355" s="197"/>
      <c r="CC355" s="197"/>
      <c r="CD355" s="197"/>
      <c r="CE355" s="197"/>
      <c r="CF355" s="197"/>
      <c r="CG355" s="197"/>
      <c r="CH355" s="197"/>
      <c r="CI355" s="197"/>
      <c r="CJ355" s="197"/>
      <c r="CK355" s="197"/>
      <c r="CL355" s="197"/>
      <c r="CM355" s="197"/>
      <c r="CN355" s="197"/>
      <c r="CO355" s="197"/>
      <c r="CP355" s="197"/>
      <c r="CQ355" s="197"/>
      <c r="CR355" s="197"/>
      <c r="CS355" s="197"/>
      <c r="CT355" s="197"/>
      <c r="CU355" s="197"/>
      <c r="CV355" s="197"/>
      <c r="CW355" s="197"/>
      <c r="CX355" s="197"/>
      <c r="CY355" s="197"/>
      <c r="CZ355" s="197"/>
      <c r="DA355" s="197"/>
      <c r="DB355" s="197"/>
      <c r="DC355" s="197"/>
      <c r="DD355" s="197"/>
      <c r="DE355" s="197"/>
      <c r="DF355" s="197"/>
      <c r="DG355" s="197"/>
      <c r="DH355" s="197"/>
      <c r="DI355" s="197"/>
      <c r="DJ355" s="197"/>
      <c r="DK355" s="197"/>
      <c r="DL355" s="197"/>
      <c r="DM355" s="197"/>
      <c r="DN355" s="197"/>
      <c r="DO355" s="197"/>
      <c r="DP355" s="197"/>
      <c r="DQ355" s="197"/>
      <c r="DR355" s="197"/>
      <c r="DS355" s="197"/>
      <c r="DT355" s="197"/>
      <c r="DU355" s="197"/>
      <c r="DV355" s="197"/>
      <c r="DW355" s="197"/>
      <c r="DX355" s="197"/>
      <c r="DY355" s="197"/>
      <c r="DZ355" s="197"/>
      <c r="EA355" s="197"/>
      <c r="EB355" s="197"/>
      <c r="EC355" s="197"/>
      <c r="ED355" s="197"/>
      <c r="EE355" s="197"/>
      <c r="EF355" s="197"/>
      <c r="EG355" s="197"/>
      <c r="EH355" s="197"/>
      <c r="EI355" s="197"/>
      <c r="EJ355" s="197"/>
      <c r="EK355" s="197"/>
      <c r="EL355" s="197"/>
      <c r="EM355" s="197"/>
      <c r="EN355" s="197"/>
      <c r="EO355" s="197"/>
      <c r="EP355" s="197"/>
      <c r="EQ355" s="197"/>
      <c r="ER355" s="197"/>
      <c r="ES355" s="197"/>
      <c r="ET355" s="197"/>
      <c r="EU355" s="197"/>
      <c r="EV355" s="197"/>
      <c r="EW355" s="197"/>
      <c r="EX355" s="197"/>
      <c r="EY355" s="197"/>
      <c r="EZ355" s="197"/>
    </row>
    <row r="356" spans="1:156">
      <c r="A356" s="201" t="s">
        <v>1332</v>
      </c>
      <c r="B356" s="228" t="str">
        <f>IF(VLOOKUP(C356,'Questionnaire part 2'!$D$17:$I$616,2,FALSE)="","#",UPPER(VLOOKUP(C356,'Questionnaire part 2'!$D$17:$I$616,2,FALSE)))</f>
        <v>#</v>
      </c>
      <c r="C356" s="199">
        <v>62</v>
      </c>
    </row>
    <row r="357" spans="1:156">
      <c r="A357" s="201" t="s">
        <v>1333</v>
      </c>
      <c r="B357" s="228" t="str">
        <f>IF(ISNA(VLOOKUP(VLOOKUP(C356,'Questionnaire part 2'!$D$17:$I$616,3,FALSE),'Country &amp; Service Codes'!B:C,2,FALSE)),"#",VLOOKUP(VLOOKUP(C356,'Questionnaire part 2'!$D$17:$I$616,3,FALSE),'Country &amp; Service Codes'!B:C,2,FALSE))</f>
        <v>#</v>
      </c>
      <c r="C357" s="199"/>
    </row>
    <row r="358" spans="1:156">
      <c r="A358" s="201" t="s">
        <v>1334</v>
      </c>
      <c r="B358" s="228" t="str">
        <f>IF(VLOOKUP(C356,'Questionnaire part 2'!$D$17:$I$616,5,FALSE)="","#",VLOOKUP(C356,'Questionnaire part 2'!$D$17:$I$616,5,FALSE))</f>
        <v>#</v>
      </c>
      <c r="C358" s="199"/>
    </row>
    <row r="359" spans="1:156">
      <c r="A359" s="200" t="s">
        <v>1359</v>
      </c>
      <c r="B359" s="228" t="str">
        <f>IF(VLOOKUP(C356,'Questionnaire part 2'!$D$17:$I$616,6,FALSE)="","#",VLOOKUP(C356,'Questionnaire part 2'!$D$17:$I$616,6,FALSE))</f>
        <v>#</v>
      </c>
      <c r="C359" s="199"/>
    </row>
    <row r="360" spans="1:156">
      <c r="A360" s="201" t="s">
        <v>1332</v>
      </c>
      <c r="B360" s="228" t="str">
        <f>IF(VLOOKUP(C360,'Questionnaire part 2'!$D$17:$I$616,2,FALSE)="","#",UPPER(VLOOKUP(C360,'Questionnaire part 2'!$D$17:$I$616,2,FALSE)))</f>
        <v>#</v>
      </c>
      <c r="C360" s="199">
        <v>63</v>
      </c>
    </row>
    <row r="361" spans="1:156">
      <c r="A361" s="201" t="s">
        <v>1333</v>
      </c>
      <c r="B361" s="228" t="str">
        <f>IF(ISNA(VLOOKUP(VLOOKUP(C360,'Questionnaire part 2'!$D$17:$I$616,3,FALSE),'Country &amp; Service Codes'!B:C,2,FALSE)),"#",VLOOKUP(VLOOKUP(C360,'Questionnaire part 2'!$D$17:$I$616,3,FALSE),'Country &amp; Service Codes'!B:C,2,FALSE))</f>
        <v>#</v>
      </c>
      <c r="C361" s="199"/>
    </row>
    <row r="362" spans="1:156">
      <c r="A362" s="201" t="s">
        <v>1334</v>
      </c>
      <c r="B362" s="228" t="str">
        <f>IF(VLOOKUP(C360,'Questionnaire part 2'!$D$17:$I$616,5,FALSE)="","#",VLOOKUP(C360,'Questionnaire part 2'!$D$17:$I$616,5,FALSE))</f>
        <v>#</v>
      </c>
      <c r="C362" s="199"/>
    </row>
    <row r="363" spans="1:156">
      <c r="A363" s="200" t="s">
        <v>1359</v>
      </c>
      <c r="B363" s="228" t="str">
        <f>IF(VLOOKUP(C360,'Questionnaire part 2'!$D$17:$I$616,6,FALSE)="","#",VLOOKUP(C360,'Questionnaire part 2'!$D$17:$I$616,6,FALSE))</f>
        <v>#</v>
      </c>
      <c r="C363" s="199"/>
    </row>
    <row r="364" spans="1:156">
      <c r="A364" s="201" t="s">
        <v>1332</v>
      </c>
      <c r="B364" s="228" t="str">
        <f>IF(VLOOKUP(C364,'Questionnaire part 2'!$D$17:$I$616,2,FALSE)="","#",UPPER(VLOOKUP(C364,'Questionnaire part 2'!$D$17:$I$616,2,FALSE)))</f>
        <v>#</v>
      </c>
      <c r="C364" s="199">
        <v>64</v>
      </c>
    </row>
    <row r="365" spans="1:156">
      <c r="A365" s="201" t="s">
        <v>1333</v>
      </c>
      <c r="B365" s="228" t="str">
        <f>IF(ISNA(VLOOKUP(VLOOKUP(C364,'Questionnaire part 2'!$D$17:$I$616,3,FALSE),'Country &amp; Service Codes'!B:C,2,FALSE)),"#",VLOOKUP(VLOOKUP(C364,'Questionnaire part 2'!$D$17:$I$616,3,FALSE),'Country &amp; Service Codes'!B:C,2,FALSE))</f>
        <v>#</v>
      </c>
      <c r="C365" s="199"/>
    </row>
    <row r="366" spans="1:156">
      <c r="A366" s="201" t="s">
        <v>1334</v>
      </c>
      <c r="B366" s="228" t="str">
        <f>IF(VLOOKUP(C364,'Questionnaire part 2'!$D$17:$I$616,5,FALSE)="","#",VLOOKUP(C364,'Questionnaire part 2'!$D$17:$I$616,5,FALSE))</f>
        <v>#</v>
      </c>
      <c r="C366" s="199"/>
    </row>
    <row r="367" spans="1:156">
      <c r="A367" s="200" t="s">
        <v>1359</v>
      </c>
      <c r="B367" s="228" t="str">
        <f>IF(VLOOKUP(C364,'Questionnaire part 2'!$D$17:$I$616,6,FALSE)="","#",VLOOKUP(C364,'Questionnaire part 2'!$D$17:$I$616,6,FALSE))</f>
        <v>#</v>
      </c>
      <c r="C367" s="199"/>
    </row>
    <row r="368" spans="1:156">
      <c r="A368" s="201" t="s">
        <v>1332</v>
      </c>
      <c r="B368" s="228" t="str">
        <f>IF(VLOOKUP(C368,'Questionnaire part 2'!$D$17:$I$616,2,FALSE)="","#",UPPER(VLOOKUP(C368,'Questionnaire part 2'!$D$17:$I$616,2,FALSE)))</f>
        <v>#</v>
      </c>
      <c r="C368" s="199">
        <v>65</v>
      </c>
    </row>
    <row r="369" spans="1:3">
      <c r="A369" s="201" t="s">
        <v>1333</v>
      </c>
      <c r="B369" s="228" t="str">
        <f>IF(ISNA(VLOOKUP(VLOOKUP(C368,'Questionnaire part 2'!$D$17:$I$616,3,FALSE),'Country &amp; Service Codes'!B:C,2,FALSE)),"#",VLOOKUP(VLOOKUP(C368,'Questionnaire part 2'!$D$17:$I$616,3,FALSE),'Country &amp; Service Codes'!B:C,2,FALSE))</f>
        <v>#</v>
      </c>
      <c r="C369" s="199"/>
    </row>
    <row r="370" spans="1:3">
      <c r="A370" s="201" t="s">
        <v>1334</v>
      </c>
      <c r="B370" s="228" t="str">
        <f>IF(VLOOKUP(C368,'Questionnaire part 2'!$D$17:$I$616,5,FALSE)="","#",VLOOKUP(C368,'Questionnaire part 2'!$D$17:$I$616,5,FALSE))</f>
        <v>#</v>
      </c>
      <c r="C370" s="199"/>
    </row>
    <row r="371" spans="1:3">
      <c r="A371" s="200" t="s">
        <v>1359</v>
      </c>
      <c r="B371" s="228" t="str">
        <f>IF(VLOOKUP(C368,'Questionnaire part 2'!$D$17:$I$616,6,FALSE)="","#",VLOOKUP(C368,'Questionnaire part 2'!$D$17:$I$616,6,FALSE))</f>
        <v>#</v>
      </c>
      <c r="C371" s="199"/>
    </row>
    <row r="372" spans="1:3">
      <c r="A372" s="201" t="s">
        <v>1332</v>
      </c>
      <c r="B372" s="228" t="str">
        <f>IF(VLOOKUP(C372,'Questionnaire part 2'!$D$17:$I$616,2,FALSE)="","#",UPPER(VLOOKUP(C372,'Questionnaire part 2'!$D$17:$I$616,2,FALSE)))</f>
        <v>#</v>
      </c>
      <c r="C372" s="199">
        <v>66</v>
      </c>
    </row>
    <row r="373" spans="1:3">
      <c r="A373" s="201" t="s">
        <v>1333</v>
      </c>
      <c r="B373" s="228" t="str">
        <f>IF(ISNA(VLOOKUP(VLOOKUP(C372,'Questionnaire part 2'!$D$17:$I$616,3,FALSE),'Country &amp; Service Codes'!B:C,2,FALSE)),"#",VLOOKUP(VLOOKUP(C372,'Questionnaire part 2'!$D$17:$I$616,3,FALSE),'Country &amp; Service Codes'!B:C,2,FALSE))</f>
        <v>#</v>
      </c>
      <c r="C373" s="199"/>
    </row>
    <row r="374" spans="1:3">
      <c r="A374" s="201" t="s">
        <v>1334</v>
      </c>
      <c r="B374" s="228" t="str">
        <f>IF(VLOOKUP(C372,'Questionnaire part 2'!$D$17:$I$616,5,FALSE)="","#",VLOOKUP(C372,'Questionnaire part 2'!$D$17:$I$616,5,FALSE))</f>
        <v>#</v>
      </c>
      <c r="C374" s="199"/>
    </row>
    <row r="375" spans="1:3">
      <c r="A375" s="200" t="s">
        <v>1359</v>
      </c>
      <c r="B375" s="228" t="str">
        <f>IF(VLOOKUP(C372,'Questionnaire part 2'!$D$17:$I$616,6,FALSE)="","#",VLOOKUP(C372,'Questionnaire part 2'!$D$17:$I$616,6,FALSE))</f>
        <v>#</v>
      </c>
      <c r="C375" s="199"/>
    </row>
    <row r="376" spans="1:3">
      <c r="A376" s="201" t="s">
        <v>1332</v>
      </c>
      <c r="B376" s="228" t="str">
        <f>IF(VLOOKUP(C376,'Questionnaire part 2'!$D$17:$I$616,2,FALSE)="","#",UPPER(VLOOKUP(C376,'Questionnaire part 2'!$D$17:$I$616,2,FALSE)))</f>
        <v>#</v>
      </c>
      <c r="C376" s="199">
        <v>67</v>
      </c>
    </row>
    <row r="377" spans="1:3">
      <c r="A377" s="201" t="s">
        <v>1333</v>
      </c>
      <c r="B377" s="228" t="str">
        <f>IF(ISNA(VLOOKUP(VLOOKUP(C376,'Questionnaire part 2'!$D$17:$I$616,3,FALSE),'Country &amp; Service Codes'!B:C,2,FALSE)),"#",VLOOKUP(VLOOKUP(C376,'Questionnaire part 2'!$D$17:$I$616,3,FALSE),'Country &amp; Service Codes'!B:C,2,FALSE))</f>
        <v>#</v>
      </c>
      <c r="C377" s="199"/>
    </row>
    <row r="378" spans="1:3">
      <c r="A378" s="201" t="s">
        <v>1334</v>
      </c>
      <c r="B378" s="228" t="str">
        <f>IF(VLOOKUP(C376,'Questionnaire part 2'!$D$17:$I$616,5,FALSE)="","#",VLOOKUP(C376,'Questionnaire part 2'!$D$17:$I$616,5,FALSE))</f>
        <v>#</v>
      </c>
      <c r="C378" s="199"/>
    </row>
    <row r="379" spans="1:3">
      <c r="A379" s="200" t="s">
        <v>1359</v>
      </c>
      <c r="B379" s="228" t="str">
        <f>IF(VLOOKUP(C376,'Questionnaire part 2'!$D$17:$I$616,6,FALSE)="","#",VLOOKUP(C376,'Questionnaire part 2'!$D$17:$I$616,6,FALSE))</f>
        <v>#</v>
      </c>
      <c r="C379" s="199"/>
    </row>
    <row r="380" spans="1:3">
      <c r="A380" s="201" t="s">
        <v>1332</v>
      </c>
      <c r="B380" s="228" t="str">
        <f>IF(VLOOKUP(C380,'Questionnaire part 2'!$D$17:$I$616,2,FALSE)="","#",UPPER(VLOOKUP(C380,'Questionnaire part 2'!$D$17:$I$616,2,FALSE)))</f>
        <v>#</v>
      </c>
      <c r="C380" s="199">
        <v>68</v>
      </c>
    </row>
    <row r="381" spans="1:3">
      <c r="A381" s="201" t="s">
        <v>1333</v>
      </c>
      <c r="B381" s="228" t="str">
        <f>IF(ISNA(VLOOKUP(VLOOKUP(C380,'Questionnaire part 2'!$D$17:$I$616,3,FALSE),'Country &amp; Service Codes'!B:C,2,FALSE)),"#",VLOOKUP(VLOOKUP(C380,'Questionnaire part 2'!$D$17:$I$616,3,FALSE),'Country &amp; Service Codes'!B:C,2,FALSE))</f>
        <v>#</v>
      </c>
      <c r="C381" s="199"/>
    </row>
    <row r="382" spans="1:3">
      <c r="A382" s="201" t="s">
        <v>1334</v>
      </c>
      <c r="B382" s="228" t="str">
        <f>IF(VLOOKUP(C380,'Questionnaire part 2'!$D$17:$I$616,5,FALSE)="","#",VLOOKUP(C380,'Questionnaire part 2'!$D$17:$I$616,5,FALSE))</f>
        <v>#</v>
      </c>
      <c r="C382" s="199"/>
    </row>
    <row r="383" spans="1:3">
      <c r="A383" s="200" t="s">
        <v>1359</v>
      </c>
      <c r="B383" s="228" t="str">
        <f>IF(VLOOKUP(C380,'Questionnaire part 2'!$D$17:$I$616,6,FALSE)="","#",VLOOKUP(C380,'Questionnaire part 2'!$D$17:$I$616,6,FALSE))</f>
        <v>#</v>
      </c>
      <c r="C383" s="199"/>
    </row>
    <row r="384" spans="1:3">
      <c r="A384" s="201" t="s">
        <v>1332</v>
      </c>
      <c r="B384" s="228" t="str">
        <f>IF(VLOOKUP(C384,'Questionnaire part 2'!$D$17:$I$616,2,FALSE)="","#",UPPER(VLOOKUP(C384,'Questionnaire part 2'!$D$17:$I$616,2,FALSE)))</f>
        <v>#</v>
      </c>
      <c r="C384" s="199">
        <v>69</v>
      </c>
    </row>
    <row r="385" spans="1:3">
      <c r="A385" s="201" t="s">
        <v>1333</v>
      </c>
      <c r="B385" s="228" t="str">
        <f>IF(ISNA(VLOOKUP(VLOOKUP(C384,'Questionnaire part 2'!$D$17:$I$616,3,FALSE),'Country &amp; Service Codes'!B:C,2,FALSE)),"#",VLOOKUP(VLOOKUP(C384,'Questionnaire part 2'!$D$17:$I$616,3,FALSE),'Country &amp; Service Codes'!B:C,2,FALSE))</f>
        <v>#</v>
      </c>
      <c r="C385" s="199"/>
    </row>
    <row r="386" spans="1:3">
      <c r="A386" s="201" t="s">
        <v>1334</v>
      </c>
      <c r="B386" s="228" t="str">
        <f>IF(VLOOKUP(C384,'Questionnaire part 2'!$D$17:$I$616,5,FALSE)="","#",VLOOKUP(C384,'Questionnaire part 2'!$D$17:$I$616,5,FALSE))</f>
        <v>#</v>
      </c>
      <c r="C386" s="199"/>
    </row>
    <row r="387" spans="1:3">
      <c r="A387" s="200" t="s">
        <v>1359</v>
      </c>
      <c r="B387" s="228" t="str">
        <f>IF(VLOOKUP(C384,'Questionnaire part 2'!$D$17:$I$616,6,FALSE)="","#",VLOOKUP(C384,'Questionnaire part 2'!$D$17:$I$616,6,FALSE))</f>
        <v>#</v>
      </c>
      <c r="C387" s="199"/>
    </row>
    <row r="388" spans="1:3">
      <c r="A388" s="201" t="s">
        <v>1332</v>
      </c>
      <c r="B388" s="228" t="str">
        <f>IF(VLOOKUP(C388,'Questionnaire part 2'!$D$17:$I$616,2,FALSE)="","#",UPPER(VLOOKUP(C388,'Questionnaire part 2'!$D$17:$I$616,2,FALSE)))</f>
        <v>#</v>
      </c>
      <c r="C388" s="199">
        <v>70</v>
      </c>
    </row>
    <row r="389" spans="1:3">
      <c r="A389" s="201" t="s">
        <v>1333</v>
      </c>
      <c r="B389" s="228" t="str">
        <f>IF(ISNA(VLOOKUP(VLOOKUP(C388,'Questionnaire part 2'!$D$17:$I$616,3,FALSE),'Country &amp; Service Codes'!B:C,2,FALSE)),"#",VLOOKUP(VLOOKUP(C388,'Questionnaire part 2'!$D$17:$I$616,3,FALSE),'Country &amp; Service Codes'!B:C,2,FALSE))</f>
        <v>#</v>
      </c>
      <c r="C389" s="199"/>
    </row>
    <row r="390" spans="1:3">
      <c r="A390" s="201" t="s">
        <v>1334</v>
      </c>
      <c r="B390" s="228" t="str">
        <f>IF(VLOOKUP(C388,'Questionnaire part 2'!$D$17:$I$616,5,FALSE)="","#",VLOOKUP(C388,'Questionnaire part 2'!$D$17:$I$616,5,FALSE))</f>
        <v>#</v>
      </c>
      <c r="C390" s="199"/>
    </row>
    <row r="391" spans="1:3">
      <c r="A391" s="200" t="s">
        <v>1359</v>
      </c>
      <c r="B391" s="228" t="str">
        <f>IF(VLOOKUP(C388,'Questionnaire part 2'!$D$17:$I$616,6,FALSE)="","#",VLOOKUP(C388,'Questionnaire part 2'!$D$17:$I$616,6,FALSE))</f>
        <v>#</v>
      </c>
      <c r="C391" s="199"/>
    </row>
    <row r="392" spans="1:3">
      <c r="A392" s="201" t="s">
        <v>1332</v>
      </c>
      <c r="B392" s="228" t="str">
        <f>IF(VLOOKUP(C392,'Questionnaire part 2'!$D$17:$I$616,2,FALSE)="","#",UPPER(VLOOKUP(C392,'Questionnaire part 2'!$D$17:$I$616,2,FALSE)))</f>
        <v>#</v>
      </c>
      <c r="C392" s="234">
        <v>71</v>
      </c>
    </row>
    <row r="393" spans="1:3">
      <c r="A393" s="201" t="s">
        <v>1333</v>
      </c>
      <c r="B393" s="228" t="str">
        <f>IF(ISNA(VLOOKUP(VLOOKUP(C392,'Questionnaire part 2'!$D$17:$I$616,3,FALSE),'Country &amp; Service Codes'!B:C,2,FALSE)),"#",VLOOKUP(VLOOKUP(C392,'Questionnaire part 2'!$D$17:$I$616,3,FALSE),'Country &amp; Service Codes'!B:C,2,FALSE))</f>
        <v>#</v>
      </c>
      <c r="C393" s="234"/>
    </row>
    <row r="394" spans="1:3">
      <c r="A394" s="201" t="s">
        <v>1334</v>
      </c>
      <c r="B394" s="228" t="str">
        <f>IF(VLOOKUP(C392,'Questionnaire part 2'!$D$17:$I$616,5,FALSE)="","#",VLOOKUP(C392,'Questionnaire part 2'!$D$17:$I$616,5,FALSE))</f>
        <v>#</v>
      </c>
      <c r="C394" s="234"/>
    </row>
    <row r="395" spans="1:3">
      <c r="A395" s="200" t="s">
        <v>1359</v>
      </c>
      <c r="B395" s="228" t="str">
        <f>IF(VLOOKUP(C392,'Questionnaire part 2'!$D$17:$I$616,6,FALSE)="","#",VLOOKUP(C392,'Questionnaire part 2'!$D$17:$I$616,6,FALSE))</f>
        <v>#</v>
      </c>
      <c r="C395" s="199"/>
    </row>
    <row r="396" spans="1:3">
      <c r="A396" s="201" t="s">
        <v>1332</v>
      </c>
      <c r="B396" s="228" t="str">
        <f>IF(VLOOKUP(C396,'Questionnaire part 2'!$D$17:$I$616,2,FALSE)="","#",UPPER(VLOOKUP(C396,'Questionnaire part 2'!$D$17:$I$616,2,FALSE)))</f>
        <v>#</v>
      </c>
      <c r="C396" s="199">
        <v>72</v>
      </c>
    </row>
    <row r="397" spans="1:3">
      <c r="A397" s="201" t="s">
        <v>1333</v>
      </c>
      <c r="B397" s="228" t="str">
        <f>IF(ISNA(VLOOKUP(VLOOKUP(C396,'Questionnaire part 2'!$D$17:$I$616,3,FALSE),'Country &amp; Service Codes'!B:C,2,FALSE)),"#",VLOOKUP(VLOOKUP(C396,'Questionnaire part 2'!$D$17:$I$616,3,FALSE),'Country &amp; Service Codes'!B:C,2,FALSE))</f>
        <v>#</v>
      </c>
      <c r="C397" s="199"/>
    </row>
    <row r="398" spans="1:3">
      <c r="A398" s="201" t="s">
        <v>1334</v>
      </c>
      <c r="B398" s="228" t="str">
        <f>IF(VLOOKUP(C396,'Questionnaire part 2'!$D$17:$I$616,5,FALSE)="","#",VLOOKUP(C396,'Questionnaire part 2'!$D$17:$I$616,5,FALSE))</f>
        <v>#</v>
      </c>
      <c r="C398" s="199"/>
    </row>
    <row r="399" spans="1:3">
      <c r="A399" s="200" t="s">
        <v>1359</v>
      </c>
      <c r="B399" s="228" t="str">
        <f>IF(VLOOKUP(C396,'Questionnaire part 2'!$D$17:$I$616,6,FALSE)="","#",VLOOKUP(C396,'Questionnaire part 2'!$D$17:$I$616,6,FALSE))</f>
        <v>#</v>
      </c>
      <c r="C399" s="199"/>
    </row>
    <row r="400" spans="1:3">
      <c r="A400" s="201" t="s">
        <v>1332</v>
      </c>
      <c r="B400" s="228" t="str">
        <f>IF(VLOOKUP(C400,'Questionnaire part 2'!$D$17:$I$616,2,FALSE)="","#",UPPER(VLOOKUP(C400,'Questionnaire part 2'!$D$17:$I$616,2,FALSE)))</f>
        <v>#</v>
      </c>
      <c r="C400" s="199">
        <v>73</v>
      </c>
    </row>
    <row r="401" spans="1:3">
      <c r="A401" s="201" t="s">
        <v>1333</v>
      </c>
      <c r="B401" s="228" t="str">
        <f>IF(ISNA(VLOOKUP(VLOOKUP(C400,'Questionnaire part 2'!$D$17:$I$616,3,FALSE),'Country &amp; Service Codes'!B:C,2,FALSE)),"#",VLOOKUP(VLOOKUP(C400,'Questionnaire part 2'!$D$17:$I$616,3,FALSE),'Country &amp; Service Codes'!B:C,2,FALSE))</f>
        <v>#</v>
      </c>
      <c r="C401" s="199"/>
    </row>
    <row r="402" spans="1:3">
      <c r="A402" s="201" t="s">
        <v>1334</v>
      </c>
      <c r="B402" s="228" t="str">
        <f>IF(VLOOKUP(C400,'Questionnaire part 2'!$D$17:$I$616,5,FALSE)="","#",VLOOKUP(C400,'Questionnaire part 2'!$D$17:$I$616,5,FALSE))</f>
        <v>#</v>
      </c>
      <c r="C402" s="199"/>
    </row>
    <row r="403" spans="1:3">
      <c r="A403" s="200" t="s">
        <v>1359</v>
      </c>
      <c r="B403" s="228" t="str">
        <f>IF(VLOOKUP(C400,'Questionnaire part 2'!$D$17:$I$616,6,FALSE)="","#",VLOOKUP(C400,'Questionnaire part 2'!$D$17:$I$616,6,FALSE))</f>
        <v>#</v>
      </c>
      <c r="C403" s="199"/>
    </row>
    <row r="404" spans="1:3">
      <c r="A404" s="201" t="s">
        <v>1332</v>
      </c>
      <c r="B404" s="228" t="str">
        <f>IF(VLOOKUP(C404,'Questionnaire part 2'!$D$17:$I$616,2,FALSE)="","#",UPPER(VLOOKUP(C404,'Questionnaire part 2'!$D$17:$I$616,2,FALSE)))</f>
        <v>#</v>
      </c>
      <c r="C404" s="199">
        <v>74</v>
      </c>
    </row>
    <row r="405" spans="1:3">
      <c r="A405" s="201" t="s">
        <v>1333</v>
      </c>
      <c r="B405" s="228" t="str">
        <f>IF(ISNA(VLOOKUP(VLOOKUP(C404,'Questionnaire part 2'!$D$17:$I$616,3,FALSE),'Country &amp; Service Codes'!B:C,2,FALSE)),"#",VLOOKUP(VLOOKUP(C404,'Questionnaire part 2'!$D$17:$I$616,3,FALSE),'Country &amp; Service Codes'!B:C,2,FALSE))</f>
        <v>#</v>
      </c>
      <c r="C405" s="199"/>
    </row>
    <row r="406" spans="1:3">
      <c r="A406" s="201" t="s">
        <v>1334</v>
      </c>
      <c r="B406" s="228" t="str">
        <f>IF(VLOOKUP(C404,'Questionnaire part 2'!$D$17:$I$616,5,FALSE)="","#",VLOOKUP(C404,'Questionnaire part 2'!$D$17:$I$616,5,FALSE))</f>
        <v>#</v>
      </c>
      <c r="C406" s="199"/>
    </row>
    <row r="407" spans="1:3">
      <c r="A407" s="200" t="s">
        <v>1359</v>
      </c>
      <c r="B407" s="228" t="str">
        <f>IF(VLOOKUP(C404,'Questionnaire part 2'!$D$17:$I$616,6,FALSE)="","#",VLOOKUP(C404,'Questionnaire part 2'!$D$17:$I$616,6,FALSE))</f>
        <v>#</v>
      </c>
      <c r="C407" s="199"/>
    </row>
    <row r="408" spans="1:3">
      <c r="A408" s="201" t="s">
        <v>1332</v>
      </c>
      <c r="B408" s="228" t="str">
        <f>IF(VLOOKUP(C408,'Questionnaire part 2'!$D$17:$I$616,2,FALSE)="","#",UPPER(VLOOKUP(C408,'Questionnaire part 2'!$D$17:$I$616,2,FALSE)))</f>
        <v>#</v>
      </c>
      <c r="C408" s="199">
        <v>75</v>
      </c>
    </row>
    <row r="409" spans="1:3">
      <c r="A409" s="201" t="s">
        <v>1333</v>
      </c>
      <c r="B409" s="228" t="str">
        <f>IF(ISNA(VLOOKUP(VLOOKUP(C408,'Questionnaire part 2'!$D$17:$I$616,3,FALSE),'Country &amp; Service Codes'!B:C,2,FALSE)),"#",VLOOKUP(VLOOKUP(C408,'Questionnaire part 2'!$D$17:$I$616,3,FALSE),'Country &amp; Service Codes'!B:C,2,FALSE))</f>
        <v>#</v>
      </c>
      <c r="C409" s="199"/>
    </row>
    <row r="410" spans="1:3">
      <c r="A410" s="201" t="s">
        <v>1334</v>
      </c>
      <c r="B410" s="228" t="str">
        <f>IF(VLOOKUP(C408,'Questionnaire part 2'!$D$17:$I$616,5,FALSE)="","#",VLOOKUP(C408,'Questionnaire part 2'!$D$17:$I$616,5,FALSE))</f>
        <v>#</v>
      </c>
      <c r="C410" s="199"/>
    </row>
    <row r="411" spans="1:3">
      <c r="A411" s="200" t="s">
        <v>1359</v>
      </c>
      <c r="B411" s="228" t="str">
        <f>IF(VLOOKUP(C408,'Questionnaire part 2'!$D$17:$I$616,6,FALSE)="","#",VLOOKUP(C408,'Questionnaire part 2'!$D$17:$I$616,6,FALSE))</f>
        <v>#</v>
      </c>
      <c r="C411" s="199"/>
    </row>
    <row r="412" spans="1:3">
      <c r="A412" s="201" t="s">
        <v>1332</v>
      </c>
      <c r="B412" s="228" t="str">
        <f>IF(VLOOKUP(C412,'Questionnaire part 2'!$D$17:$I$616,2,FALSE)="","#",UPPER(VLOOKUP(C412,'Questionnaire part 2'!$D$17:$I$616,2,FALSE)))</f>
        <v>#</v>
      </c>
      <c r="C412" s="199">
        <v>76</v>
      </c>
    </row>
    <row r="413" spans="1:3">
      <c r="A413" s="201" t="s">
        <v>1333</v>
      </c>
      <c r="B413" s="228" t="str">
        <f>IF(ISNA(VLOOKUP(VLOOKUP(C412,'Questionnaire part 2'!$D$17:$I$616,3,FALSE),'Country &amp; Service Codes'!B:C,2,FALSE)),"#",VLOOKUP(VLOOKUP(C412,'Questionnaire part 2'!$D$17:$I$616,3,FALSE),'Country &amp; Service Codes'!B:C,2,FALSE))</f>
        <v>#</v>
      </c>
      <c r="C413" s="199"/>
    </row>
    <row r="414" spans="1:3">
      <c r="A414" s="201" t="s">
        <v>1334</v>
      </c>
      <c r="B414" s="228" t="str">
        <f>IF(VLOOKUP(C412,'Questionnaire part 2'!$D$17:$I$616,5,FALSE)="","#",VLOOKUP(C412,'Questionnaire part 2'!$D$17:$I$616,5,FALSE))</f>
        <v>#</v>
      </c>
      <c r="C414" s="199"/>
    </row>
    <row r="415" spans="1:3">
      <c r="A415" s="200" t="s">
        <v>1359</v>
      </c>
      <c r="B415" s="228" t="str">
        <f>IF(VLOOKUP(C412,'Questionnaire part 2'!$D$17:$I$616,6,FALSE)="","#",VLOOKUP(C412,'Questionnaire part 2'!$D$17:$I$616,6,FALSE))</f>
        <v>#</v>
      </c>
      <c r="C415" s="199"/>
    </row>
    <row r="416" spans="1:3">
      <c r="A416" s="201" t="s">
        <v>1332</v>
      </c>
      <c r="B416" s="228" t="str">
        <f>IF(VLOOKUP(C416,'Questionnaire part 2'!$D$17:$I$616,2,FALSE)="","#",UPPER(VLOOKUP(C416,'Questionnaire part 2'!$D$17:$I$616,2,FALSE)))</f>
        <v>#</v>
      </c>
      <c r="C416" s="199">
        <v>77</v>
      </c>
    </row>
    <row r="417" spans="1:3">
      <c r="A417" s="201" t="s">
        <v>1333</v>
      </c>
      <c r="B417" s="228" t="str">
        <f>IF(ISNA(VLOOKUP(VLOOKUP(C416,'Questionnaire part 2'!$D$17:$I$616,3,FALSE),'Country &amp; Service Codes'!B:C,2,FALSE)),"#",VLOOKUP(VLOOKUP(C416,'Questionnaire part 2'!$D$17:$I$616,3,FALSE),'Country &amp; Service Codes'!B:C,2,FALSE))</f>
        <v>#</v>
      </c>
      <c r="C417" s="199"/>
    </row>
    <row r="418" spans="1:3">
      <c r="A418" s="201" t="s">
        <v>1334</v>
      </c>
      <c r="B418" s="228" t="str">
        <f>IF(VLOOKUP(C416,'Questionnaire part 2'!$D$17:$I$616,5,FALSE)="","#",VLOOKUP(C416,'Questionnaire part 2'!$D$17:$I$616,5,FALSE))</f>
        <v>#</v>
      </c>
      <c r="C418" s="199"/>
    </row>
    <row r="419" spans="1:3">
      <c r="A419" s="200" t="s">
        <v>1359</v>
      </c>
      <c r="B419" s="228" t="str">
        <f>IF(VLOOKUP(C416,'Questionnaire part 2'!$D$17:$I$616,6,FALSE)="","#",VLOOKUP(C416,'Questionnaire part 2'!$D$17:$I$616,6,FALSE))</f>
        <v>#</v>
      </c>
      <c r="C419" s="199"/>
    </row>
    <row r="420" spans="1:3">
      <c r="A420" s="201" t="s">
        <v>1332</v>
      </c>
      <c r="B420" s="228" t="str">
        <f>IF(VLOOKUP(C420,'Questionnaire part 2'!$D$17:$I$616,2,FALSE)="","#",UPPER(VLOOKUP(C420,'Questionnaire part 2'!$D$17:$I$616,2,FALSE)))</f>
        <v>#</v>
      </c>
      <c r="C420" s="199">
        <v>78</v>
      </c>
    </row>
    <row r="421" spans="1:3">
      <c r="A421" s="201" t="s">
        <v>1333</v>
      </c>
      <c r="B421" s="228" t="str">
        <f>IF(ISNA(VLOOKUP(VLOOKUP(C420,'Questionnaire part 2'!$D$17:$I$616,3,FALSE),'Country &amp; Service Codes'!B:C,2,FALSE)),"#",VLOOKUP(VLOOKUP(C420,'Questionnaire part 2'!$D$17:$I$616,3,FALSE),'Country &amp; Service Codes'!B:C,2,FALSE))</f>
        <v>#</v>
      </c>
      <c r="C421" s="199"/>
    </row>
    <row r="422" spans="1:3">
      <c r="A422" s="201" t="s">
        <v>1334</v>
      </c>
      <c r="B422" s="228" t="str">
        <f>IF(VLOOKUP(C420,'Questionnaire part 2'!$D$17:$I$616,5,FALSE)="","#",VLOOKUP(C420,'Questionnaire part 2'!$D$17:$I$616,5,FALSE))</f>
        <v>#</v>
      </c>
      <c r="C422" s="199"/>
    </row>
    <row r="423" spans="1:3">
      <c r="A423" s="200" t="s">
        <v>1359</v>
      </c>
      <c r="B423" s="228" t="str">
        <f>IF(VLOOKUP(C420,'Questionnaire part 2'!$D$17:$I$616,6,FALSE)="","#",VLOOKUP(C420,'Questionnaire part 2'!$D$17:$I$616,6,FALSE))</f>
        <v>#</v>
      </c>
      <c r="C423" s="199"/>
    </row>
    <row r="424" spans="1:3">
      <c r="A424" s="201" t="s">
        <v>1332</v>
      </c>
      <c r="B424" s="228" t="str">
        <f>IF(VLOOKUP(C424,'Questionnaire part 2'!$D$17:$I$616,2,FALSE)="","#",UPPER(VLOOKUP(C424,'Questionnaire part 2'!$D$17:$I$616,2,FALSE)))</f>
        <v>#</v>
      </c>
      <c r="C424" s="199">
        <v>79</v>
      </c>
    </row>
    <row r="425" spans="1:3">
      <c r="A425" s="201" t="s">
        <v>1333</v>
      </c>
      <c r="B425" s="228" t="str">
        <f>IF(ISNA(VLOOKUP(VLOOKUP(C424,'Questionnaire part 2'!$D$17:$I$616,3,FALSE),'Country &amp; Service Codes'!B:C,2,FALSE)),"#",VLOOKUP(VLOOKUP(C424,'Questionnaire part 2'!$D$17:$I$616,3,FALSE),'Country &amp; Service Codes'!B:C,2,FALSE))</f>
        <v>#</v>
      </c>
      <c r="C425" s="199"/>
    </row>
    <row r="426" spans="1:3">
      <c r="A426" s="201" t="s">
        <v>1334</v>
      </c>
      <c r="B426" s="228" t="str">
        <f>IF(VLOOKUP(C424,'Questionnaire part 2'!$D$17:$I$616,5,FALSE)="","#",VLOOKUP(C424,'Questionnaire part 2'!$D$17:$I$616,5,FALSE))</f>
        <v>#</v>
      </c>
      <c r="C426" s="199"/>
    </row>
    <row r="427" spans="1:3">
      <c r="A427" s="200" t="s">
        <v>1359</v>
      </c>
      <c r="B427" s="228" t="str">
        <f>IF(VLOOKUP(C424,'Questionnaire part 2'!$D$17:$I$616,6,FALSE)="","#",VLOOKUP(C424,'Questionnaire part 2'!$D$17:$I$616,6,FALSE))</f>
        <v>#</v>
      </c>
      <c r="C427" s="199"/>
    </row>
    <row r="428" spans="1:3">
      <c r="A428" s="201" t="s">
        <v>1332</v>
      </c>
      <c r="B428" s="228" t="str">
        <f>IF(VLOOKUP(C428,'Questionnaire part 2'!$D$17:$I$616,2,FALSE)="","#",UPPER(VLOOKUP(C428,'Questionnaire part 2'!$D$17:$I$616,2,FALSE)))</f>
        <v>#</v>
      </c>
      <c r="C428" s="199">
        <v>80</v>
      </c>
    </row>
    <row r="429" spans="1:3">
      <c r="A429" s="201" t="s">
        <v>1333</v>
      </c>
      <c r="B429" s="228" t="str">
        <f>IF(ISNA(VLOOKUP(VLOOKUP(C428,'Questionnaire part 2'!$D$17:$I$616,3,FALSE),'Country &amp; Service Codes'!B:C,2,FALSE)),"#",VLOOKUP(VLOOKUP(C428,'Questionnaire part 2'!$D$17:$I$616,3,FALSE),'Country &amp; Service Codes'!B:C,2,FALSE))</f>
        <v>#</v>
      </c>
      <c r="C429" s="199"/>
    </row>
    <row r="430" spans="1:3">
      <c r="A430" s="201" t="s">
        <v>1334</v>
      </c>
      <c r="B430" s="228" t="str">
        <f>IF(VLOOKUP(C428,'Questionnaire part 2'!$D$17:$I$616,5,FALSE)="","#",VLOOKUP(C428,'Questionnaire part 2'!$D$17:$I$616,5,FALSE))</f>
        <v>#</v>
      </c>
      <c r="C430" s="199"/>
    </row>
    <row r="431" spans="1:3">
      <c r="A431" s="200" t="s">
        <v>1359</v>
      </c>
      <c r="B431" s="228" t="str">
        <f>IF(VLOOKUP(C428,'Questionnaire part 2'!$D$17:$I$616,6,FALSE)="","#",VLOOKUP(C428,'Questionnaire part 2'!$D$17:$I$616,6,FALSE))</f>
        <v>#</v>
      </c>
      <c r="C431" s="199"/>
    </row>
    <row r="432" spans="1:3">
      <c r="A432" s="201" t="s">
        <v>1332</v>
      </c>
      <c r="B432" s="228" t="str">
        <f>IF(VLOOKUP(C432,'Questionnaire part 2'!$D$17:$I$616,2,FALSE)="","#",UPPER(VLOOKUP(C432,'Questionnaire part 2'!$D$17:$I$616,2,FALSE)))</f>
        <v>#</v>
      </c>
      <c r="C432" s="234">
        <v>81</v>
      </c>
    </row>
    <row r="433" spans="1:3">
      <c r="A433" s="201" t="s">
        <v>1333</v>
      </c>
      <c r="B433" s="228" t="str">
        <f>IF(ISNA(VLOOKUP(VLOOKUP(C432,'Questionnaire part 2'!$D$17:$I$616,3,FALSE),'Country &amp; Service Codes'!B:C,2,FALSE)),"#",VLOOKUP(VLOOKUP(C432,'Questionnaire part 2'!$D$17:$I$616,3,FALSE),'Country &amp; Service Codes'!B:C,2,FALSE))</f>
        <v>#</v>
      </c>
      <c r="C433" s="234"/>
    </row>
    <row r="434" spans="1:3">
      <c r="A434" s="201" t="s">
        <v>1334</v>
      </c>
      <c r="B434" s="228" t="str">
        <f>IF(VLOOKUP(C432,'Questionnaire part 2'!$D$17:$I$616,5,FALSE)="","#",VLOOKUP(C432,'Questionnaire part 2'!$D$17:$I$616,5,FALSE))</f>
        <v>#</v>
      </c>
      <c r="C434" s="234"/>
    </row>
    <row r="435" spans="1:3">
      <c r="A435" s="200" t="s">
        <v>1359</v>
      </c>
      <c r="B435" s="228" t="str">
        <f>IF(VLOOKUP(C432,'Questionnaire part 2'!$D$17:$I$616,6,FALSE)="","#",VLOOKUP(C432,'Questionnaire part 2'!$D$17:$I$616,6,FALSE))</f>
        <v>#</v>
      </c>
      <c r="C435" s="199"/>
    </row>
    <row r="436" spans="1:3">
      <c r="A436" s="201" t="s">
        <v>1332</v>
      </c>
      <c r="B436" s="228" t="str">
        <f>IF(VLOOKUP(C436,'Questionnaire part 2'!$D$17:$I$616,2,FALSE)="","#",UPPER(VLOOKUP(C436,'Questionnaire part 2'!$D$17:$I$616,2,FALSE)))</f>
        <v>#</v>
      </c>
      <c r="C436" s="199">
        <v>82</v>
      </c>
    </row>
    <row r="437" spans="1:3">
      <c r="A437" s="201" t="s">
        <v>1333</v>
      </c>
      <c r="B437" s="228" t="str">
        <f>IF(ISNA(VLOOKUP(VLOOKUP(C436,'Questionnaire part 2'!$D$17:$I$616,3,FALSE),'Country &amp; Service Codes'!B:C,2,FALSE)),"#",VLOOKUP(VLOOKUP(C436,'Questionnaire part 2'!$D$17:$I$616,3,FALSE),'Country &amp; Service Codes'!B:C,2,FALSE))</f>
        <v>#</v>
      </c>
      <c r="C437" s="199"/>
    </row>
    <row r="438" spans="1:3">
      <c r="A438" s="201" t="s">
        <v>1334</v>
      </c>
      <c r="B438" s="228" t="str">
        <f>IF(VLOOKUP(C436,'Questionnaire part 2'!$D$17:$I$616,5,FALSE)="","#",VLOOKUP(C436,'Questionnaire part 2'!$D$17:$I$616,5,FALSE))</f>
        <v>#</v>
      </c>
      <c r="C438" s="199"/>
    </row>
    <row r="439" spans="1:3">
      <c r="A439" s="200" t="s">
        <v>1359</v>
      </c>
      <c r="B439" s="228" t="str">
        <f>IF(VLOOKUP(C436,'Questionnaire part 2'!$D$17:$I$616,6,FALSE)="","#",VLOOKUP(C436,'Questionnaire part 2'!$D$17:$I$616,6,FALSE))</f>
        <v>#</v>
      </c>
      <c r="C439" s="199"/>
    </row>
    <row r="440" spans="1:3">
      <c r="A440" s="201" t="s">
        <v>1332</v>
      </c>
      <c r="B440" s="228" t="str">
        <f>IF(VLOOKUP(C440,'Questionnaire part 2'!$D$17:$I$616,2,FALSE)="","#",UPPER(VLOOKUP(C440,'Questionnaire part 2'!$D$17:$I$616,2,FALSE)))</f>
        <v>#</v>
      </c>
      <c r="C440" s="199">
        <v>83</v>
      </c>
    </row>
    <row r="441" spans="1:3">
      <c r="A441" s="201" t="s">
        <v>1333</v>
      </c>
      <c r="B441" s="228" t="str">
        <f>IF(ISNA(VLOOKUP(VLOOKUP(C440,'Questionnaire part 2'!$D$17:$I$616,3,FALSE),'Country &amp; Service Codes'!B:C,2,FALSE)),"#",VLOOKUP(VLOOKUP(C440,'Questionnaire part 2'!$D$17:$I$616,3,FALSE),'Country &amp; Service Codes'!B:C,2,FALSE))</f>
        <v>#</v>
      </c>
      <c r="C441" s="199"/>
    </row>
    <row r="442" spans="1:3">
      <c r="A442" s="201" t="s">
        <v>1334</v>
      </c>
      <c r="B442" s="228" t="str">
        <f>IF(VLOOKUP(C440,'Questionnaire part 2'!$D$17:$I$616,5,FALSE)="","#",VLOOKUP(C440,'Questionnaire part 2'!$D$17:$I$616,5,FALSE))</f>
        <v>#</v>
      </c>
      <c r="C442" s="199"/>
    </row>
    <row r="443" spans="1:3">
      <c r="A443" s="200" t="s">
        <v>1359</v>
      </c>
      <c r="B443" s="228" t="str">
        <f>IF(VLOOKUP(C440,'Questionnaire part 2'!$D$17:$I$616,6,FALSE)="","#",VLOOKUP(C440,'Questionnaire part 2'!$D$17:$I$616,6,FALSE))</f>
        <v>#</v>
      </c>
      <c r="C443" s="199"/>
    </row>
    <row r="444" spans="1:3">
      <c r="A444" s="201" t="s">
        <v>1332</v>
      </c>
      <c r="B444" s="228" t="str">
        <f>IF(VLOOKUP(C444,'Questionnaire part 2'!$D$17:$I$616,2,FALSE)="","#",UPPER(VLOOKUP(C444,'Questionnaire part 2'!$D$17:$I$616,2,FALSE)))</f>
        <v>#</v>
      </c>
      <c r="C444" s="199">
        <v>84</v>
      </c>
    </row>
    <row r="445" spans="1:3">
      <c r="A445" s="201" t="s">
        <v>1333</v>
      </c>
      <c r="B445" s="228" t="str">
        <f>IF(ISNA(VLOOKUP(VLOOKUP(C444,'Questionnaire part 2'!$D$17:$I$616,3,FALSE),'Country &amp; Service Codes'!B:C,2,FALSE)),"#",VLOOKUP(VLOOKUP(C444,'Questionnaire part 2'!$D$17:$I$616,3,FALSE),'Country &amp; Service Codes'!B:C,2,FALSE))</f>
        <v>#</v>
      </c>
      <c r="C445" s="199"/>
    </row>
    <row r="446" spans="1:3">
      <c r="A446" s="201" t="s">
        <v>1334</v>
      </c>
      <c r="B446" s="228" t="str">
        <f>IF(VLOOKUP(C444,'Questionnaire part 2'!$D$17:$I$616,5,FALSE)="","#",VLOOKUP(C444,'Questionnaire part 2'!$D$17:$I$616,5,FALSE))</f>
        <v>#</v>
      </c>
      <c r="C446" s="199"/>
    </row>
    <row r="447" spans="1:3">
      <c r="A447" s="200" t="s">
        <v>1359</v>
      </c>
      <c r="B447" s="228" t="str">
        <f>IF(VLOOKUP(C444,'Questionnaire part 2'!$D$17:$I$616,6,FALSE)="","#",VLOOKUP(C444,'Questionnaire part 2'!$D$17:$I$616,6,FALSE))</f>
        <v>#</v>
      </c>
      <c r="C447" s="199"/>
    </row>
    <row r="448" spans="1:3">
      <c r="A448" s="201" t="s">
        <v>1332</v>
      </c>
      <c r="B448" s="228" t="str">
        <f>IF(VLOOKUP(C448,'Questionnaire part 2'!$D$17:$I$616,2,FALSE)="","#",UPPER(VLOOKUP(C448,'Questionnaire part 2'!$D$17:$I$616,2,FALSE)))</f>
        <v>#</v>
      </c>
      <c r="C448" s="199">
        <v>85</v>
      </c>
    </row>
    <row r="449" spans="1:3">
      <c r="A449" s="201" t="s">
        <v>1333</v>
      </c>
      <c r="B449" s="228" t="str">
        <f>IF(ISNA(VLOOKUP(VLOOKUP(C448,'Questionnaire part 2'!$D$17:$I$616,3,FALSE),'Country &amp; Service Codes'!B:C,2,FALSE)),"#",VLOOKUP(VLOOKUP(C448,'Questionnaire part 2'!$D$17:$I$616,3,FALSE),'Country &amp; Service Codes'!B:C,2,FALSE))</f>
        <v>#</v>
      </c>
      <c r="C449" s="199"/>
    </row>
    <row r="450" spans="1:3">
      <c r="A450" s="201" t="s">
        <v>1334</v>
      </c>
      <c r="B450" s="228" t="str">
        <f>IF(VLOOKUP(C448,'Questionnaire part 2'!$D$17:$I$616,5,FALSE)="","#",VLOOKUP(C448,'Questionnaire part 2'!$D$17:$I$616,5,FALSE))</f>
        <v>#</v>
      </c>
      <c r="C450" s="199"/>
    </row>
    <row r="451" spans="1:3">
      <c r="A451" s="200" t="s">
        <v>1359</v>
      </c>
      <c r="B451" s="228" t="str">
        <f>IF(VLOOKUP(C448,'Questionnaire part 2'!$D$17:$I$616,6,FALSE)="","#",VLOOKUP(C448,'Questionnaire part 2'!$D$17:$I$616,6,FALSE))</f>
        <v>#</v>
      </c>
      <c r="C451" s="199"/>
    </row>
    <row r="452" spans="1:3">
      <c r="A452" s="201" t="s">
        <v>1332</v>
      </c>
      <c r="B452" s="228" t="str">
        <f>IF(VLOOKUP(C452,'Questionnaire part 2'!$D$17:$I$616,2,FALSE)="","#",UPPER(VLOOKUP(C452,'Questionnaire part 2'!$D$17:$I$616,2,FALSE)))</f>
        <v>#</v>
      </c>
      <c r="C452" s="199">
        <v>86</v>
      </c>
    </row>
    <row r="453" spans="1:3">
      <c r="A453" s="201" t="s">
        <v>1333</v>
      </c>
      <c r="B453" s="228" t="str">
        <f>IF(ISNA(VLOOKUP(VLOOKUP(C452,'Questionnaire part 2'!$D$17:$I$616,3,FALSE),'Country &amp; Service Codes'!B:C,2,FALSE)),"#",VLOOKUP(VLOOKUP(C452,'Questionnaire part 2'!$D$17:$I$616,3,FALSE),'Country &amp; Service Codes'!B:C,2,FALSE))</f>
        <v>#</v>
      </c>
      <c r="C453" s="199"/>
    </row>
    <row r="454" spans="1:3">
      <c r="A454" s="201" t="s">
        <v>1334</v>
      </c>
      <c r="B454" s="228" t="str">
        <f>IF(VLOOKUP(C452,'Questionnaire part 2'!$D$17:$I$616,5,FALSE)="","#",VLOOKUP(C452,'Questionnaire part 2'!$D$17:$I$616,5,FALSE))</f>
        <v>#</v>
      </c>
      <c r="C454" s="199"/>
    </row>
    <row r="455" spans="1:3">
      <c r="A455" s="200" t="s">
        <v>1359</v>
      </c>
      <c r="B455" s="228" t="str">
        <f>IF(VLOOKUP(C452,'Questionnaire part 2'!$D$17:$I$616,6,FALSE)="","#",VLOOKUP(C452,'Questionnaire part 2'!$D$17:$I$616,6,FALSE))</f>
        <v>#</v>
      </c>
      <c r="C455" s="199"/>
    </row>
    <row r="456" spans="1:3">
      <c r="A456" s="201" t="s">
        <v>1332</v>
      </c>
      <c r="B456" s="228" t="str">
        <f>IF(VLOOKUP(C456,'Questionnaire part 2'!$D$17:$I$616,2,FALSE)="","#",UPPER(VLOOKUP(C456,'Questionnaire part 2'!$D$17:$I$616,2,FALSE)))</f>
        <v>#</v>
      </c>
      <c r="C456" s="199">
        <v>87</v>
      </c>
    </row>
    <row r="457" spans="1:3">
      <c r="A457" s="201" t="s">
        <v>1333</v>
      </c>
      <c r="B457" s="228" t="str">
        <f>IF(ISNA(VLOOKUP(VLOOKUP(C456,'Questionnaire part 2'!$D$17:$I$616,3,FALSE),'Country &amp; Service Codes'!B:C,2,FALSE)),"#",VLOOKUP(VLOOKUP(C456,'Questionnaire part 2'!$D$17:$I$616,3,FALSE),'Country &amp; Service Codes'!B:C,2,FALSE))</f>
        <v>#</v>
      </c>
      <c r="C457" s="199"/>
    </row>
    <row r="458" spans="1:3">
      <c r="A458" s="201" t="s">
        <v>1334</v>
      </c>
      <c r="B458" s="228" t="str">
        <f>IF(VLOOKUP(C456,'Questionnaire part 2'!$D$17:$I$616,5,FALSE)="","#",VLOOKUP(C456,'Questionnaire part 2'!$D$17:$I$616,5,FALSE))</f>
        <v>#</v>
      </c>
      <c r="C458" s="199"/>
    </row>
    <row r="459" spans="1:3">
      <c r="A459" s="200" t="s">
        <v>1359</v>
      </c>
      <c r="B459" s="228" t="str">
        <f>IF(VLOOKUP(C456,'Questionnaire part 2'!$D$17:$I$616,6,FALSE)="","#",VLOOKUP(C456,'Questionnaire part 2'!$D$17:$I$616,6,FALSE))</f>
        <v>#</v>
      </c>
      <c r="C459" s="199"/>
    </row>
    <row r="460" spans="1:3">
      <c r="A460" s="201" t="s">
        <v>1332</v>
      </c>
      <c r="B460" s="228" t="str">
        <f>IF(VLOOKUP(C460,'Questionnaire part 2'!$D$17:$I$616,2,FALSE)="","#",UPPER(VLOOKUP(C460,'Questionnaire part 2'!$D$17:$I$616,2,FALSE)))</f>
        <v>#</v>
      </c>
      <c r="C460" s="199">
        <v>88</v>
      </c>
    </row>
    <row r="461" spans="1:3">
      <c r="A461" s="201" t="s">
        <v>1333</v>
      </c>
      <c r="B461" s="228" t="str">
        <f>IF(ISNA(VLOOKUP(VLOOKUP(C460,'Questionnaire part 2'!$D$17:$I$616,3,FALSE),'Country &amp; Service Codes'!B:C,2,FALSE)),"#",VLOOKUP(VLOOKUP(C460,'Questionnaire part 2'!$D$17:$I$616,3,FALSE),'Country &amp; Service Codes'!B:C,2,FALSE))</f>
        <v>#</v>
      </c>
      <c r="C461" s="199"/>
    </row>
    <row r="462" spans="1:3">
      <c r="A462" s="201" t="s">
        <v>1334</v>
      </c>
      <c r="B462" s="228" t="str">
        <f>IF(VLOOKUP(C460,'Questionnaire part 2'!$D$17:$I$616,5,FALSE)="","#",VLOOKUP(C460,'Questionnaire part 2'!$D$17:$I$616,5,FALSE))</f>
        <v>#</v>
      </c>
      <c r="C462" s="199"/>
    </row>
    <row r="463" spans="1:3">
      <c r="A463" s="200" t="s">
        <v>1359</v>
      </c>
      <c r="B463" s="228" t="str">
        <f>IF(VLOOKUP(C460,'Questionnaire part 2'!$D$17:$I$616,6,FALSE)="","#",VLOOKUP(C460,'Questionnaire part 2'!$D$17:$I$616,6,FALSE))</f>
        <v>#</v>
      </c>
      <c r="C463" s="199"/>
    </row>
    <row r="464" spans="1:3">
      <c r="A464" s="201" t="s">
        <v>1332</v>
      </c>
      <c r="B464" s="228" t="str">
        <f>IF(VLOOKUP(C464,'Questionnaire part 2'!$D$17:$I$616,2,FALSE)="","#",UPPER(VLOOKUP(C464,'Questionnaire part 2'!$D$17:$I$616,2,FALSE)))</f>
        <v>#</v>
      </c>
      <c r="C464" s="199">
        <v>89</v>
      </c>
    </row>
    <row r="465" spans="1:3">
      <c r="A465" s="201" t="s">
        <v>1333</v>
      </c>
      <c r="B465" s="228" t="str">
        <f>IF(ISNA(VLOOKUP(VLOOKUP(C464,'Questionnaire part 2'!$D$17:$I$616,3,FALSE),'Country &amp; Service Codes'!B:C,2,FALSE)),"#",VLOOKUP(VLOOKUP(C464,'Questionnaire part 2'!$D$17:$I$616,3,FALSE),'Country &amp; Service Codes'!B:C,2,FALSE))</f>
        <v>#</v>
      </c>
      <c r="C465" s="199"/>
    </row>
    <row r="466" spans="1:3">
      <c r="A466" s="201" t="s">
        <v>1334</v>
      </c>
      <c r="B466" s="228" t="str">
        <f>IF(VLOOKUP(C464,'Questionnaire part 2'!$D$17:$I$616,5,FALSE)="","#",VLOOKUP(C464,'Questionnaire part 2'!$D$17:$I$616,5,FALSE))</f>
        <v>#</v>
      </c>
      <c r="C466" s="199"/>
    </row>
    <row r="467" spans="1:3">
      <c r="A467" s="200" t="s">
        <v>1359</v>
      </c>
      <c r="B467" s="228" t="str">
        <f>IF(VLOOKUP(C464,'Questionnaire part 2'!$D$17:$I$616,6,FALSE)="","#",VLOOKUP(C464,'Questionnaire part 2'!$D$17:$I$616,6,FALSE))</f>
        <v>#</v>
      </c>
      <c r="C467" s="199"/>
    </row>
    <row r="468" spans="1:3">
      <c r="A468" s="201" t="s">
        <v>1332</v>
      </c>
      <c r="B468" s="228" t="str">
        <f>IF(VLOOKUP(C468,'Questionnaire part 2'!$D$17:$I$616,2,FALSE)="","#",UPPER(VLOOKUP(C468,'Questionnaire part 2'!$D$17:$I$616,2,FALSE)))</f>
        <v>#</v>
      </c>
      <c r="C468" s="199">
        <v>90</v>
      </c>
    </row>
    <row r="469" spans="1:3">
      <c r="A469" s="201" t="s">
        <v>1333</v>
      </c>
      <c r="B469" s="228" t="str">
        <f>IF(ISNA(VLOOKUP(VLOOKUP(C468,'Questionnaire part 2'!$D$17:$I$616,3,FALSE),'Country &amp; Service Codes'!B:C,2,FALSE)),"#",VLOOKUP(VLOOKUP(C468,'Questionnaire part 2'!$D$17:$I$616,3,FALSE),'Country &amp; Service Codes'!B:C,2,FALSE))</f>
        <v>#</v>
      </c>
      <c r="C469" s="199"/>
    </row>
    <row r="470" spans="1:3">
      <c r="A470" s="201" t="s">
        <v>1334</v>
      </c>
      <c r="B470" s="228" t="str">
        <f>IF(VLOOKUP(C468,'Questionnaire part 2'!$D$17:$I$616,5,FALSE)="","#",VLOOKUP(C468,'Questionnaire part 2'!$D$17:$I$616,5,FALSE))</f>
        <v>#</v>
      </c>
      <c r="C470" s="199"/>
    </row>
    <row r="471" spans="1:3">
      <c r="A471" s="200" t="s">
        <v>1359</v>
      </c>
      <c r="B471" s="228" t="str">
        <f>IF(VLOOKUP(C468,'Questionnaire part 2'!$D$17:$I$616,6,FALSE)="","#",VLOOKUP(C468,'Questionnaire part 2'!$D$17:$I$616,6,FALSE))</f>
        <v>#</v>
      </c>
      <c r="C471" s="199"/>
    </row>
    <row r="472" spans="1:3">
      <c r="A472" s="201" t="s">
        <v>1332</v>
      </c>
      <c r="B472" s="228" t="str">
        <f>IF(VLOOKUP(C472,'Questionnaire part 2'!$D$17:$I$616,2,FALSE)="","#",UPPER(VLOOKUP(C472,'Questionnaire part 2'!$D$17:$I$616,2,FALSE)))</f>
        <v>#</v>
      </c>
      <c r="C472" s="234">
        <v>91</v>
      </c>
    </row>
    <row r="473" spans="1:3">
      <c r="A473" s="201" t="s">
        <v>1333</v>
      </c>
      <c r="B473" s="228" t="str">
        <f>IF(ISNA(VLOOKUP(VLOOKUP(C472,'Questionnaire part 2'!$D$17:$I$616,3,FALSE),'Country &amp; Service Codes'!B:C,2,FALSE)),"#",VLOOKUP(VLOOKUP(C472,'Questionnaire part 2'!$D$17:$I$616,3,FALSE),'Country &amp; Service Codes'!B:C,2,FALSE))</f>
        <v>#</v>
      </c>
      <c r="C473" s="234"/>
    </row>
    <row r="474" spans="1:3">
      <c r="A474" s="201" t="s">
        <v>1334</v>
      </c>
      <c r="B474" s="228" t="str">
        <f>IF(VLOOKUP(C472,'Questionnaire part 2'!$D$17:$I$616,5,FALSE)="","#",VLOOKUP(C472,'Questionnaire part 2'!$D$17:$I$616,5,FALSE))</f>
        <v>#</v>
      </c>
      <c r="C474" s="234"/>
    </row>
    <row r="475" spans="1:3">
      <c r="A475" s="200" t="s">
        <v>1359</v>
      </c>
      <c r="B475" s="228" t="str">
        <f>IF(VLOOKUP(C472,'Questionnaire part 2'!$D$17:$I$616,6,FALSE)="","#",VLOOKUP(C472,'Questionnaire part 2'!$D$17:$I$616,6,FALSE))</f>
        <v>#</v>
      </c>
      <c r="C475" s="199"/>
    </row>
    <row r="476" spans="1:3">
      <c r="A476" s="201" t="s">
        <v>1332</v>
      </c>
      <c r="B476" s="228" t="str">
        <f>IF(VLOOKUP(C476,'Questionnaire part 2'!$D$17:$I$616,2,FALSE)="","#",UPPER(VLOOKUP(C476,'Questionnaire part 2'!$D$17:$I$616,2,FALSE)))</f>
        <v>#</v>
      </c>
      <c r="C476" s="199">
        <v>92</v>
      </c>
    </row>
    <row r="477" spans="1:3">
      <c r="A477" s="201" t="s">
        <v>1333</v>
      </c>
      <c r="B477" s="228" t="str">
        <f>IF(ISNA(VLOOKUP(VLOOKUP(C476,'Questionnaire part 2'!$D$17:$I$616,3,FALSE),'Country &amp; Service Codes'!B:C,2,FALSE)),"#",VLOOKUP(VLOOKUP(C476,'Questionnaire part 2'!$D$17:$I$616,3,FALSE),'Country &amp; Service Codes'!B:C,2,FALSE))</f>
        <v>#</v>
      </c>
      <c r="C477" s="199"/>
    </row>
    <row r="478" spans="1:3">
      <c r="A478" s="201" t="s">
        <v>1334</v>
      </c>
      <c r="B478" s="228" t="str">
        <f>IF(VLOOKUP(C476,'Questionnaire part 2'!$D$17:$I$616,5,FALSE)="","#",VLOOKUP(C476,'Questionnaire part 2'!$D$17:$I$616,5,FALSE))</f>
        <v>#</v>
      </c>
      <c r="C478" s="199"/>
    </row>
    <row r="479" spans="1:3">
      <c r="A479" s="200" t="s">
        <v>1359</v>
      </c>
      <c r="B479" s="228" t="str">
        <f>IF(VLOOKUP(C476,'Questionnaire part 2'!$D$17:$I$616,6,FALSE)="","#",VLOOKUP(C476,'Questionnaire part 2'!$D$17:$I$616,6,FALSE))</f>
        <v>#</v>
      </c>
      <c r="C479" s="199"/>
    </row>
    <row r="480" spans="1:3">
      <c r="A480" s="201" t="s">
        <v>1332</v>
      </c>
      <c r="B480" s="228" t="str">
        <f>IF(VLOOKUP(C480,'Questionnaire part 2'!$D$17:$I$616,2,FALSE)="","#",UPPER(VLOOKUP(C480,'Questionnaire part 2'!$D$17:$I$616,2,FALSE)))</f>
        <v>#</v>
      </c>
      <c r="C480" s="199">
        <v>93</v>
      </c>
    </row>
    <row r="481" spans="1:3">
      <c r="A481" s="201" t="s">
        <v>1333</v>
      </c>
      <c r="B481" s="228" t="str">
        <f>IF(ISNA(VLOOKUP(VLOOKUP(C480,'Questionnaire part 2'!$D$17:$I$616,3,FALSE),'Country &amp; Service Codes'!B:C,2,FALSE)),"#",VLOOKUP(VLOOKUP(C480,'Questionnaire part 2'!$D$17:$I$616,3,FALSE),'Country &amp; Service Codes'!B:C,2,FALSE))</f>
        <v>#</v>
      </c>
      <c r="C481" s="199"/>
    </row>
    <row r="482" spans="1:3">
      <c r="A482" s="201" t="s">
        <v>1334</v>
      </c>
      <c r="B482" s="228" t="str">
        <f>IF(VLOOKUP(C480,'Questionnaire part 2'!$D$17:$I$616,5,FALSE)="","#",VLOOKUP(C480,'Questionnaire part 2'!$D$17:$I$616,5,FALSE))</f>
        <v>#</v>
      </c>
      <c r="C482" s="199"/>
    </row>
    <row r="483" spans="1:3">
      <c r="A483" s="200" t="s">
        <v>1359</v>
      </c>
      <c r="B483" s="228" t="str">
        <f>IF(VLOOKUP(C480,'Questionnaire part 2'!$D$17:$I$616,6,FALSE)="","#",VLOOKUP(C480,'Questionnaire part 2'!$D$17:$I$616,6,FALSE))</f>
        <v>#</v>
      </c>
      <c r="C483" s="199"/>
    </row>
    <row r="484" spans="1:3">
      <c r="A484" s="201" t="s">
        <v>1332</v>
      </c>
      <c r="B484" s="228" t="str">
        <f>IF(VLOOKUP(C484,'Questionnaire part 2'!$D$17:$I$616,2,FALSE)="","#",UPPER(VLOOKUP(C484,'Questionnaire part 2'!$D$17:$I$616,2,FALSE)))</f>
        <v>#</v>
      </c>
      <c r="C484" s="199">
        <v>94</v>
      </c>
    </row>
    <row r="485" spans="1:3">
      <c r="A485" s="201" t="s">
        <v>1333</v>
      </c>
      <c r="B485" s="228" t="str">
        <f>IF(ISNA(VLOOKUP(VLOOKUP(C484,'Questionnaire part 2'!$D$17:$I$616,3,FALSE),'Country &amp; Service Codes'!B:C,2,FALSE)),"#",VLOOKUP(VLOOKUP(C484,'Questionnaire part 2'!$D$17:$I$616,3,FALSE),'Country &amp; Service Codes'!B:C,2,FALSE))</f>
        <v>#</v>
      </c>
      <c r="C485" s="199"/>
    </row>
    <row r="486" spans="1:3">
      <c r="A486" s="201" t="s">
        <v>1334</v>
      </c>
      <c r="B486" s="228" t="str">
        <f>IF(VLOOKUP(C484,'Questionnaire part 2'!$D$17:$I$616,5,FALSE)="","#",VLOOKUP(C484,'Questionnaire part 2'!$D$17:$I$616,5,FALSE))</f>
        <v>#</v>
      </c>
      <c r="C486" s="199"/>
    </row>
    <row r="487" spans="1:3">
      <c r="A487" s="200" t="s">
        <v>1359</v>
      </c>
      <c r="B487" s="228" t="str">
        <f>IF(VLOOKUP(C484,'Questionnaire part 2'!$D$17:$I$616,6,FALSE)="","#",VLOOKUP(C484,'Questionnaire part 2'!$D$17:$I$616,6,FALSE))</f>
        <v>#</v>
      </c>
      <c r="C487" s="199"/>
    </row>
    <row r="488" spans="1:3">
      <c r="A488" s="201" t="s">
        <v>1332</v>
      </c>
      <c r="B488" s="228" t="str">
        <f>IF(VLOOKUP(C488,'Questionnaire part 2'!$D$17:$I$616,2,FALSE)="","#",UPPER(VLOOKUP(C488,'Questionnaire part 2'!$D$17:$I$616,2,FALSE)))</f>
        <v>#</v>
      </c>
      <c r="C488" s="199">
        <v>95</v>
      </c>
    </row>
    <row r="489" spans="1:3">
      <c r="A489" s="201" t="s">
        <v>1333</v>
      </c>
      <c r="B489" s="228" t="str">
        <f>IF(ISNA(VLOOKUP(VLOOKUP(C488,'Questionnaire part 2'!$D$17:$I$616,3,FALSE),'Country &amp; Service Codes'!B:C,2,FALSE)),"#",VLOOKUP(VLOOKUP(C488,'Questionnaire part 2'!$D$17:$I$616,3,FALSE),'Country &amp; Service Codes'!B:C,2,FALSE))</f>
        <v>#</v>
      </c>
      <c r="C489" s="199"/>
    </row>
    <row r="490" spans="1:3">
      <c r="A490" s="201" t="s">
        <v>1334</v>
      </c>
      <c r="B490" s="228" t="str">
        <f>IF(VLOOKUP(C488,'Questionnaire part 2'!$D$17:$I$616,5,FALSE)="","#",VLOOKUP(C488,'Questionnaire part 2'!$D$17:$I$616,5,FALSE))</f>
        <v>#</v>
      </c>
      <c r="C490" s="199"/>
    </row>
    <row r="491" spans="1:3">
      <c r="A491" s="200" t="s">
        <v>1359</v>
      </c>
      <c r="B491" s="228" t="str">
        <f>IF(VLOOKUP(C488,'Questionnaire part 2'!$D$17:$I$616,6,FALSE)="","#",VLOOKUP(C488,'Questionnaire part 2'!$D$17:$I$616,6,FALSE))</f>
        <v>#</v>
      </c>
      <c r="C491" s="199"/>
    </row>
    <row r="492" spans="1:3">
      <c r="A492" s="201" t="s">
        <v>1332</v>
      </c>
      <c r="B492" s="228" t="str">
        <f>IF(VLOOKUP(C492,'Questionnaire part 2'!$D$17:$I$616,2,FALSE)="","#",UPPER(VLOOKUP(C492,'Questionnaire part 2'!$D$17:$I$616,2,FALSE)))</f>
        <v>#</v>
      </c>
      <c r="C492" s="199">
        <v>96</v>
      </c>
    </row>
    <row r="493" spans="1:3">
      <c r="A493" s="201" t="s">
        <v>1333</v>
      </c>
      <c r="B493" s="228" t="str">
        <f>IF(ISNA(VLOOKUP(VLOOKUP(C492,'Questionnaire part 2'!$D$17:$I$616,3,FALSE),'Country &amp; Service Codes'!B:C,2,FALSE)),"#",VLOOKUP(VLOOKUP(C492,'Questionnaire part 2'!$D$17:$I$616,3,FALSE),'Country &amp; Service Codes'!B:C,2,FALSE))</f>
        <v>#</v>
      </c>
      <c r="C493" s="199"/>
    </row>
    <row r="494" spans="1:3">
      <c r="A494" s="201" t="s">
        <v>1334</v>
      </c>
      <c r="B494" s="228" t="str">
        <f>IF(VLOOKUP(C492,'Questionnaire part 2'!$D$17:$I$616,5,FALSE)="","#",VLOOKUP(C492,'Questionnaire part 2'!$D$17:$I$616,5,FALSE))</f>
        <v>#</v>
      </c>
      <c r="C494" s="199"/>
    </row>
    <row r="495" spans="1:3">
      <c r="A495" s="200" t="s">
        <v>1359</v>
      </c>
      <c r="B495" s="228" t="str">
        <f>IF(VLOOKUP(C492,'Questionnaire part 2'!$D$17:$I$616,6,FALSE)="","#",VLOOKUP(C492,'Questionnaire part 2'!$D$17:$I$616,6,FALSE))</f>
        <v>#</v>
      </c>
      <c r="C495" s="199"/>
    </row>
    <row r="496" spans="1:3">
      <c r="A496" s="201" t="s">
        <v>1332</v>
      </c>
      <c r="B496" s="228" t="str">
        <f>IF(VLOOKUP(C496,'Questionnaire part 2'!$D$17:$I$616,2,FALSE)="","#",UPPER(VLOOKUP(C496,'Questionnaire part 2'!$D$17:$I$616,2,FALSE)))</f>
        <v>#</v>
      </c>
      <c r="C496" s="199">
        <v>97</v>
      </c>
    </row>
    <row r="497" spans="1:3">
      <c r="A497" s="201" t="s">
        <v>1333</v>
      </c>
      <c r="B497" s="228" t="str">
        <f>IF(ISNA(VLOOKUP(VLOOKUP(C496,'Questionnaire part 2'!$D$17:$I$616,3,FALSE),'Country &amp; Service Codes'!B:C,2,FALSE)),"#",VLOOKUP(VLOOKUP(C496,'Questionnaire part 2'!$D$17:$I$616,3,FALSE),'Country &amp; Service Codes'!B:C,2,FALSE))</f>
        <v>#</v>
      </c>
      <c r="C497" s="199"/>
    </row>
    <row r="498" spans="1:3">
      <c r="A498" s="201" t="s">
        <v>1334</v>
      </c>
      <c r="B498" s="228" t="str">
        <f>IF(VLOOKUP(C496,'Questionnaire part 2'!$D$17:$I$616,5,FALSE)="","#",VLOOKUP(C496,'Questionnaire part 2'!$D$17:$I$616,5,FALSE))</f>
        <v>#</v>
      </c>
      <c r="C498" s="199"/>
    </row>
    <row r="499" spans="1:3">
      <c r="A499" s="200" t="s">
        <v>1359</v>
      </c>
      <c r="B499" s="228" t="str">
        <f>IF(VLOOKUP(C496,'Questionnaire part 2'!$D$17:$I$616,6,FALSE)="","#",VLOOKUP(C496,'Questionnaire part 2'!$D$17:$I$616,6,FALSE))</f>
        <v>#</v>
      </c>
      <c r="C499" s="199"/>
    </row>
    <row r="500" spans="1:3">
      <c r="A500" s="201" t="s">
        <v>1332</v>
      </c>
      <c r="B500" s="228" t="str">
        <f>IF(VLOOKUP(C500,'Questionnaire part 2'!$D$17:$I$616,2,FALSE)="","#",UPPER(VLOOKUP(C500,'Questionnaire part 2'!$D$17:$I$616,2,FALSE)))</f>
        <v>#</v>
      </c>
      <c r="C500" s="199">
        <v>98</v>
      </c>
    </row>
    <row r="501" spans="1:3">
      <c r="A501" s="201" t="s">
        <v>1333</v>
      </c>
      <c r="B501" s="228" t="str">
        <f>IF(ISNA(VLOOKUP(VLOOKUP(C500,'Questionnaire part 2'!$D$17:$I$616,3,FALSE),'Country &amp; Service Codes'!B:C,2,FALSE)),"#",VLOOKUP(VLOOKUP(C500,'Questionnaire part 2'!$D$17:$I$616,3,FALSE),'Country &amp; Service Codes'!B:C,2,FALSE))</f>
        <v>#</v>
      </c>
      <c r="C501" s="199"/>
    </row>
    <row r="502" spans="1:3">
      <c r="A502" s="201" t="s">
        <v>1334</v>
      </c>
      <c r="B502" s="228" t="str">
        <f>IF(VLOOKUP(C500,'Questionnaire part 2'!$D$17:$I$616,5,FALSE)="","#",VLOOKUP(C500,'Questionnaire part 2'!$D$17:$I$616,5,FALSE))</f>
        <v>#</v>
      </c>
      <c r="C502" s="199"/>
    </row>
    <row r="503" spans="1:3">
      <c r="A503" s="200" t="s">
        <v>1359</v>
      </c>
      <c r="B503" s="228" t="str">
        <f>IF(VLOOKUP(C500,'Questionnaire part 2'!$D$17:$I$616,6,FALSE)="","#",VLOOKUP(C500,'Questionnaire part 2'!$D$17:$I$616,6,FALSE))</f>
        <v>#</v>
      </c>
      <c r="C503" s="199"/>
    </row>
    <row r="504" spans="1:3">
      <c r="A504" s="201" t="s">
        <v>1332</v>
      </c>
      <c r="B504" s="228" t="str">
        <f>IF(VLOOKUP(C504,'Questionnaire part 2'!$D$17:$I$616,2,FALSE)="","#",UPPER(VLOOKUP(C504,'Questionnaire part 2'!$D$17:$I$616,2,FALSE)))</f>
        <v>#</v>
      </c>
      <c r="C504" s="199">
        <v>99</v>
      </c>
    </row>
    <row r="505" spans="1:3">
      <c r="A505" s="201" t="s">
        <v>1333</v>
      </c>
      <c r="B505" s="228" t="str">
        <f>IF(ISNA(VLOOKUP(VLOOKUP(C504,'Questionnaire part 2'!$D$17:$I$616,3,FALSE),'Country &amp; Service Codes'!B:C,2,FALSE)),"#",VLOOKUP(VLOOKUP(C504,'Questionnaire part 2'!$D$17:$I$616,3,FALSE),'Country &amp; Service Codes'!B:C,2,FALSE))</f>
        <v>#</v>
      </c>
      <c r="C505" s="199"/>
    </row>
    <row r="506" spans="1:3">
      <c r="A506" s="201" t="s">
        <v>1334</v>
      </c>
      <c r="B506" s="228" t="str">
        <f>IF(VLOOKUP(C504,'Questionnaire part 2'!$D$17:$I$616,5,FALSE)="","#",VLOOKUP(C504,'Questionnaire part 2'!$D$17:$I$616,5,FALSE))</f>
        <v>#</v>
      </c>
      <c r="C506" s="199"/>
    </row>
    <row r="507" spans="1:3">
      <c r="A507" s="200" t="s">
        <v>1359</v>
      </c>
      <c r="B507" s="228" t="str">
        <f>IF(VLOOKUP(C504,'Questionnaire part 2'!$D$17:$I$616,6,FALSE)="","#",VLOOKUP(C504,'Questionnaire part 2'!$D$17:$I$616,6,FALSE))</f>
        <v>#</v>
      </c>
      <c r="C507" s="199"/>
    </row>
    <row r="508" spans="1:3">
      <c r="A508" s="201" t="s">
        <v>1332</v>
      </c>
      <c r="B508" s="228" t="str">
        <f>IF(VLOOKUP(C508,'Questionnaire part 2'!$D$17:$I$616,2,FALSE)="","#",UPPER(VLOOKUP(C508,'Questionnaire part 2'!$D$17:$I$616,2,FALSE)))</f>
        <v>#</v>
      </c>
      <c r="C508" s="199">
        <v>100</v>
      </c>
    </row>
    <row r="509" spans="1:3">
      <c r="A509" s="201" t="s">
        <v>1333</v>
      </c>
      <c r="B509" s="228" t="str">
        <f>IF(ISNA(VLOOKUP(VLOOKUP(C508,'Questionnaire part 2'!$D$17:$I$616,3,FALSE),'Country &amp; Service Codes'!B:C,2,FALSE)),"#",VLOOKUP(VLOOKUP(C508,'Questionnaire part 2'!$D$17:$I$616,3,FALSE),'Country &amp; Service Codes'!B:C,2,FALSE))</f>
        <v>#</v>
      </c>
      <c r="C509" s="199"/>
    </row>
    <row r="510" spans="1:3">
      <c r="A510" s="201" t="s">
        <v>1334</v>
      </c>
      <c r="B510" s="228" t="str">
        <f>IF(VLOOKUP(C508,'Questionnaire part 2'!$D$17:$I$616,5,FALSE)="","#",VLOOKUP(C508,'Questionnaire part 2'!$D$17:$I$616,5,FALSE))</f>
        <v>#</v>
      </c>
      <c r="C510" s="199"/>
    </row>
    <row r="511" spans="1:3">
      <c r="A511" s="200" t="s">
        <v>1359</v>
      </c>
      <c r="B511" s="228" t="str">
        <f>IF(VLOOKUP(C508,'Questionnaire part 2'!$D$17:$I$616,6,FALSE)="","#",VLOOKUP(C508,'Questionnaire part 2'!$D$17:$I$616,6,FALSE))</f>
        <v>#</v>
      </c>
      <c r="C511" s="199"/>
    </row>
    <row r="512" spans="1:3">
      <c r="A512" s="201" t="s">
        <v>1332</v>
      </c>
      <c r="B512" s="228" t="str">
        <f>IF(VLOOKUP(C512,'Questionnaire part 2'!$D$17:$I$616,2,FALSE)="","#",UPPER(VLOOKUP(C512,'Questionnaire part 2'!$D$17:$I$616,2,FALSE)))</f>
        <v>#</v>
      </c>
      <c r="C512" s="234">
        <v>101</v>
      </c>
    </row>
    <row r="513" spans="1:3">
      <c r="A513" s="201" t="s">
        <v>1333</v>
      </c>
      <c r="B513" s="228" t="str">
        <f>IF(ISNA(VLOOKUP(VLOOKUP(C512,'Questionnaire part 2'!$D$17:$I$616,3,FALSE),'Country &amp; Service Codes'!B:C,2,FALSE)),"#",VLOOKUP(VLOOKUP(C512,'Questionnaire part 2'!$D$17:$I$616,3,FALSE),'Country &amp; Service Codes'!B:C,2,FALSE))</f>
        <v>#</v>
      </c>
      <c r="C513" s="234"/>
    </row>
    <row r="514" spans="1:3">
      <c r="A514" s="201" t="s">
        <v>1334</v>
      </c>
      <c r="B514" s="228" t="str">
        <f>IF(VLOOKUP(C512,'Questionnaire part 2'!$D$17:$I$616,5,FALSE)="","#",VLOOKUP(C512,'Questionnaire part 2'!$D$17:$I$616,5,FALSE))</f>
        <v>#</v>
      </c>
      <c r="C514" s="234"/>
    </row>
    <row r="515" spans="1:3">
      <c r="A515" s="200" t="s">
        <v>1359</v>
      </c>
      <c r="B515" s="228" t="str">
        <f>IF(VLOOKUP(C512,'Questionnaire part 2'!$D$17:$I$616,6,FALSE)="","#",VLOOKUP(C512,'Questionnaire part 2'!$D$17:$I$616,6,FALSE))</f>
        <v>#</v>
      </c>
      <c r="C515" s="199"/>
    </row>
    <row r="516" spans="1:3">
      <c r="A516" s="201" t="s">
        <v>1332</v>
      </c>
      <c r="B516" s="228" t="str">
        <f>IF(VLOOKUP(C516,'Questionnaire part 2'!$D$17:$I$616,2,FALSE)="","#",UPPER(VLOOKUP(C516,'Questionnaire part 2'!$D$17:$I$616,2,FALSE)))</f>
        <v>#</v>
      </c>
      <c r="C516" s="199">
        <v>102</v>
      </c>
    </row>
    <row r="517" spans="1:3">
      <c r="A517" s="201" t="s">
        <v>1333</v>
      </c>
      <c r="B517" s="228" t="str">
        <f>IF(ISNA(VLOOKUP(VLOOKUP(C516,'Questionnaire part 2'!$D$17:$I$616,3,FALSE),'Country &amp; Service Codes'!B:C,2,FALSE)),"#",VLOOKUP(VLOOKUP(C516,'Questionnaire part 2'!$D$17:$I$616,3,FALSE),'Country &amp; Service Codes'!B:C,2,FALSE))</f>
        <v>#</v>
      </c>
      <c r="C517" s="199"/>
    </row>
    <row r="518" spans="1:3">
      <c r="A518" s="201" t="s">
        <v>1334</v>
      </c>
      <c r="B518" s="228" t="str">
        <f>IF(VLOOKUP(C516,'Questionnaire part 2'!$D$17:$I$616,5,FALSE)="","#",VLOOKUP(C516,'Questionnaire part 2'!$D$17:$I$616,5,FALSE))</f>
        <v>#</v>
      </c>
      <c r="C518" s="199"/>
    </row>
    <row r="519" spans="1:3">
      <c r="A519" s="200" t="s">
        <v>1359</v>
      </c>
      <c r="B519" s="228" t="str">
        <f>IF(VLOOKUP(C516,'Questionnaire part 2'!$D$17:$I$616,6,FALSE)="","#",VLOOKUP(C516,'Questionnaire part 2'!$D$17:$I$616,6,FALSE))</f>
        <v>#</v>
      </c>
      <c r="C519" s="199"/>
    </row>
    <row r="520" spans="1:3">
      <c r="A520" s="201" t="s">
        <v>1332</v>
      </c>
      <c r="B520" s="228" t="str">
        <f>IF(VLOOKUP(C520,'Questionnaire part 2'!$D$17:$I$616,2,FALSE)="","#",UPPER(VLOOKUP(C520,'Questionnaire part 2'!$D$17:$I$616,2,FALSE)))</f>
        <v>#</v>
      </c>
      <c r="C520" s="199">
        <v>103</v>
      </c>
    </row>
    <row r="521" spans="1:3">
      <c r="A521" s="201" t="s">
        <v>1333</v>
      </c>
      <c r="B521" s="228" t="str">
        <f>IF(ISNA(VLOOKUP(VLOOKUP(C520,'Questionnaire part 2'!$D$17:$I$616,3,FALSE),'Country &amp; Service Codes'!B:C,2,FALSE)),"#",VLOOKUP(VLOOKUP(C520,'Questionnaire part 2'!$D$17:$I$616,3,FALSE),'Country &amp; Service Codes'!B:C,2,FALSE))</f>
        <v>#</v>
      </c>
      <c r="C521" s="199"/>
    </row>
    <row r="522" spans="1:3">
      <c r="A522" s="201" t="s">
        <v>1334</v>
      </c>
      <c r="B522" s="228" t="str">
        <f>IF(VLOOKUP(C520,'Questionnaire part 2'!$D$17:$I$616,5,FALSE)="","#",VLOOKUP(C520,'Questionnaire part 2'!$D$17:$I$616,5,FALSE))</f>
        <v>#</v>
      </c>
      <c r="C522" s="199"/>
    </row>
    <row r="523" spans="1:3">
      <c r="A523" s="200" t="s">
        <v>1359</v>
      </c>
      <c r="B523" s="228" t="str">
        <f>IF(VLOOKUP(C520,'Questionnaire part 2'!$D$17:$I$616,6,FALSE)="","#",VLOOKUP(C520,'Questionnaire part 2'!$D$17:$I$616,6,FALSE))</f>
        <v>#</v>
      </c>
      <c r="C523" s="199"/>
    </row>
    <row r="524" spans="1:3">
      <c r="A524" s="201" t="s">
        <v>1332</v>
      </c>
      <c r="B524" s="228" t="str">
        <f>IF(VLOOKUP(C524,'Questionnaire part 2'!$D$17:$I$616,2,FALSE)="","#",UPPER(VLOOKUP(C524,'Questionnaire part 2'!$D$17:$I$616,2,FALSE)))</f>
        <v>#</v>
      </c>
      <c r="C524" s="199">
        <v>104</v>
      </c>
    </row>
    <row r="525" spans="1:3">
      <c r="A525" s="201" t="s">
        <v>1333</v>
      </c>
      <c r="B525" s="228" t="str">
        <f>IF(ISNA(VLOOKUP(VLOOKUP(C524,'Questionnaire part 2'!$D$17:$I$616,3,FALSE),'Country &amp; Service Codes'!B:C,2,FALSE)),"#",VLOOKUP(VLOOKUP(C524,'Questionnaire part 2'!$D$17:$I$616,3,FALSE),'Country &amp; Service Codes'!B:C,2,FALSE))</f>
        <v>#</v>
      </c>
      <c r="C525" s="199"/>
    </row>
    <row r="526" spans="1:3">
      <c r="A526" s="201" t="s">
        <v>1334</v>
      </c>
      <c r="B526" s="228" t="str">
        <f>IF(VLOOKUP(C524,'Questionnaire part 2'!$D$17:$I$616,5,FALSE)="","#",VLOOKUP(C524,'Questionnaire part 2'!$D$17:$I$616,5,FALSE))</f>
        <v>#</v>
      </c>
      <c r="C526" s="199"/>
    </row>
    <row r="527" spans="1:3">
      <c r="A527" s="200" t="s">
        <v>1359</v>
      </c>
      <c r="B527" s="228" t="str">
        <f>IF(VLOOKUP(C524,'Questionnaire part 2'!$D$17:$I$616,6,FALSE)="","#",VLOOKUP(C524,'Questionnaire part 2'!$D$17:$I$616,6,FALSE))</f>
        <v>#</v>
      </c>
      <c r="C527" s="199"/>
    </row>
    <row r="528" spans="1:3">
      <c r="A528" s="201" t="s">
        <v>1332</v>
      </c>
      <c r="B528" s="228" t="str">
        <f>IF(VLOOKUP(C528,'Questionnaire part 2'!$D$17:$I$616,2,FALSE)="","#",UPPER(VLOOKUP(C528,'Questionnaire part 2'!$D$17:$I$616,2,FALSE)))</f>
        <v>#</v>
      </c>
      <c r="C528" s="199">
        <v>105</v>
      </c>
    </row>
    <row r="529" spans="1:3">
      <c r="A529" s="201" t="s">
        <v>1333</v>
      </c>
      <c r="B529" s="228" t="str">
        <f>IF(ISNA(VLOOKUP(VLOOKUP(C528,'Questionnaire part 2'!$D$17:$I$616,3,FALSE),'Country &amp; Service Codes'!B:C,2,FALSE)),"#",VLOOKUP(VLOOKUP(C528,'Questionnaire part 2'!$D$17:$I$616,3,FALSE),'Country &amp; Service Codes'!B:C,2,FALSE))</f>
        <v>#</v>
      </c>
      <c r="C529" s="199"/>
    </row>
    <row r="530" spans="1:3">
      <c r="A530" s="201" t="s">
        <v>1334</v>
      </c>
      <c r="B530" s="228" t="str">
        <f>IF(VLOOKUP(C528,'Questionnaire part 2'!$D$17:$I$616,5,FALSE)="","#",VLOOKUP(C528,'Questionnaire part 2'!$D$17:$I$616,5,FALSE))</f>
        <v>#</v>
      </c>
      <c r="C530" s="199"/>
    </row>
    <row r="531" spans="1:3">
      <c r="A531" s="200" t="s">
        <v>1359</v>
      </c>
      <c r="B531" s="228" t="str">
        <f>IF(VLOOKUP(C528,'Questionnaire part 2'!$D$17:$I$616,6,FALSE)="","#",VLOOKUP(C528,'Questionnaire part 2'!$D$17:$I$616,6,FALSE))</f>
        <v>#</v>
      </c>
      <c r="C531" s="199"/>
    </row>
    <row r="532" spans="1:3">
      <c r="A532" s="201" t="s">
        <v>1332</v>
      </c>
      <c r="B532" s="228" t="str">
        <f>IF(VLOOKUP(C532,'Questionnaire part 2'!$D$17:$I$616,2,FALSE)="","#",UPPER(VLOOKUP(C532,'Questionnaire part 2'!$D$17:$I$616,2,FALSE)))</f>
        <v>#</v>
      </c>
      <c r="C532" s="199">
        <v>106</v>
      </c>
    </row>
    <row r="533" spans="1:3">
      <c r="A533" s="201" t="s">
        <v>1333</v>
      </c>
      <c r="B533" s="228" t="str">
        <f>IF(ISNA(VLOOKUP(VLOOKUP(C532,'Questionnaire part 2'!$D$17:$I$616,3,FALSE),'Country &amp; Service Codes'!B:C,2,FALSE)),"#",VLOOKUP(VLOOKUP(C532,'Questionnaire part 2'!$D$17:$I$616,3,FALSE),'Country &amp; Service Codes'!B:C,2,FALSE))</f>
        <v>#</v>
      </c>
      <c r="C533" s="199"/>
    </row>
    <row r="534" spans="1:3">
      <c r="A534" s="201" t="s">
        <v>1334</v>
      </c>
      <c r="B534" s="228" t="str">
        <f>IF(VLOOKUP(C532,'Questionnaire part 2'!$D$17:$I$616,5,FALSE)="","#",VLOOKUP(C532,'Questionnaire part 2'!$D$17:$I$616,5,FALSE))</f>
        <v>#</v>
      </c>
      <c r="C534" s="199"/>
    </row>
    <row r="535" spans="1:3">
      <c r="A535" s="200" t="s">
        <v>1359</v>
      </c>
      <c r="B535" s="228" t="str">
        <f>IF(VLOOKUP(C532,'Questionnaire part 2'!$D$17:$I$616,6,FALSE)="","#",VLOOKUP(C532,'Questionnaire part 2'!$D$17:$I$616,6,FALSE))</f>
        <v>#</v>
      </c>
      <c r="C535" s="199"/>
    </row>
    <row r="536" spans="1:3">
      <c r="A536" s="201" t="s">
        <v>1332</v>
      </c>
      <c r="B536" s="228" t="str">
        <f>IF(VLOOKUP(C536,'Questionnaire part 2'!$D$17:$I$616,2,FALSE)="","#",UPPER(VLOOKUP(C536,'Questionnaire part 2'!$D$17:$I$616,2,FALSE)))</f>
        <v>#</v>
      </c>
      <c r="C536" s="199">
        <v>107</v>
      </c>
    </row>
    <row r="537" spans="1:3">
      <c r="A537" s="201" t="s">
        <v>1333</v>
      </c>
      <c r="B537" s="228" t="str">
        <f>IF(ISNA(VLOOKUP(VLOOKUP(C536,'Questionnaire part 2'!$D$17:$I$616,3,FALSE),'Country &amp; Service Codes'!B:C,2,FALSE)),"#",VLOOKUP(VLOOKUP(C536,'Questionnaire part 2'!$D$17:$I$616,3,FALSE),'Country &amp; Service Codes'!B:C,2,FALSE))</f>
        <v>#</v>
      </c>
      <c r="C537" s="199"/>
    </row>
    <row r="538" spans="1:3">
      <c r="A538" s="201" t="s">
        <v>1334</v>
      </c>
      <c r="B538" s="228" t="str">
        <f>IF(VLOOKUP(C536,'Questionnaire part 2'!$D$17:$I$616,5,FALSE)="","#",VLOOKUP(C536,'Questionnaire part 2'!$D$17:$I$616,5,FALSE))</f>
        <v>#</v>
      </c>
      <c r="C538" s="199"/>
    </row>
    <row r="539" spans="1:3">
      <c r="A539" s="200" t="s">
        <v>1359</v>
      </c>
      <c r="B539" s="228" t="str">
        <f>IF(VLOOKUP(C536,'Questionnaire part 2'!$D$17:$I$616,6,FALSE)="","#",VLOOKUP(C536,'Questionnaire part 2'!$D$17:$I$616,6,FALSE))</f>
        <v>#</v>
      </c>
      <c r="C539" s="199"/>
    </row>
    <row r="540" spans="1:3">
      <c r="A540" s="201" t="s">
        <v>1332</v>
      </c>
      <c r="B540" s="228" t="str">
        <f>IF(VLOOKUP(C540,'Questionnaire part 2'!$D$17:$I$616,2,FALSE)="","#",UPPER(VLOOKUP(C540,'Questionnaire part 2'!$D$17:$I$616,2,FALSE)))</f>
        <v>#</v>
      </c>
      <c r="C540" s="199">
        <v>108</v>
      </c>
    </row>
    <row r="541" spans="1:3">
      <c r="A541" s="201" t="s">
        <v>1333</v>
      </c>
      <c r="B541" s="228" t="str">
        <f>IF(ISNA(VLOOKUP(VLOOKUP(C540,'Questionnaire part 2'!$D$17:$I$616,3,FALSE),'Country &amp; Service Codes'!B:C,2,FALSE)),"#",VLOOKUP(VLOOKUP(C540,'Questionnaire part 2'!$D$17:$I$616,3,FALSE),'Country &amp; Service Codes'!B:C,2,FALSE))</f>
        <v>#</v>
      </c>
      <c r="C541" s="199"/>
    </row>
    <row r="542" spans="1:3">
      <c r="A542" s="201" t="s">
        <v>1334</v>
      </c>
      <c r="B542" s="228" t="str">
        <f>IF(VLOOKUP(C540,'Questionnaire part 2'!$D$17:$I$616,5,FALSE)="","#",VLOOKUP(C540,'Questionnaire part 2'!$D$17:$I$616,5,FALSE))</f>
        <v>#</v>
      </c>
      <c r="C542" s="199"/>
    </row>
    <row r="543" spans="1:3">
      <c r="A543" s="200" t="s">
        <v>1359</v>
      </c>
      <c r="B543" s="228" t="str">
        <f>IF(VLOOKUP(C540,'Questionnaire part 2'!$D$17:$I$616,6,FALSE)="","#",VLOOKUP(C540,'Questionnaire part 2'!$D$17:$I$616,6,FALSE))</f>
        <v>#</v>
      </c>
      <c r="C543" s="199"/>
    </row>
    <row r="544" spans="1:3">
      <c r="A544" s="201" t="s">
        <v>1332</v>
      </c>
      <c r="B544" s="228" t="str">
        <f>IF(VLOOKUP(C544,'Questionnaire part 2'!$D$17:$I$616,2,FALSE)="","#",UPPER(VLOOKUP(C544,'Questionnaire part 2'!$D$17:$I$616,2,FALSE)))</f>
        <v>#</v>
      </c>
      <c r="C544" s="199">
        <v>109</v>
      </c>
    </row>
    <row r="545" spans="1:3">
      <c r="A545" s="201" t="s">
        <v>1333</v>
      </c>
      <c r="B545" s="228" t="str">
        <f>IF(ISNA(VLOOKUP(VLOOKUP(C544,'Questionnaire part 2'!$D$17:$I$616,3,FALSE),'Country &amp; Service Codes'!B:C,2,FALSE)),"#",VLOOKUP(VLOOKUP(C544,'Questionnaire part 2'!$D$17:$I$616,3,FALSE),'Country &amp; Service Codes'!B:C,2,FALSE))</f>
        <v>#</v>
      </c>
      <c r="C545" s="199"/>
    </row>
    <row r="546" spans="1:3">
      <c r="A546" s="201" t="s">
        <v>1334</v>
      </c>
      <c r="B546" s="228" t="str">
        <f>IF(VLOOKUP(C544,'Questionnaire part 2'!$D$17:$I$616,5,FALSE)="","#",VLOOKUP(C544,'Questionnaire part 2'!$D$17:$I$616,5,FALSE))</f>
        <v>#</v>
      </c>
      <c r="C546" s="199"/>
    </row>
    <row r="547" spans="1:3">
      <c r="A547" s="200" t="s">
        <v>1359</v>
      </c>
      <c r="B547" s="228" t="str">
        <f>IF(VLOOKUP(C544,'Questionnaire part 2'!$D$17:$I$616,6,FALSE)="","#",VLOOKUP(C544,'Questionnaire part 2'!$D$17:$I$616,6,FALSE))</f>
        <v>#</v>
      </c>
      <c r="C547" s="199"/>
    </row>
    <row r="548" spans="1:3">
      <c r="A548" s="201" t="s">
        <v>1332</v>
      </c>
      <c r="B548" s="228" t="str">
        <f>IF(VLOOKUP(C548,'Questionnaire part 2'!$D$17:$I$616,2,FALSE)="","#",UPPER(VLOOKUP(C548,'Questionnaire part 2'!$D$17:$I$616,2,FALSE)))</f>
        <v>#</v>
      </c>
      <c r="C548" s="199">
        <v>110</v>
      </c>
    </row>
    <row r="549" spans="1:3">
      <c r="A549" s="201" t="s">
        <v>1333</v>
      </c>
      <c r="B549" s="228" t="str">
        <f>IF(ISNA(VLOOKUP(VLOOKUP(C548,'Questionnaire part 2'!$D$17:$I$616,3,FALSE),'Country &amp; Service Codes'!B:C,2,FALSE)),"#",VLOOKUP(VLOOKUP(C548,'Questionnaire part 2'!$D$17:$I$616,3,FALSE),'Country &amp; Service Codes'!B:C,2,FALSE))</f>
        <v>#</v>
      </c>
      <c r="C549" s="199"/>
    </row>
    <row r="550" spans="1:3">
      <c r="A550" s="201" t="s">
        <v>1334</v>
      </c>
      <c r="B550" s="228" t="str">
        <f>IF(VLOOKUP(C548,'Questionnaire part 2'!$D$17:$I$616,5,FALSE)="","#",VLOOKUP(C548,'Questionnaire part 2'!$D$17:$I$616,5,FALSE))</f>
        <v>#</v>
      </c>
      <c r="C550" s="199"/>
    </row>
    <row r="551" spans="1:3">
      <c r="A551" s="200" t="s">
        <v>1359</v>
      </c>
      <c r="B551" s="228" t="str">
        <f>IF(VLOOKUP(C548,'Questionnaire part 2'!$D$17:$I$616,6,FALSE)="","#",VLOOKUP(C548,'Questionnaire part 2'!$D$17:$I$616,6,FALSE))</f>
        <v>#</v>
      </c>
      <c r="C551" s="199"/>
    </row>
    <row r="552" spans="1:3">
      <c r="A552" s="201" t="s">
        <v>1332</v>
      </c>
      <c r="B552" s="228" t="str">
        <f>IF(VLOOKUP(C552,'Questionnaire part 2'!$D$17:$I$616,2,FALSE)="","#",UPPER(VLOOKUP(C552,'Questionnaire part 2'!$D$17:$I$616,2,FALSE)))</f>
        <v>#</v>
      </c>
      <c r="C552" s="234">
        <v>111</v>
      </c>
    </row>
    <row r="553" spans="1:3">
      <c r="A553" s="201" t="s">
        <v>1333</v>
      </c>
      <c r="B553" s="228" t="str">
        <f>IF(ISNA(VLOOKUP(VLOOKUP(C552,'Questionnaire part 2'!$D$17:$I$616,3,FALSE),'Country &amp; Service Codes'!B:C,2,FALSE)),"#",VLOOKUP(VLOOKUP(C552,'Questionnaire part 2'!$D$17:$I$616,3,FALSE),'Country &amp; Service Codes'!B:C,2,FALSE))</f>
        <v>#</v>
      </c>
      <c r="C553" s="234"/>
    </row>
    <row r="554" spans="1:3">
      <c r="A554" s="201" t="s">
        <v>1334</v>
      </c>
      <c r="B554" s="228" t="str">
        <f>IF(VLOOKUP(C552,'Questionnaire part 2'!$D$17:$I$616,5,FALSE)="","#",VLOOKUP(C552,'Questionnaire part 2'!$D$17:$I$616,5,FALSE))</f>
        <v>#</v>
      </c>
      <c r="C554" s="234"/>
    </row>
    <row r="555" spans="1:3">
      <c r="A555" s="200" t="s">
        <v>1359</v>
      </c>
      <c r="B555" s="228" t="str">
        <f>IF(VLOOKUP(C552,'Questionnaire part 2'!$D$17:$I$616,6,FALSE)="","#",VLOOKUP(C552,'Questionnaire part 2'!$D$17:$I$616,6,FALSE))</f>
        <v>#</v>
      </c>
      <c r="C555" s="199"/>
    </row>
    <row r="556" spans="1:3">
      <c r="A556" s="201" t="s">
        <v>1332</v>
      </c>
      <c r="B556" s="228" t="str">
        <f>IF(VLOOKUP(C556,'Questionnaire part 2'!$D$17:$I$616,2,FALSE)="","#",UPPER(VLOOKUP(C556,'Questionnaire part 2'!$D$17:$I$616,2,FALSE)))</f>
        <v>#</v>
      </c>
      <c r="C556" s="199">
        <v>112</v>
      </c>
    </row>
    <row r="557" spans="1:3">
      <c r="A557" s="201" t="s">
        <v>1333</v>
      </c>
      <c r="B557" s="228" t="str">
        <f>IF(ISNA(VLOOKUP(VLOOKUP(C556,'Questionnaire part 2'!$D$17:$I$616,3,FALSE),'Country &amp; Service Codes'!B:C,2,FALSE)),"#",VLOOKUP(VLOOKUP(C556,'Questionnaire part 2'!$D$17:$I$616,3,FALSE),'Country &amp; Service Codes'!B:C,2,FALSE))</f>
        <v>#</v>
      </c>
      <c r="C557" s="199"/>
    </row>
    <row r="558" spans="1:3">
      <c r="A558" s="201" t="s">
        <v>1334</v>
      </c>
      <c r="B558" s="228" t="str">
        <f>IF(VLOOKUP(C556,'Questionnaire part 2'!$D$17:$I$616,5,FALSE)="","#",VLOOKUP(C556,'Questionnaire part 2'!$D$17:$I$616,5,FALSE))</f>
        <v>#</v>
      </c>
      <c r="C558" s="199"/>
    </row>
    <row r="559" spans="1:3">
      <c r="A559" s="200" t="s">
        <v>1359</v>
      </c>
      <c r="B559" s="228" t="str">
        <f>IF(VLOOKUP(C556,'Questionnaire part 2'!$D$17:$I$616,6,FALSE)="","#",VLOOKUP(C556,'Questionnaire part 2'!$D$17:$I$616,6,FALSE))</f>
        <v>#</v>
      </c>
      <c r="C559" s="199"/>
    </row>
    <row r="560" spans="1:3">
      <c r="A560" s="201" t="s">
        <v>1332</v>
      </c>
      <c r="B560" s="228" t="str">
        <f>IF(VLOOKUP(C560,'Questionnaire part 2'!$D$17:$I$616,2,FALSE)="","#",UPPER(VLOOKUP(C560,'Questionnaire part 2'!$D$17:$I$616,2,FALSE)))</f>
        <v>#</v>
      </c>
      <c r="C560" s="199">
        <v>113</v>
      </c>
    </row>
    <row r="561" spans="1:3">
      <c r="A561" s="201" t="s">
        <v>1333</v>
      </c>
      <c r="B561" s="228" t="str">
        <f>IF(ISNA(VLOOKUP(VLOOKUP(C560,'Questionnaire part 2'!$D$17:$I$616,3,FALSE),'Country &amp; Service Codes'!B:C,2,FALSE)),"#",VLOOKUP(VLOOKUP(C560,'Questionnaire part 2'!$D$17:$I$616,3,FALSE),'Country &amp; Service Codes'!B:C,2,FALSE))</f>
        <v>#</v>
      </c>
      <c r="C561" s="199"/>
    </row>
    <row r="562" spans="1:3">
      <c r="A562" s="201" t="s">
        <v>1334</v>
      </c>
      <c r="B562" s="228" t="str">
        <f>IF(VLOOKUP(C560,'Questionnaire part 2'!$D$17:$I$616,5,FALSE)="","#",VLOOKUP(C560,'Questionnaire part 2'!$D$17:$I$616,5,FALSE))</f>
        <v>#</v>
      </c>
      <c r="C562" s="199"/>
    </row>
    <row r="563" spans="1:3">
      <c r="A563" s="200" t="s">
        <v>1359</v>
      </c>
      <c r="B563" s="228" t="str">
        <f>IF(VLOOKUP(C560,'Questionnaire part 2'!$D$17:$I$616,6,FALSE)="","#",VLOOKUP(C560,'Questionnaire part 2'!$D$17:$I$616,6,FALSE))</f>
        <v>#</v>
      </c>
      <c r="C563" s="199"/>
    </row>
    <row r="564" spans="1:3">
      <c r="A564" s="201" t="s">
        <v>1332</v>
      </c>
      <c r="B564" s="228" t="str">
        <f>IF(VLOOKUP(C564,'Questionnaire part 2'!$D$17:$I$616,2,FALSE)="","#",UPPER(VLOOKUP(C564,'Questionnaire part 2'!$D$17:$I$616,2,FALSE)))</f>
        <v>#</v>
      </c>
      <c r="C564" s="199">
        <v>114</v>
      </c>
    </row>
    <row r="565" spans="1:3">
      <c r="A565" s="201" t="s">
        <v>1333</v>
      </c>
      <c r="B565" s="228" t="str">
        <f>IF(ISNA(VLOOKUP(VLOOKUP(C564,'Questionnaire part 2'!$D$17:$I$616,3,FALSE),'Country &amp; Service Codes'!B:C,2,FALSE)),"#",VLOOKUP(VLOOKUP(C564,'Questionnaire part 2'!$D$17:$I$616,3,FALSE),'Country &amp; Service Codes'!B:C,2,FALSE))</f>
        <v>#</v>
      </c>
      <c r="C565" s="199"/>
    </row>
    <row r="566" spans="1:3">
      <c r="A566" s="201" t="s">
        <v>1334</v>
      </c>
      <c r="B566" s="228" t="str">
        <f>IF(VLOOKUP(C564,'Questionnaire part 2'!$D$17:$I$616,5,FALSE)="","#",VLOOKUP(C564,'Questionnaire part 2'!$D$17:$I$616,5,FALSE))</f>
        <v>#</v>
      </c>
      <c r="C566" s="199"/>
    </row>
    <row r="567" spans="1:3">
      <c r="A567" s="200" t="s">
        <v>1359</v>
      </c>
      <c r="B567" s="228" t="str">
        <f>IF(VLOOKUP(C564,'Questionnaire part 2'!$D$17:$I$616,6,FALSE)="","#",VLOOKUP(C564,'Questionnaire part 2'!$D$17:$I$616,6,FALSE))</f>
        <v>#</v>
      </c>
      <c r="C567" s="199"/>
    </row>
    <row r="568" spans="1:3">
      <c r="A568" s="201" t="s">
        <v>1332</v>
      </c>
      <c r="B568" s="228" t="str">
        <f>IF(VLOOKUP(C568,'Questionnaire part 2'!$D$17:$I$616,2,FALSE)="","#",UPPER(VLOOKUP(C568,'Questionnaire part 2'!$D$17:$I$616,2,FALSE)))</f>
        <v>#</v>
      </c>
      <c r="C568" s="199">
        <v>115</v>
      </c>
    </row>
    <row r="569" spans="1:3">
      <c r="A569" s="201" t="s">
        <v>1333</v>
      </c>
      <c r="B569" s="228" t="str">
        <f>IF(ISNA(VLOOKUP(VLOOKUP(C568,'Questionnaire part 2'!$D$17:$I$616,3,FALSE),'Country &amp; Service Codes'!B:C,2,FALSE)),"#",VLOOKUP(VLOOKUP(C568,'Questionnaire part 2'!$D$17:$I$616,3,FALSE),'Country &amp; Service Codes'!B:C,2,FALSE))</f>
        <v>#</v>
      </c>
      <c r="C569" s="199"/>
    </row>
    <row r="570" spans="1:3">
      <c r="A570" s="201" t="s">
        <v>1334</v>
      </c>
      <c r="B570" s="228" t="str">
        <f>IF(VLOOKUP(C568,'Questionnaire part 2'!$D$17:$I$616,5,FALSE)="","#",VLOOKUP(C568,'Questionnaire part 2'!$D$17:$I$616,5,FALSE))</f>
        <v>#</v>
      </c>
      <c r="C570" s="199"/>
    </row>
    <row r="571" spans="1:3">
      <c r="A571" s="200" t="s">
        <v>1359</v>
      </c>
      <c r="B571" s="228" t="str">
        <f>IF(VLOOKUP(C568,'Questionnaire part 2'!$D$17:$I$616,6,FALSE)="","#",VLOOKUP(C568,'Questionnaire part 2'!$D$17:$I$616,6,FALSE))</f>
        <v>#</v>
      </c>
      <c r="C571" s="199"/>
    </row>
    <row r="572" spans="1:3">
      <c r="A572" s="201" t="s">
        <v>1332</v>
      </c>
      <c r="B572" s="228" t="str">
        <f>IF(VLOOKUP(C572,'Questionnaire part 2'!$D$17:$I$616,2,FALSE)="","#",UPPER(VLOOKUP(C572,'Questionnaire part 2'!$D$17:$I$616,2,FALSE)))</f>
        <v>#</v>
      </c>
      <c r="C572" s="199">
        <v>116</v>
      </c>
    </row>
    <row r="573" spans="1:3">
      <c r="A573" s="201" t="s">
        <v>1333</v>
      </c>
      <c r="B573" s="228" t="str">
        <f>IF(ISNA(VLOOKUP(VLOOKUP(C572,'Questionnaire part 2'!$D$17:$I$616,3,FALSE),'Country &amp; Service Codes'!B:C,2,FALSE)),"#",VLOOKUP(VLOOKUP(C572,'Questionnaire part 2'!$D$17:$I$616,3,FALSE),'Country &amp; Service Codes'!B:C,2,FALSE))</f>
        <v>#</v>
      </c>
      <c r="C573" s="199"/>
    </row>
    <row r="574" spans="1:3">
      <c r="A574" s="201" t="s">
        <v>1334</v>
      </c>
      <c r="B574" s="228" t="str">
        <f>IF(VLOOKUP(C572,'Questionnaire part 2'!$D$17:$I$616,5,FALSE)="","#",VLOOKUP(C572,'Questionnaire part 2'!$D$17:$I$616,5,FALSE))</f>
        <v>#</v>
      </c>
      <c r="C574" s="199"/>
    </row>
    <row r="575" spans="1:3">
      <c r="A575" s="200" t="s">
        <v>1359</v>
      </c>
      <c r="B575" s="228" t="str">
        <f>IF(VLOOKUP(C572,'Questionnaire part 2'!$D$17:$I$616,6,FALSE)="","#",VLOOKUP(C572,'Questionnaire part 2'!$D$17:$I$616,6,FALSE))</f>
        <v>#</v>
      </c>
      <c r="C575" s="199"/>
    </row>
    <row r="576" spans="1:3">
      <c r="A576" s="201" t="s">
        <v>1332</v>
      </c>
      <c r="B576" s="228" t="str">
        <f>IF(VLOOKUP(C576,'Questionnaire part 2'!$D$17:$I$616,2,FALSE)="","#",UPPER(VLOOKUP(C576,'Questionnaire part 2'!$D$17:$I$616,2,FALSE)))</f>
        <v>#</v>
      </c>
      <c r="C576" s="199">
        <v>117</v>
      </c>
    </row>
    <row r="577" spans="1:3">
      <c r="A577" s="201" t="s">
        <v>1333</v>
      </c>
      <c r="B577" s="228" t="str">
        <f>IF(ISNA(VLOOKUP(VLOOKUP(C576,'Questionnaire part 2'!$D$17:$I$616,3,FALSE),'Country &amp; Service Codes'!B:C,2,FALSE)),"#",VLOOKUP(VLOOKUP(C576,'Questionnaire part 2'!$D$17:$I$616,3,FALSE),'Country &amp; Service Codes'!B:C,2,FALSE))</f>
        <v>#</v>
      </c>
      <c r="C577" s="199"/>
    </row>
    <row r="578" spans="1:3">
      <c r="A578" s="201" t="s">
        <v>1334</v>
      </c>
      <c r="B578" s="228" t="str">
        <f>IF(VLOOKUP(C576,'Questionnaire part 2'!$D$17:$I$616,5,FALSE)="","#",VLOOKUP(C576,'Questionnaire part 2'!$D$17:$I$616,5,FALSE))</f>
        <v>#</v>
      </c>
      <c r="C578" s="199"/>
    </row>
    <row r="579" spans="1:3">
      <c r="A579" s="200" t="s">
        <v>1359</v>
      </c>
      <c r="B579" s="228" t="str">
        <f>IF(VLOOKUP(C576,'Questionnaire part 2'!$D$17:$I$616,6,FALSE)="","#",VLOOKUP(C576,'Questionnaire part 2'!$D$17:$I$616,6,FALSE))</f>
        <v>#</v>
      </c>
      <c r="C579" s="199"/>
    </row>
    <row r="580" spans="1:3">
      <c r="A580" s="201" t="s">
        <v>1332</v>
      </c>
      <c r="B580" s="228" t="str">
        <f>IF(VLOOKUP(C580,'Questionnaire part 2'!$D$17:$I$616,2,FALSE)="","#",UPPER(VLOOKUP(C580,'Questionnaire part 2'!$D$17:$I$616,2,FALSE)))</f>
        <v>#</v>
      </c>
      <c r="C580" s="199">
        <v>118</v>
      </c>
    </row>
    <row r="581" spans="1:3">
      <c r="A581" s="201" t="s">
        <v>1333</v>
      </c>
      <c r="B581" s="228" t="str">
        <f>IF(ISNA(VLOOKUP(VLOOKUP(C580,'Questionnaire part 2'!$D$17:$I$616,3,FALSE),'Country &amp; Service Codes'!B:C,2,FALSE)),"#",VLOOKUP(VLOOKUP(C580,'Questionnaire part 2'!$D$17:$I$616,3,FALSE),'Country &amp; Service Codes'!B:C,2,FALSE))</f>
        <v>#</v>
      </c>
      <c r="C581" s="199"/>
    </row>
    <row r="582" spans="1:3">
      <c r="A582" s="201" t="s">
        <v>1334</v>
      </c>
      <c r="B582" s="228" t="str">
        <f>IF(VLOOKUP(C580,'Questionnaire part 2'!$D$17:$I$616,5,FALSE)="","#",VLOOKUP(C580,'Questionnaire part 2'!$D$17:$I$616,5,FALSE))</f>
        <v>#</v>
      </c>
      <c r="C582" s="199"/>
    </row>
    <row r="583" spans="1:3">
      <c r="A583" s="200" t="s">
        <v>1359</v>
      </c>
      <c r="B583" s="228" t="str">
        <f>IF(VLOOKUP(C580,'Questionnaire part 2'!$D$17:$I$616,6,FALSE)="","#",VLOOKUP(C580,'Questionnaire part 2'!$D$17:$I$616,6,FALSE))</f>
        <v>#</v>
      </c>
      <c r="C583" s="199"/>
    </row>
    <row r="584" spans="1:3">
      <c r="A584" s="201" t="s">
        <v>1332</v>
      </c>
      <c r="B584" s="228" t="str">
        <f>IF(VLOOKUP(C584,'Questionnaire part 2'!$D$17:$I$616,2,FALSE)="","#",UPPER(VLOOKUP(C584,'Questionnaire part 2'!$D$17:$I$616,2,FALSE)))</f>
        <v>#</v>
      </c>
      <c r="C584" s="199">
        <v>119</v>
      </c>
    </row>
    <row r="585" spans="1:3">
      <c r="A585" s="201" t="s">
        <v>1333</v>
      </c>
      <c r="B585" s="228" t="str">
        <f>IF(ISNA(VLOOKUP(VLOOKUP(C584,'Questionnaire part 2'!$D$17:$I$616,3,FALSE),'Country &amp; Service Codes'!B:C,2,FALSE)),"#",VLOOKUP(VLOOKUP(C584,'Questionnaire part 2'!$D$17:$I$616,3,FALSE),'Country &amp; Service Codes'!B:C,2,FALSE))</f>
        <v>#</v>
      </c>
      <c r="C585" s="199"/>
    </row>
    <row r="586" spans="1:3">
      <c r="A586" s="201" t="s">
        <v>1334</v>
      </c>
      <c r="B586" s="228" t="str">
        <f>IF(VLOOKUP(C584,'Questionnaire part 2'!$D$17:$I$616,5,FALSE)="","#",VLOOKUP(C584,'Questionnaire part 2'!$D$17:$I$616,5,FALSE))</f>
        <v>#</v>
      </c>
      <c r="C586" s="199"/>
    </row>
    <row r="587" spans="1:3">
      <c r="A587" s="200" t="s">
        <v>1359</v>
      </c>
      <c r="B587" s="228" t="str">
        <f>IF(VLOOKUP(C584,'Questionnaire part 2'!$D$17:$I$616,6,FALSE)="","#",VLOOKUP(C584,'Questionnaire part 2'!$D$17:$I$616,6,FALSE))</f>
        <v>#</v>
      </c>
      <c r="C587" s="199"/>
    </row>
    <row r="588" spans="1:3">
      <c r="A588" s="201" t="s">
        <v>1332</v>
      </c>
      <c r="B588" s="228" t="str">
        <f>IF(VLOOKUP(C588,'Questionnaire part 2'!$D$17:$I$616,2,FALSE)="","#",UPPER(VLOOKUP(C588,'Questionnaire part 2'!$D$17:$I$616,2,FALSE)))</f>
        <v>#</v>
      </c>
      <c r="C588" s="199">
        <v>120</v>
      </c>
    </row>
    <row r="589" spans="1:3">
      <c r="A589" s="201" t="s">
        <v>1333</v>
      </c>
      <c r="B589" s="228" t="str">
        <f>IF(ISNA(VLOOKUP(VLOOKUP(C588,'Questionnaire part 2'!$D$17:$I$616,3,FALSE),'Country &amp; Service Codes'!B:C,2,FALSE)),"#",VLOOKUP(VLOOKUP(C588,'Questionnaire part 2'!$D$17:$I$616,3,FALSE),'Country &amp; Service Codes'!B:C,2,FALSE))</f>
        <v>#</v>
      </c>
      <c r="C589" s="199"/>
    </row>
    <row r="590" spans="1:3">
      <c r="A590" s="201" t="s">
        <v>1334</v>
      </c>
      <c r="B590" s="228" t="str">
        <f>IF(VLOOKUP(C588,'Questionnaire part 2'!$D$17:$I$616,5,FALSE)="","#",VLOOKUP(C588,'Questionnaire part 2'!$D$17:$I$616,5,FALSE))</f>
        <v>#</v>
      </c>
      <c r="C590" s="199"/>
    </row>
    <row r="591" spans="1:3">
      <c r="A591" s="200" t="s">
        <v>1359</v>
      </c>
      <c r="B591" s="228" t="str">
        <f>IF(VLOOKUP(C588,'Questionnaire part 2'!$D$17:$I$616,6,FALSE)="","#",VLOOKUP(C588,'Questionnaire part 2'!$D$17:$I$616,6,FALSE))</f>
        <v>#</v>
      </c>
      <c r="C591" s="199"/>
    </row>
    <row r="592" spans="1:3">
      <c r="A592" s="201" t="s">
        <v>1332</v>
      </c>
      <c r="B592" s="228" t="str">
        <f>IF(VLOOKUP(C592,'Questionnaire part 2'!$D$17:$I$616,2,FALSE)="","#",UPPER(VLOOKUP(C592,'Questionnaire part 2'!$D$17:$I$616,2,FALSE)))</f>
        <v>#</v>
      </c>
      <c r="C592" s="234">
        <v>121</v>
      </c>
    </row>
    <row r="593" spans="1:3">
      <c r="A593" s="201" t="s">
        <v>1333</v>
      </c>
      <c r="B593" s="228" t="str">
        <f>IF(ISNA(VLOOKUP(VLOOKUP(C592,'Questionnaire part 2'!$D$17:$I$616,3,FALSE),'Country &amp; Service Codes'!B:C,2,FALSE)),"#",VLOOKUP(VLOOKUP(C592,'Questionnaire part 2'!$D$17:$I$616,3,FALSE),'Country &amp; Service Codes'!B:C,2,FALSE))</f>
        <v>#</v>
      </c>
      <c r="C593" s="234"/>
    </row>
    <row r="594" spans="1:3">
      <c r="A594" s="201" t="s">
        <v>1334</v>
      </c>
      <c r="B594" s="228" t="str">
        <f>IF(VLOOKUP(C592,'Questionnaire part 2'!$D$17:$I$616,5,FALSE)="","#",VLOOKUP(C592,'Questionnaire part 2'!$D$17:$I$616,5,FALSE))</f>
        <v>#</v>
      </c>
      <c r="C594" s="234"/>
    </row>
    <row r="595" spans="1:3">
      <c r="A595" s="200" t="s">
        <v>1359</v>
      </c>
      <c r="B595" s="228" t="str">
        <f>IF(VLOOKUP(C592,'Questionnaire part 2'!$D$17:$I$616,6,FALSE)="","#",VLOOKUP(C592,'Questionnaire part 2'!$D$17:$I$616,6,FALSE))</f>
        <v>#</v>
      </c>
      <c r="C595" s="199"/>
    </row>
    <row r="596" spans="1:3">
      <c r="A596" s="201" t="s">
        <v>1332</v>
      </c>
      <c r="B596" s="228" t="str">
        <f>IF(VLOOKUP(C596,'Questionnaire part 2'!$D$17:$I$616,2,FALSE)="","#",UPPER(VLOOKUP(C596,'Questionnaire part 2'!$D$17:$I$616,2,FALSE)))</f>
        <v>#</v>
      </c>
      <c r="C596" s="199">
        <v>122</v>
      </c>
    </row>
    <row r="597" spans="1:3">
      <c r="A597" s="201" t="s">
        <v>1333</v>
      </c>
      <c r="B597" s="228" t="str">
        <f>IF(ISNA(VLOOKUP(VLOOKUP(C596,'Questionnaire part 2'!$D$17:$I$616,3,FALSE),'Country &amp; Service Codes'!B:C,2,FALSE)),"#",VLOOKUP(VLOOKUP(C596,'Questionnaire part 2'!$D$17:$I$616,3,FALSE),'Country &amp; Service Codes'!B:C,2,FALSE))</f>
        <v>#</v>
      </c>
      <c r="C597" s="199"/>
    </row>
    <row r="598" spans="1:3">
      <c r="A598" s="201" t="s">
        <v>1334</v>
      </c>
      <c r="B598" s="228" t="str">
        <f>IF(VLOOKUP(C596,'Questionnaire part 2'!$D$17:$I$616,5,FALSE)="","#",VLOOKUP(C596,'Questionnaire part 2'!$D$17:$I$616,5,FALSE))</f>
        <v>#</v>
      </c>
      <c r="C598" s="199"/>
    </row>
    <row r="599" spans="1:3">
      <c r="A599" s="200" t="s">
        <v>1359</v>
      </c>
      <c r="B599" s="228" t="str">
        <f>IF(VLOOKUP(C596,'Questionnaire part 2'!$D$17:$I$616,6,FALSE)="","#",VLOOKUP(C596,'Questionnaire part 2'!$D$17:$I$616,6,FALSE))</f>
        <v>#</v>
      </c>
      <c r="C599" s="199"/>
    </row>
    <row r="600" spans="1:3">
      <c r="A600" s="201" t="s">
        <v>1332</v>
      </c>
      <c r="B600" s="228" t="str">
        <f>IF(VLOOKUP(C600,'Questionnaire part 2'!$D$17:$I$616,2,FALSE)="","#",UPPER(VLOOKUP(C600,'Questionnaire part 2'!$D$17:$I$616,2,FALSE)))</f>
        <v>#</v>
      </c>
      <c r="C600" s="199">
        <v>123</v>
      </c>
    </row>
    <row r="601" spans="1:3">
      <c r="A601" s="201" t="s">
        <v>1333</v>
      </c>
      <c r="B601" s="228" t="str">
        <f>IF(ISNA(VLOOKUP(VLOOKUP(C600,'Questionnaire part 2'!$D$17:$I$616,3,FALSE),'Country &amp; Service Codes'!B:C,2,FALSE)),"#",VLOOKUP(VLOOKUP(C600,'Questionnaire part 2'!$D$17:$I$616,3,FALSE),'Country &amp; Service Codes'!B:C,2,FALSE))</f>
        <v>#</v>
      </c>
      <c r="C601" s="199"/>
    </row>
    <row r="602" spans="1:3">
      <c r="A602" s="201" t="s">
        <v>1334</v>
      </c>
      <c r="B602" s="228" t="str">
        <f>IF(VLOOKUP(C600,'Questionnaire part 2'!$D$17:$I$616,5,FALSE)="","#",VLOOKUP(C600,'Questionnaire part 2'!$D$17:$I$616,5,FALSE))</f>
        <v>#</v>
      </c>
      <c r="C602" s="199"/>
    </row>
    <row r="603" spans="1:3">
      <c r="A603" s="200" t="s">
        <v>1359</v>
      </c>
      <c r="B603" s="228" t="str">
        <f>IF(VLOOKUP(C600,'Questionnaire part 2'!$D$17:$I$616,6,FALSE)="","#",VLOOKUP(C600,'Questionnaire part 2'!$D$17:$I$616,6,FALSE))</f>
        <v>#</v>
      </c>
      <c r="C603" s="199"/>
    </row>
    <row r="604" spans="1:3">
      <c r="A604" s="201" t="s">
        <v>1332</v>
      </c>
      <c r="B604" s="228" t="str">
        <f>IF(VLOOKUP(C604,'Questionnaire part 2'!$D$17:$I$616,2,FALSE)="","#",UPPER(VLOOKUP(C604,'Questionnaire part 2'!$D$17:$I$616,2,FALSE)))</f>
        <v>#</v>
      </c>
      <c r="C604" s="199">
        <v>124</v>
      </c>
    </row>
    <row r="605" spans="1:3">
      <c r="A605" s="201" t="s">
        <v>1333</v>
      </c>
      <c r="B605" s="228" t="str">
        <f>IF(ISNA(VLOOKUP(VLOOKUP(C604,'Questionnaire part 2'!$D$17:$I$616,3,FALSE),'Country &amp; Service Codes'!B:C,2,FALSE)),"#",VLOOKUP(VLOOKUP(C604,'Questionnaire part 2'!$D$17:$I$616,3,FALSE),'Country &amp; Service Codes'!B:C,2,FALSE))</f>
        <v>#</v>
      </c>
      <c r="C605" s="199"/>
    </row>
    <row r="606" spans="1:3">
      <c r="A606" s="201" t="s">
        <v>1334</v>
      </c>
      <c r="B606" s="228" t="str">
        <f>IF(VLOOKUP(C604,'Questionnaire part 2'!$D$17:$I$616,5,FALSE)="","#",VLOOKUP(C604,'Questionnaire part 2'!$D$17:$I$616,5,FALSE))</f>
        <v>#</v>
      </c>
      <c r="C606" s="199"/>
    </row>
    <row r="607" spans="1:3">
      <c r="A607" s="200" t="s">
        <v>1359</v>
      </c>
      <c r="B607" s="228" t="str">
        <f>IF(VLOOKUP(C604,'Questionnaire part 2'!$D$17:$I$616,6,FALSE)="","#",VLOOKUP(C604,'Questionnaire part 2'!$D$17:$I$616,6,FALSE))</f>
        <v>#</v>
      </c>
      <c r="C607" s="199"/>
    </row>
    <row r="608" spans="1:3">
      <c r="A608" s="201" t="s">
        <v>1332</v>
      </c>
      <c r="B608" s="228" t="str">
        <f>IF(VLOOKUP(C608,'Questionnaire part 2'!$D$17:$I$616,2,FALSE)="","#",UPPER(VLOOKUP(C608,'Questionnaire part 2'!$D$17:$I$616,2,FALSE)))</f>
        <v>#</v>
      </c>
      <c r="C608" s="199">
        <v>125</v>
      </c>
    </row>
    <row r="609" spans="1:3">
      <c r="A609" s="201" t="s">
        <v>1333</v>
      </c>
      <c r="B609" s="228" t="str">
        <f>IF(ISNA(VLOOKUP(VLOOKUP(C608,'Questionnaire part 2'!$D$17:$I$616,3,FALSE),'Country &amp; Service Codes'!B:C,2,FALSE)),"#",VLOOKUP(VLOOKUP(C608,'Questionnaire part 2'!$D$17:$I$616,3,FALSE),'Country &amp; Service Codes'!B:C,2,FALSE))</f>
        <v>#</v>
      </c>
      <c r="C609" s="199"/>
    </row>
    <row r="610" spans="1:3">
      <c r="A610" s="201" t="s">
        <v>1334</v>
      </c>
      <c r="B610" s="228" t="str">
        <f>IF(VLOOKUP(C608,'Questionnaire part 2'!$D$17:$I$616,5,FALSE)="","#",VLOOKUP(C608,'Questionnaire part 2'!$D$17:$I$616,5,FALSE))</f>
        <v>#</v>
      </c>
      <c r="C610" s="199"/>
    </row>
    <row r="611" spans="1:3">
      <c r="A611" s="200" t="s">
        <v>1359</v>
      </c>
      <c r="B611" s="228" t="str">
        <f>IF(VLOOKUP(C608,'Questionnaire part 2'!$D$17:$I$616,6,FALSE)="","#",VLOOKUP(C608,'Questionnaire part 2'!$D$17:$I$616,6,FALSE))</f>
        <v>#</v>
      </c>
      <c r="C611" s="199"/>
    </row>
    <row r="612" spans="1:3">
      <c r="A612" s="201" t="s">
        <v>1332</v>
      </c>
      <c r="B612" s="228" t="str">
        <f>IF(VLOOKUP(C612,'Questionnaire part 2'!$D$17:$I$616,2,FALSE)="","#",UPPER(VLOOKUP(C612,'Questionnaire part 2'!$D$17:$I$616,2,FALSE)))</f>
        <v>#</v>
      </c>
      <c r="C612" s="199">
        <v>126</v>
      </c>
    </row>
    <row r="613" spans="1:3">
      <c r="A613" s="201" t="s">
        <v>1333</v>
      </c>
      <c r="B613" s="228" t="str">
        <f>IF(ISNA(VLOOKUP(VLOOKUP(C612,'Questionnaire part 2'!$D$17:$I$616,3,FALSE),'Country &amp; Service Codes'!B:C,2,FALSE)),"#",VLOOKUP(VLOOKUP(C612,'Questionnaire part 2'!$D$17:$I$616,3,FALSE),'Country &amp; Service Codes'!B:C,2,FALSE))</f>
        <v>#</v>
      </c>
      <c r="C613" s="199"/>
    </row>
    <row r="614" spans="1:3">
      <c r="A614" s="201" t="s">
        <v>1334</v>
      </c>
      <c r="B614" s="228" t="str">
        <f>IF(VLOOKUP(C612,'Questionnaire part 2'!$D$17:$I$616,5,FALSE)="","#",VLOOKUP(C612,'Questionnaire part 2'!$D$17:$I$616,5,FALSE))</f>
        <v>#</v>
      </c>
      <c r="C614" s="199"/>
    </row>
    <row r="615" spans="1:3">
      <c r="A615" s="200" t="s">
        <v>1359</v>
      </c>
      <c r="B615" s="228" t="str">
        <f>IF(VLOOKUP(C612,'Questionnaire part 2'!$D$17:$I$616,6,FALSE)="","#",VLOOKUP(C612,'Questionnaire part 2'!$D$17:$I$616,6,FALSE))</f>
        <v>#</v>
      </c>
      <c r="C615" s="199"/>
    </row>
    <row r="616" spans="1:3">
      <c r="A616" s="201" t="s">
        <v>1332</v>
      </c>
      <c r="B616" s="228" t="str">
        <f>IF(VLOOKUP(C616,'Questionnaire part 2'!$D$17:$I$616,2,FALSE)="","#",UPPER(VLOOKUP(C616,'Questionnaire part 2'!$D$17:$I$616,2,FALSE)))</f>
        <v>#</v>
      </c>
      <c r="C616" s="199">
        <v>127</v>
      </c>
    </row>
    <row r="617" spans="1:3">
      <c r="A617" s="201" t="s">
        <v>1333</v>
      </c>
      <c r="B617" s="228" t="str">
        <f>IF(ISNA(VLOOKUP(VLOOKUP(C616,'Questionnaire part 2'!$D$17:$I$616,3,FALSE),'Country &amp; Service Codes'!B:C,2,FALSE)),"#",VLOOKUP(VLOOKUP(C616,'Questionnaire part 2'!$D$17:$I$616,3,FALSE),'Country &amp; Service Codes'!B:C,2,FALSE))</f>
        <v>#</v>
      </c>
      <c r="C617" s="199"/>
    </row>
    <row r="618" spans="1:3">
      <c r="A618" s="201" t="s">
        <v>1334</v>
      </c>
      <c r="B618" s="228" t="str">
        <f>IF(VLOOKUP(C616,'Questionnaire part 2'!$D$17:$I$616,5,FALSE)="","#",VLOOKUP(C616,'Questionnaire part 2'!$D$17:$I$616,5,FALSE))</f>
        <v>#</v>
      </c>
      <c r="C618" s="199"/>
    </row>
    <row r="619" spans="1:3">
      <c r="A619" s="200" t="s">
        <v>1359</v>
      </c>
      <c r="B619" s="228" t="str">
        <f>IF(VLOOKUP(C616,'Questionnaire part 2'!$D$17:$I$616,6,FALSE)="","#",VLOOKUP(C616,'Questionnaire part 2'!$D$17:$I$616,6,FALSE))</f>
        <v>#</v>
      </c>
      <c r="C619" s="199"/>
    </row>
    <row r="620" spans="1:3">
      <c r="A620" s="201" t="s">
        <v>1332</v>
      </c>
      <c r="B620" s="228" t="str">
        <f>IF(VLOOKUP(C620,'Questionnaire part 2'!$D$17:$I$616,2,FALSE)="","#",UPPER(VLOOKUP(C620,'Questionnaire part 2'!$D$17:$I$616,2,FALSE)))</f>
        <v>#</v>
      </c>
      <c r="C620" s="199">
        <v>128</v>
      </c>
    </row>
    <row r="621" spans="1:3">
      <c r="A621" s="201" t="s">
        <v>1333</v>
      </c>
      <c r="B621" s="228" t="str">
        <f>IF(ISNA(VLOOKUP(VLOOKUP(C620,'Questionnaire part 2'!$D$17:$I$616,3,FALSE),'Country &amp; Service Codes'!B:C,2,FALSE)),"#",VLOOKUP(VLOOKUP(C620,'Questionnaire part 2'!$D$17:$I$616,3,FALSE),'Country &amp; Service Codes'!B:C,2,FALSE))</f>
        <v>#</v>
      </c>
      <c r="C621" s="199"/>
    </row>
    <row r="622" spans="1:3">
      <c r="A622" s="201" t="s">
        <v>1334</v>
      </c>
      <c r="B622" s="228" t="str">
        <f>IF(VLOOKUP(C620,'Questionnaire part 2'!$D$17:$I$616,5,FALSE)="","#",VLOOKUP(C620,'Questionnaire part 2'!$D$17:$I$616,5,FALSE))</f>
        <v>#</v>
      </c>
      <c r="C622" s="199"/>
    </row>
    <row r="623" spans="1:3">
      <c r="A623" s="200" t="s">
        <v>1359</v>
      </c>
      <c r="B623" s="228" t="str">
        <f>IF(VLOOKUP(C620,'Questionnaire part 2'!$D$17:$I$616,6,FALSE)="","#",VLOOKUP(C620,'Questionnaire part 2'!$D$17:$I$616,6,FALSE))</f>
        <v>#</v>
      </c>
      <c r="C623" s="199"/>
    </row>
    <row r="624" spans="1:3">
      <c r="A624" s="201" t="s">
        <v>1332</v>
      </c>
      <c r="B624" s="228" t="str">
        <f>IF(VLOOKUP(C624,'Questionnaire part 2'!$D$17:$I$616,2,FALSE)="","#",UPPER(VLOOKUP(C624,'Questionnaire part 2'!$D$17:$I$616,2,FALSE)))</f>
        <v>#</v>
      </c>
      <c r="C624" s="199">
        <v>129</v>
      </c>
    </row>
    <row r="625" spans="1:3">
      <c r="A625" s="201" t="s">
        <v>1333</v>
      </c>
      <c r="B625" s="228" t="str">
        <f>IF(ISNA(VLOOKUP(VLOOKUP(C624,'Questionnaire part 2'!$D$17:$I$616,3,FALSE),'Country &amp; Service Codes'!B:C,2,FALSE)),"#",VLOOKUP(VLOOKUP(C624,'Questionnaire part 2'!$D$17:$I$616,3,FALSE),'Country &amp; Service Codes'!B:C,2,FALSE))</f>
        <v>#</v>
      </c>
      <c r="C625" s="199"/>
    </row>
    <row r="626" spans="1:3">
      <c r="A626" s="201" t="s">
        <v>1334</v>
      </c>
      <c r="B626" s="228" t="str">
        <f>IF(VLOOKUP(C624,'Questionnaire part 2'!$D$17:$I$616,5,FALSE)="","#",VLOOKUP(C624,'Questionnaire part 2'!$D$17:$I$616,5,FALSE))</f>
        <v>#</v>
      </c>
      <c r="C626" s="199"/>
    </row>
    <row r="627" spans="1:3">
      <c r="A627" s="200" t="s">
        <v>1359</v>
      </c>
      <c r="B627" s="228" t="str">
        <f>IF(VLOOKUP(C624,'Questionnaire part 2'!$D$17:$I$616,6,FALSE)="","#",VLOOKUP(C624,'Questionnaire part 2'!$D$17:$I$616,6,FALSE))</f>
        <v>#</v>
      </c>
      <c r="C627" s="199"/>
    </row>
    <row r="628" spans="1:3">
      <c r="A628" s="201" t="s">
        <v>1332</v>
      </c>
      <c r="B628" s="228" t="str">
        <f>IF(VLOOKUP(C628,'Questionnaire part 2'!$D$17:$I$616,2,FALSE)="","#",UPPER(VLOOKUP(C628,'Questionnaire part 2'!$D$17:$I$616,2,FALSE)))</f>
        <v>#</v>
      </c>
      <c r="C628" s="199">
        <v>130</v>
      </c>
    </row>
    <row r="629" spans="1:3">
      <c r="A629" s="201" t="s">
        <v>1333</v>
      </c>
      <c r="B629" s="228" t="str">
        <f>IF(ISNA(VLOOKUP(VLOOKUP(C628,'Questionnaire part 2'!$D$17:$I$616,3,FALSE),'Country &amp; Service Codes'!B:C,2,FALSE)),"#",VLOOKUP(VLOOKUP(C628,'Questionnaire part 2'!$D$17:$I$616,3,FALSE),'Country &amp; Service Codes'!B:C,2,FALSE))</f>
        <v>#</v>
      </c>
      <c r="C629" s="199"/>
    </row>
    <row r="630" spans="1:3">
      <c r="A630" s="201" t="s">
        <v>1334</v>
      </c>
      <c r="B630" s="228" t="str">
        <f>IF(VLOOKUP(C628,'Questionnaire part 2'!$D$17:$I$616,5,FALSE)="","#",VLOOKUP(C628,'Questionnaire part 2'!$D$17:$I$616,5,FALSE))</f>
        <v>#</v>
      </c>
      <c r="C630" s="199"/>
    </row>
    <row r="631" spans="1:3">
      <c r="A631" s="200" t="s">
        <v>1359</v>
      </c>
      <c r="B631" s="228" t="str">
        <f>IF(VLOOKUP(C628,'Questionnaire part 2'!$D$17:$I$616,6,FALSE)="","#",VLOOKUP(C628,'Questionnaire part 2'!$D$17:$I$616,6,FALSE))</f>
        <v>#</v>
      </c>
      <c r="C631" s="199"/>
    </row>
    <row r="632" spans="1:3">
      <c r="A632" s="201" t="s">
        <v>1332</v>
      </c>
      <c r="B632" s="228" t="str">
        <f>IF(VLOOKUP(C632,'Questionnaire part 2'!$D$17:$I$616,2,FALSE)="","#",UPPER(VLOOKUP(C632,'Questionnaire part 2'!$D$17:$I$616,2,FALSE)))</f>
        <v>#</v>
      </c>
      <c r="C632" s="234">
        <v>131</v>
      </c>
    </row>
    <row r="633" spans="1:3">
      <c r="A633" s="201" t="s">
        <v>1333</v>
      </c>
      <c r="B633" s="228" t="str">
        <f>IF(ISNA(VLOOKUP(VLOOKUP(C632,'Questionnaire part 2'!$D$17:$I$616,3,FALSE),'Country &amp; Service Codes'!B:C,2,FALSE)),"#",VLOOKUP(VLOOKUP(C632,'Questionnaire part 2'!$D$17:$I$616,3,FALSE),'Country &amp; Service Codes'!B:C,2,FALSE))</f>
        <v>#</v>
      </c>
      <c r="C633" s="234"/>
    </row>
    <row r="634" spans="1:3">
      <c r="A634" s="201" t="s">
        <v>1334</v>
      </c>
      <c r="B634" s="228" t="str">
        <f>IF(VLOOKUP(C632,'Questionnaire part 2'!$D$17:$I$616,5,FALSE)="","#",VLOOKUP(C632,'Questionnaire part 2'!$D$17:$I$616,5,FALSE))</f>
        <v>#</v>
      </c>
      <c r="C634" s="234"/>
    </row>
    <row r="635" spans="1:3">
      <c r="A635" s="200" t="s">
        <v>1359</v>
      </c>
      <c r="B635" s="228" t="str">
        <f>IF(VLOOKUP(C632,'Questionnaire part 2'!$D$17:$I$616,6,FALSE)="","#",VLOOKUP(C632,'Questionnaire part 2'!$D$17:$I$616,6,FALSE))</f>
        <v>#</v>
      </c>
      <c r="C635" s="199"/>
    </row>
    <row r="636" spans="1:3">
      <c r="A636" s="201" t="s">
        <v>1332</v>
      </c>
      <c r="B636" s="228" t="str">
        <f>IF(VLOOKUP(C636,'Questionnaire part 2'!$D$17:$I$616,2,FALSE)="","#",UPPER(VLOOKUP(C636,'Questionnaire part 2'!$D$17:$I$616,2,FALSE)))</f>
        <v>#</v>
      </c>
      <c r="C636" s="199">
        <v>132</v>
      </c>
    </row>
    <row r="637" spans="1:3">
      <c r="A637" s="201" t="s">
        <v>1333</v>
      </c>
      <c r="B637" s="228" t="str">
        <f>IF(ISNA(VLOOKUP(VLOOKUP(C636,'Questionnaire part 2'!$D$17:$I$616,3,FALSE),'Country &amp; Service Codes'!B:C,2,FALSE)),"#",VLOOKUP(VLOOKUP(C636,'Questionnaire part 2'!$D$17:$I$616,3,FALSE),'Country &amp; Service Codes'!B:C,2,FALSE))</f>
        <v>#</v>
      </c>
      <c r="C637" s="199"/>
    </row>
    <row r="638" spans="1:3">
      <c r="A638" s="201" t="s">
        <v>1334</v>
      </c>
      <c r="B638" s="228" t="str">
        <f>IF(VLOOKUP(C636,'Questionnaire part 2'!$D$17:$I$616,5,FALSE)="","#",VLOOKUP(C636,'Questionnaire part 2'!$D$17:$I$616,5,FALSE))</f>
        <v>#</v>
      </c>
      <c r="C638" s="199"/>
    </row>
    <row r="639" spans="1:3">
      <c r="A639" s="200" t="s">
        <v>1359</v>
      </c>
      <c r="B639" s="228" t="str">
        <f>IF(VLOOKUP(C636,'Questionnaire part 2'!$D$17:$I$616,6,FALSE)="","#",VLOOKUP(C636,'Questionnaire part 2'!$D$17:$I$616,6,FALSE))</f>
        <v>#</v>
      </c>
      <c r="C639" s="199"/>
    </row>
    <row r="640" spans="1:3">
      <c r="A640" s="201" t="s">
        <v>1332</v>
      </c>
      <c r="B640" s="228" t="str">
        <f>IF(VLOOKUP(C640,'Questionnaire part 2'!$D$17:$I$616,2,FALSE)="","#",UPPER(VLOOKUP(C640,'Questionnaire part 2'!$D$17:$I$616,2,FALSE)))</f>
        <v>#</v>
      </c>
      <c r="C640" s="199">
        <v>133</v>
      </c>
    </row>
    <row r="641" spans="1:3">
      <c r="A641" s="201" t="s">
        <v>1333</v>
      </c>
      <c r="B641" s="228" t="str">
        <f>IF(ISNA(VLOOKUP(VLOOKUP(C640,'Questionnaire part 2'!$D$17:$I$616,3,FALSE),'Country &amp; Service Codes'!B:C,2,FALSE)),"#",VLOOKUP(VLOOKUP(C640,'Questionnaire part 2'!$D$17:$I$616,3,FALSE),'Country &amp; Service Codes'!B:C,2,FALSE))</f>
        <v>#</v>
      </c>
      <c r="C641" s="199"/>
    </row>
    <row r="642" spans="1:3">
      <c r="A642" s="201" t="s">
        <v>1334</v>
      </c>
      <c r="B642" s="228" t="str">
        <f>IF(VLOOKUP(C640,'Questionnaire part 2'!$D$17:$I$616,5,FALSE)="","#",VLOOKUP(C640,'Questionnaire part 2'!$D$17:$I$616,5,FALSE))</f>
        <v>#</v>
      </c>
      <c r="C642" s="199"/>
    </row>
    <row r="643" spans="1:3">
      <c r="A643" s="200" t="s">
        <v>1359</v>
      </c>
      <c r="B643" s="228" t="str">
        <f>IF(VLOOKUP(C640,'Questionnaire part 2'!$D$17:$I$616,6,FALSE)="","#",VLOOKUP(C640,'Questionnaire part 2'!$D$17:$I$616,6,FALSE))</f>
        <v>#</v>
      </c>
      <c r="C643" s="199"/>
    </row>
    <row r="644" spans="1:3">
      <c r="A644" s="201" t="s">
        <v>1332</v>
      </c>
      <c r="B644" s="228" t="str">
        <f>IF(VLOOKUP(C644,'Questionnaire part 2'!$D$17:$I$616,2,FALSE)="","#",UPPER(VLOOKUP(C644,'Questionnaire part 2'!$D$17:$I$616,2,FALSE)))</f>
        <v>#</v>
      </c>
      <c r="C644" s="199">
        <v>134</v>
      </c>
    </row>
    <row r="645" spans="1:3">
      <c r="A645" s="201" t="s">
        <v>1333</v>
      </c>
      <c r="B645" s="228" t="str">
        <f>IF(ISNA(VLOOKUP(VLOOKUP(C644,'Questionnaire part 2'!$D$17:$I$616,3,FALSE),'Country &amp; Service Codes'!B:C,2,FALSE)),"#",VLOOKUP(VLOOKUP(C644,'Questionnaire part 2'!$D$17:$I$616,3,FALSE),'Country &amp; Service Codes'!B:C,2,FALSE))</f>
        <v>#</v>
      </c>
      <c r="C645" s="199"/>
    </row>
    <row r="646" spans="1:3">
      <c r="A646" s="201" t="s">
        <v>1334</v>
      </c>
      <c r="B646" s="228" t="str">
        <f>IF(VLOOKUP(C644,'Questionnaire part 2'!$D$17:$I$616,5,FALSE)="","#",VLOOKUP(C644,'Questionnaire part 2'!$D$17:$I$616,5,FALSE))</f>
        <v>#</v>
      </c>
      <c r="C646" s="199"/>
    </row>
    <row r="647" spans="1:3">
      <c r="A647" s="200" t="s">
        <v>1359</v>
      </c>
      <c r="B647" s="228" t="str">
        <f>IF(VLOOKUP(C644,'Questionnaire part 2'!$D$17:$I$616,6,FALSE)="","#",VLOOKUP(C644,'Questionnaire part 2'!$D$17:$I$616,6,FALSE))</f>
        <v>#</v>
      </c>
      <c r="C647" s="199"/>
    </row>
    <row r="648" spans="1:3">
      <c r="A648" s="201" t="s">
        <v>1332</v>
      </c>
      <c r="B648" s="228" t="str">
        <f>IF(VLOOKUP(C648,'Questionnaire part 2'!$D$17:$I$616,2,FALSE)="","#",UPPER(VLOOKUP(C648,'Questionnaire part 2'!$D$17:$I$616,2,FALSE)))</f>
        <v>#</v>
      </c>
      <c r="C648" s="199">
        <v>135</v>
      </c>
    </row>
    <row r="649" spans="1:3">
      <c r="A649" s="201" t="s">
        <v>1333</v>
      </c>
      <c r="B649" s="228" t="str">
        <f>IF(ISNA(VLOOKUP(VLOOKUP(C648,'Questionnaire part 2'!$D$17:$I$616,3,FALSE),'Country &amp; Service Codes'!B:C,2,FALSE)),"#",VLOOKUP(VLOOKUP(C648,'Questionnaire part 2'!$D$17:$I$616,3,FALSE),'Country &amp; Service Codes'!B:C,2,FALSE))</f>
        <v>#</v>
      </c>
      <c r="C649" s="199"/>
    </row>
    <row r="650" spans="1:3">
      <c r="A650" s="201" t="s">
        <v>1334</v>
      </c>
      <c r="B650" s="228" t="str">
        <f>IF(VLOOKUP(C648,'Questionnaire part 2'!$D$17:$I$616,5,FALSE)="","#",VLOOKUP(C648,'Questionnaire part 2'!$D$17:$I$616,5,FALSE))</f>
        <v>#</v>
      </c>
      <c r="C650" s="199"/>
    </row>
    <row r="651" spans="1:3">
      <c r="A651" s="200" t="s">
        <v>1359</v>
      </c>
      <c r="B651" s="228" t="str">
        <f>IF(VLOOKUP(C648,'Questionnaire part 2'!$D$17:$I$616,6,FALSE)="","#",VLOOKUP(C648,'Questionnaire part 2'!$D$17:$I$616,6,FALSE))</f>
        <v>#</v>
      </c>
      <c r="C651" s="199"/>
    </row>
    <row r="652" spans="1:3">
      <c r="A652" s="201" t="s">
        <v>1332</v>
      </c>
      <c r="B652" s="228" t="str">
        <f>IF(VLOOKUP(C652,'Questionnaire part 2'!$D$17:$I$616,2,FALSE)="","#",UPPER(VLOOKUP(C652,'Questionnaire part 2'!$D$17:$I$616,2,FALSE)))</f>
        <v>#</v>
      </c>
      <c r="C652" s="199">
        <v>136</v>
      </c>
    </row>
    <row r="653" spans="1:3">
      <c r="A653" s="201" t="s">
        <v>1333</v>
      </c>
      <c r="B653" s="228" t="str">
        <f>IF(ISNA(VLOOKUP(VLOOKUP(C652,'Questionnaire part 2'!$D$17:$I$616,3,FALSE),'Country &amp; Service Codes'!B:C,2,FALSE)),"#",VLOOKUP(VLOOKUP(C652,'Questionnaire part 2'!$D$17:$I$616,3,FALSE),'Country &amp; Service Codes'!B:C,2,FALSE))</f>
        <v>#</v>
      </c>
      <c r="C653" s="199"/>
    </row>
    <row r="654" spans="1:3">
      <c r="A654" s="201" t="s">
        <v>1334</v>
      </c>
      <c r="B654" s="228" t="str">
        <f>IF(VLOOKUP(C652,'Questionnaire part 2'!$D$17:$I$616,5,FALSE)="","#",VLOOKUP(C652,'Questionnaire part 2'!$D$17:$I$616,5,FALSE))</f>
        <v>#</v>
      </c>
      <c r="C654" s="199"/>
    </row>
    <row r="655" spans="1:3">
      <c r="A655" s="200" t="s">
        <v>1359</v>
      </c>
      <c r="B655" s="228" t="str">
        <f>IF(VLOOKUP(C652,'Questionnaire part 2'!$D$17:$I$616,6,FALSE)="","#",VLOOKUP(C652,'Questionnaire part 2'!$D$17:$I$616,6,FALSE))</f>
        <v>#</v>
      </c>
      <c r="C655" s="199"/>
    </row>
    <row r="656" spans="1:3">
      <c r="A656" s="201" t="s">
        <v>1332</v>
      </c>
      <c r="B656" s="228" t="str">
        <f>IF(VLOOKUP(C656,'Questionnaire part 2'!$D$17:$I$616,2,FALSE)="","#",UPPER(VLOOKUP(C656,'Questionnaire part 2'!$D$17:$I$616,2,FALSE)))</f>
        <v>#</v>
      </c>
      <c r="C656" s="199">
        <v>137</v>
      </c>
    </row>
    <row r="657" spans="1:3">
      <c r="A657" s="201" t="s">
        <v>1333</v>
      </c>
      <c r="B657" s="228" t="str">
        <f>IF(ISNA(VLOOKUP(VLOOKUP(C656,'Questionnaire part 2'!$D$17:$I$616,3,FALSE),'Country &amp; Service Codes'!B:C,2,FALSE)),"#",VLOOKUP(VLOOKUP(C656,'Questionnaire part 2'!$D$17:$I$616,3,FALSE),'Country &amp; Service Codes'!B:C,2,FALSE))</f>
        <v>#</v>
      </c>
      <c r="C657" s="199"/>
    </row>
    <row r="658" spans="1:3">
      <c r="A658" s="201" t="s">
        <v>1334</v>
      </c>
      <c r="B658" s="228" t="str">
        <f>IF(VLOOKUP(C656,'Questionnaire part 2'!$D$17:$I$616,5,FALSE)="","#",VLOOKUP(C656,'Questionnaire part 2'!$D$17:$I$616,5,FALSE))</f>
        <v>#</v>
      </c>
      <c r="C658" s="199"/>
    </row>
    <row r="659" spans="1:3">
      <c r="A659" s="200" t="s">
        <v>1359</v>
      </c>
      <c r="B659" s="228" t="str">
        <f>IF(VLOOKUP(C656,'Questionnaire part 2'!$D$17:$I$616,6,FALSE)="","#",VLOOKUP(C656,'Questionnaire part 2'!$D$17:$I$616,6,FALSE))</f>
        <v>#</v>
      </c>
      <c r="C659" s="199"/>
    </row>
    <row r="660" spans="1:3">
      <c r="A660" s="201" t="s">
        <v>1332</v>
      </c>
      <c r="B660" s="228" t="str">
        <f>IF(VLOOKUP(C660,'Questionnaire part 2'!$D$17:$I$616,2,FALSE)="","#",UPPER(VLOOKUP(C660,'Questionnaire part 2'!$D$17:$I$616,2,FALSE)))</f>
        <v>#</v>
      </c>
      <c r="C660" s="199">
        <v>138</v>
      </c>
    </row>
    <row r="661" spans="1:3">
      <c r="A661" s="201" t="s">
        <v>1333</v>
      </c>
      <c r="B661" s="228" t="str">
        <f>IF(ISNA(VLOOKUP(VLOOKUP(C660,'Questionnaire part 2'!$D$17:$I$616,3,FALSE),'Country &amp; Service Codes'!B:C,2,FALSE)),"#",VLOOKUP(VLOOKUP(C660,'Questionnaire part 2'!$D$17:$I$616,3,FALSE),'Country &amp; Service Codes'!B:C,2,FALSE))</f>
        <v>#</v>
      </c>
      <c r="C661" s="199"/>
    </row>
    <row r="662" spans="1:3">
      <c r="A662" s="201" t="s">
        <v>1334</v>
      </c>
      <c r="B662" s="228" t="str">
        <f>IF(VLOOKUP(C660,'Questionnaire part 2'!$D$17:$I$616,5,FALSE)="","#",VLOOKUP(C660,'Questionnaire part 2'!$D$17:$I$616,5,FALSE))</f>
        <v>#</v>
      </c>
      <c r="C662" s="199"/>
    </row>
    <row r="663" spans="1:3">
      <c r="A663" s="200" t="s">
        <v>1359</v>
      </c>
      <c r="B663" s="228" t="str">
        <f>IF(VLOOKUP(C660,'Questionnaire part 2'!$D$17:$I$616,6,FALSE)="","#",VLOOKUP(C660,'Questionnaire part 2'!$D$17:$I$616,6,FALSE))</f>
        <v>#</v>
      </c>
      <c r="C663" s="199"/>
    </row>
    <row r="664" spans="1:3">
      <c r="A664" s="201" t="s">
        <v>1332</v>
      </c>
      <c r="B664" s="228" t="str">
        <f>IF(VLOOKUP(C664,'Questionnaire part 2'!$D$17:$I$616,2,FALSE)="","#",UPPER(VLOOKUP(C664,'Questionnaire part 2'!$D$17:$I$616,2,FALSE)))</f>
        <v>#</v>
      </c>
      <c r="C664" s="199">
        <v>139</v>
      </c>
    </row>
    <row r="665" spans="1:3">
      <c r="A665" s="201" t="s">
        <v>1333</v>
      </c>
      <c r="B665" s="228" t="str">
        <f>IF(ISNA(VLOOKUP(VLOOKUP(C664,'Questionnaire part 2'!$D$17:$I$616,3,FALSE),'Country &amp; Service Codes'!B:C,2,FALSE)),"#",VLOOKUP(VLOOKUP(C664,'Questionnaire part 2'!$D$17:$I$616,3,FALSE),'Country &amp; Service Codes'!B:C,2,FALSE))</f>
        <v>#</v>
      </c>
      <c r="C665" s="199"/>
    </row>
    <row r="666" spans="1:3">
      <c r="A666" s="201" t="s">
        <v>1334</v>
      </c>
      <c r="B666" s="228" t="str">
        <f>IF(VLOOKUP(C664,'Questionnaire part 2'!$D$17:$I$616,5,FALSE)="","#",VLOOKUP(C664,'Questionnaire part 2'!$D$17:$I$616,5,FALSE))</f>
        <v>#</v>
      </c>
      <c r="C666" s="199"/>
    </row>
    <row r="667" spans="1:3">
      <c r="A667" s="200" t="s">
        <v>1359</v>
      </c>
      <c r="B667" s="228" t="str">
        <f>IF(VLOOKUP(C664,'Questionnaire part 2'!$D$17:$I$616,6,FALSE)="","#",VLOOKUP(C664,'Questionnaire part 2'!$D$17:$I$616,6,FALSE))</f>
        <v>#</v>
      </c>
      <c r="C667" s="199"/>
    </row>
    <row r="668" spans="1:3">
      <c r="A668" s="201" t="s">
        <v>1332</v>
      </c>
      <c r="B668" s="228" t="str">
        <f>IF(VLOOKUP(C668,'Questionnaire part 2'!$D$17:$I$616,2,FALSE)="","#",UPPER(VLOOKUP(C668,'Questionnaire part 2'!$D$17:$I$616,2,FALSE)))</f>
        <v>#</v>
      </c>
      <c r="C668" s="199">
        <v>140</v>
      </c>
    </row>
    <row r="669" spans="1:3">
      <c r="A669" s="201" t="s">
        <v>1333</v>
      </c>
      <c r="B669" s="228" t="str">
        <f>IF(ISNA(VLOOKUP(VLOOKUP(C668,'Questionnaire part 2'!$D$17:$I$616,3,FALSE),'Country &amp; Service Codes'!B:C,2,FALSE)),"#",VLOOKUP(VLOOKUP(C668,'Questionnaire part 2'!$D$17:$I$616,3,FALSE),'Country &amp; Service Codes'!B:C,2,FALSE))</f>
        <v>#</v>
      </c>
      <c r="C669" s="199"/>
    </row>
    <row r="670" spans="1:3">
      <c r="A670" s="201" t="s">
        <v>1334</v>
      </c>
      <c r="B670" s="228" t="str">
        <f>IF(VLOOKUP(C668,'Questionnaire part 2'!$D$17:$I$616,5,FALSE)="","#",VLOOKUP(C668,'Questionnaire part 2'!$D$17:$I$616,5,FALSE))</f>
        <v>#</v>
      </c>
      <c r="C670" s="199"/>
    </row>
    <row r="671" spans="1:3">
      <c r="A671" s="200" t="s">
        <v>1359</v>
      </c>
      <c r="B671" s="228" t="str">
        <f>IF(VLOOKUP(C668,'Questionnaire part 2'!$D$17:$I$616,6,FALSE)="","#",VLOOKUP(C668,'Questionnaire part 2'!$D$17:$I$616,6,FALSE))</f>
        <v>#</v>
      </c>
      <c r="C671" s="199"/>
    </row>
    <row r="672" spans="1:3">
      <c r="A672" s="201" t="s">
        <v>1332</v>
      </c>
      <c r="B672" s="228" t="str">
        <f>IF(VLOOKUP(C672,'Questionnaire part 2'!$D$17:$I$616,2,FALSE)="","#",UPPER(VLOOKUP(C672,'Questionnaire part 2'!$D$17:$I$616,2,FALSE)))</f>
        <v>#</v>
      </c>
      <c r="C672" s="234">
        <v>141</v>
      </c>
    </row>
    <row r="673" spans="1:3">
      <c r="A673" s="201" t="s">
        <v>1333</v>
      </c>
      <c r="B673" s="228" t="str">
        <f>IF(ISNA(VLOOKUP(VLOOKUP(C672,'Questionnaire part 2'!$D$17:$I$616,3,FALSE),'Country &amp; Service Codes'!B:C,2,FALSE)),"#",VLOOKUP(VLOOKUP(C672,'Questionnaire part 2'!$D$17:$I$616,3,FALSE),'Country &amp; Service Codes'!B:C,2,FALSE))</f>
        <v>#</v>
      </c>
      <c r="C673" s="234"/>
    </row>
    <row r="674" spans="1:3">
      <c r="A674" s="201" t="s">
        <v>1334</v>
      </c>
      <c r="B674" s="228" t="str">
        <f>IF(VLOOKUP(C672,'Questionnaire part 2'!$D$17:$I$616,5,FALSE)="","#",VLOOKUP(C672,'Questionnaire part 2'!$D$17:$I$616,5,FALSE))</f>
        <v>#</v>
      </c>
      <c r="C674" s="234"/>
    </row>
    <row r="675" spans="1:3">
      <c r="A675" s="200" t="s">
        <v>1359</v>
      </c>
      <c r="B675" s="228" t="str">
        <f>IF(VLOOKUP(C672,'Questionnaire part 2'!$D$17:$I$616,6,FALSE)="","#",VLOOKUP(C672,'Questionnaire part 2'!$D$17:$I$616,6,FALSE))</f>
        <v>#</v>
      </c>
      <c r="C675" s="199"/>
    </row>
    <row r="676" spans="1:3">
      <c r="A676" s="201" t="s">
        <v>1332</v>
      </c>
      <c r="B676" s="228" t="str">
        <f>IF(VLOOKUP(C676,'Questionnaire part 2'!$D$17:$I$616,2,FALSE)="","#",UPPER(VLOOKUP(C676,'Questionnaire part 2'!$D$17:$I$616,2,FALSE)))</f>
        <v>#</v>
      </c>
      <c r="C676" s="199">
        <v>142</v>
      </c>
    </row>
    <row r="677" spans="1:3">
      <c r="A677" s="201" t="s">
        <v>1333</v>
      </c>
      <c r="B677" s="228" t="str">
        <f>IF(ISNA(VLOOKUP(VLOOKUP(C676,'Questionnaire part 2'!$D$17:$I$616,3,FALSE),'Country &amp; Service Codes'!B:C,2,FALSE)),"#",VLOOKUP(VLOOKUP(C676,'Questionnaire part 2'!$D$17:$I$616,3,FALSE),'Country &amp; Service Codes'!B:C,2,FALSE))</f>
        <v>#</v>
      </c>
      <c r="C677" s="199"/>
    </row>
    <row r="678" spans="1:3">
      <c r="A678" s="201" t="s">
        <v>1334</v>
      </c>
      <c r="B678" s="228" t="str">
        <f>IF(VLOOKUP(C676,'Questionnaire part 2'!$D$17:$I$616,5,FALSE)="","#",VLOOKUP(C676,'Questionnaire part 2'!$D$17:$I$616,5,FALSE))</f>
        <v>#</v>
      </c>
      <c r="C678" s="199"/>
    </row>
    <row r="679" spans="1:3">
      <c r="A679" s="200" t="s">
        <v>1359</v>
      </c>
      <c r="B679" s="228" t="str">
        <f>IF(VLOOKUP(C676,'Questionnaire part 2'!$D$17:$I$616,6,FALSE)="","#",VLOOKUP(C676,'Questionnaire part 2'!$D$17:$I$616,6,FALSE))</f>
        <v>#</v>
      </c>
      <c r="C679" s="199"/>
    </row>
    <row r="680" spans="1:3">
      <c r="A680" s="201" t="s">
        <v>1332</v>
      </c>
      <c r="B680" s="228" t="str">
        <f>IF(VLOOKUP(C680,'Questionnaire part 2'!$D$17:$I$616,2,FALSE)="","#",UPPER(VLOOKUP(C680,'Questionnaire part 2'!$D$17:$I$616,2,FALSE)))</f>
        <v>#</v>
      </c>
      <c r="C680" s="199">
        <v>143</v>
      </c>
    </row>
    <row r="681" spans="1:3">
      <c r="A681" s="201" t="s">
        <v>1333</v>
      </c>
      <c r="B681" s="228" t="str">
        <f>IF(ISNA(VLOOKUP(VLOOKUP(C680,'Questionnaire part 2'!$D$17:$I$616,3,FALSE),'Country &amp; Service Codes'!B:C,2,FALSE)),"#",VLOOKUP(VLOOKUP(C680,'Questionnaire part 2'!$D$17:$I$616,3,FALSE),'Country &amp; Service Codes'!B:C,2,FALSE))</f>
        <v>#</v>
      </c>
      <c r="C681" s="199"/>
    </row>
    <row r="682" spans="1:3">
      <c r="A682" s="201" t="s">
        <v>1334</v>
      </c>
      <c r="B682" s="228" t="str">
        <f>IF(VLOOKUP(C680,'Questionnaire part 2'!$D$17:$I$616,5,FALSE)="","#",VLOOKUP(C680,'Questionnaire part 2'!$D$17:$I$616,5,FALSE))</f>
        <v>#</v>
      </c>
      <c r="C682" s="199"/>
    </row>
    <row r="683" spans="1:3">
      <c r="A683" s="200" t="s">
        <v>1359</v>
      </c>
      <c r="B683" s="228" t="str">
        <f>IF(VLOOKUP(C680,'Questionnaire part 2'!$D$17:$I$616,6,FALSE)="","#",VLOOKUP(C680,'Questionnaire part 2'!$D$17:$I$616,6,FALSE))</f>
        <v>#</v>
      </c>
      <c r="C683" s="199"/>
    </row>
    <row r="684" spans="1:3">
      <c r="A684" s="201" t="s">
        <v>1332</v>
      </c>
      <c r="B684" s="228" t="str">
        <f>IF(VLOOKUP(C684,'Questionnaire part 2'!$D$17:$I$616,2,FALSE)="","#",UPPER(VLOOKUP(C684,'Questionnaire part 2'!$D$17:$I$616,2,FALSE)))</f>
        <v>#</v>
      </c>
      <c r="C684" s="199">
        <v>144</v>
      </c>
    </row>
    <row r="685" spans="1:3">
      <c r="A685" s="201" t="s">
        <v>1333</v>
      </c>
      <c r="B685" s="228" t="str">
        <f>IF(ISNA(VLOOKUP(VLOOKUP(C684,'Questionnaire part 2'!$D$17:$I$616,3,FALSE),'Country &amp; Service Codes'!B:C,2,FALSE)),"#",VLOOKUP(VLOOKUP(C684,'Questionnaire part 2'!$D$17:$I$616,3,FALSE),'Country &amp; Service Codes'!B:C,2,FALSE))</f>
        <v>#</v>
      </c>
      <c r="C685" s="199"/>
    </row>
    <row r="686" spans="1:3">
      <c r="A686" s="201" t="s">
        <v>1334</v>
      </c>
      <c r="B686" s="228" t="str">
        <f>IF(VLOOKUP(C684,'Questionnaire part 2'!$D$17:$I$616,5,FALSE)="","#",VLOOKUP(C684,'Questionnaire part 2'!$D$17:$I$616,5,FALSE))</f>
        <v>#</v>
      </c>
      <c r="C686" s="199"/>
    </row>
    <row r="687" spans="1:3">
      <c r="A687" s="200" t="s">
        <v>1359</v>
      </c>
      <c r="B687" s="228" t="str">
        <f>IF(VLOOKUP(C684,'Questionnaire part 2'!$D$17:$I$616,6,FALSE)="","#",VLOOKUP(C684,'Questionnaire part 2'!$D$17:$I$616,6,FALSE))</f>
        <v>#</v>
      </c>
      <c r="C687" s="199"/>
    </row>
    <row r="688" spans="1:3">
      <c r="A688" s="201" t="s">
        <v>1332</v>
      </c>
      <c r="B688" s="228" t="str">
        <f>IF(VLOOKUP(C688,'Questionnaire part 2'!$D$17:$I$616,2,FALSE)="","#",UPPER(VLOOKUP(C688,'Questionnaire part 2'!$D$17:$I$616,2,FALSE)))</f>
        <v>#</v>
      </c>
      <c r="C688" s="199">
        <v>145</v>
      </c>
    </row>
    <row r="689" spans="1:3">
      <c r="A689" s="201" t="s">
        <v>1333</v>
      </c>
      <c r="B689" s="228" t="str">
        <f>IF(ISNA(VLOOKUP(VLOOKUP(C688,'Questionnaire part 2'!$D$17:$I$616,3,FALSE),'Country &amp; Service Codes'!B:C,2,FALSE)),"#",VLOOKUP(VLOOKUP(C688,'Questionnaire part 2'!$D$17:$I$616,3,FALSE),'Country &amp; Service Codes'!B:C,2,FALSE))</f>
        <v>#</v>
      </c>
      <c r="C689" s="199"/>
    </row>
    <row r="690" spans="1:3">
      <c r="A690" s="201" t="s">
        <v>1334</v>
      </c>
      <c r="B690" s="228" t="str">
        <f>IF(VLOOKUP(C688,'Questionnaire part 2'!$D$17:$I$616,5,FALSE)="","#",VLOOKUP(C688,'Questionnaire part 2'!$D$17:$I$616,5,FALSE))</f>
        <v>#</v>
      </c>
      <c r="C690" s="199"/>
    </row>
    <row r="691" spans="1:3">
      <c r="A691" s="200" t="s">
        <v>1359</v>
      </c>
      <c r="B691" s="228" t="str">
        <f>IF(VLOOKUP(C688,'Questionnaire part 2'!$D$17:$I$616,6,FALSE)="","#",VLOOKUP(C688,'Questionnaire part 2'!$D$17:$I$616,6,FALSE))</f>
        <v>#</v>
      </c>
      <c r="C691" s="199"/>
    </row>
    <row r="692" spans="1:3">
      <c r="A692" s="201" t="s">
        <v>1332</v>
      </c>
      <c r="B692" s="228" t="str">
        <f>IF(VLOOKUP(C692,'Questionnaire part 2'!$D$17:$I$616,2,FALSE)="","#",UPPER(VLOOKUP(C692,'Questionnaire part 2'!$D$17:$I$616,2,FALSE)))</f>
        <v>#</v>
      </c>
      <c r="C692" s="199">
        <v>146</v>
      </c>
    </row>
    <row r="693" spans="1:3">
      <c r="A693" s="201" t="s">
        <v>1333</v>
      </c>
      <c r="B693" s="228" t="str">
        <f>IF(ISNA(VLOOKUP(VLOOKUP(C692,'Questionnaire part 2'!$D$17:$I$616,3,FALSE),'Country &amp; Service Codes'!B:C,2,FALSE)),"#",VLOOKUP(VLOOKUP(C692,'Questionnaire part 2'!$D$17:$I$616,3,FALSE),'Country &amp; Service Codes'!B:C,2,FALSE))</f>
        <v>#</v>
      </c>
      <c r="C693" s="199"/>
    </row>
    <row r="694" spans="1:3">
      <c r="A694" s="201" t="s">
        <v>1334</v>
      </c>
      <c r="B694" s="228" t="str">
        <f>IF(VLOOKUP(C692,'Questionnaire part 2'!$D$17:$I$616,5,FALSE)="","#",VLOOKUP(C692,'Questionnaire part 2'!$D$17:$I$616,5,FALSE))</f>
        <v>#</v>
      </c>
      <c r="C694" s="199"/>
    </row>
    <row r="695" spans="1:3">
      <c r="A695" s="200" t="s">
        <v>1359</v>
      </c>
      <c r="B695" s="228" t="str">
        <f>IF(VLOOKUP(C692,'Questionnaire part 2'!$D$17:$I$616,6,FALSE)="","#",VLOOKUP(C692,'Questionnaire part 2'!$D$17:$I$616,6,FALSE))</f>
        <v>#</v>
      </c>
      <c r="C695" s="199"/>
    </row>
    <row r="696" spans="1:3">
      <c r="A696" s="201" t="s">
        <v>1332</v>
      </c>
      <c r="B696" s="228" t="str">
        <f>IF(VLOOKUP(C696,'Questionnaire part 2'!$D$17:$I$616,2,FALSE)="","#",UPPER(VLOOKUP(C696,'Questionnaire part 2'!$D$17:$I$616,2,FALSE)))</f>
        <v>#</v>
      </c>
      <c r="C696" s="199">
        <v>147</v>
      </c>
    </row>
    <row r="697" spans="1:3">
      <c r="A697" s="201" t="s">
        <v>1333</v>
      </c>
      <c r="B697" s="228" t="str">
        <f>IF(ISNA(VLOOKUP(VLOOKUP(C696,'Questionnaire part 2'!$D$17:$I$616,3,FALSE),'Country &amp; Service Codes'!B:C,2,FALSE)),"#",VLOOKUP(VLOOKUP(C696,'Questionnaire part 2'!$D$17:$I$616,3,FALSE),'Country &amp; Service Codes'!B:C,2,FALSE))</f>
        <v>#</v>
      </c>
      <c r="C697" s="199"/>
    </row>
    <row r="698" spans="1:3">
      <c r="A698" s="201" t="s">
        <v>1334</v>
      </c>
      <c r="B698" s="228" t="str">
        <f>IF(VLOOKUP(C696,'Questionnaire part 2'!$D$17:$I$616,5,FALSE)="","#",VLOOKUP(C696,'Questionnaire part 2'!$D$17:$I$616,5,FALSE))</f>
        <v>#</v>
      </c>
      <c r="C698" s="199"/>
    </row>
    <row r="699" spans="1:3">
      <c r="A699" s="200" t="s">
        <v>1359</v>
      </c>
      <c r="B699" s="228" t="str">
        <f>IF(VLOOKUP(C696,'Questionnaire part 2'!$D$17:$I$616,6,FALSE)="","#",VLOOKUP(C696,'Questionnaire part 2'!$D$17:$I$616,6,FALSE))</f>
        <v>#</v>
      </c>
      <c r="C699" s="199"/>
    </row>
    <row r="700" spans="1:3">
      <c r="A700" s="201" t="s">
        <v>1332</v>
      </c>
      <c r="B700" s="228" t="str">
        <f>IF(VLOOKUP(C700,'Questionnaire part 2'!$D$17:$I$616,2,FALSE)="","#",UPPER(VLOOKUP(C700,'Questionnaire part 2'!$D$17:$I$616,2,FALSE)))</f>
        <v>#</v>
      </c>
      <c r="C700" s="199">
        <v>148</v>
      </c>
    </row>
    <row r="701" spans="1:3">
      <c r="A701" s="201" t="s">
        <v>1333</v>
      </c>
      <c r="B701" s="228" t="str">
        <f>IF(ISNA(VLOOKUP(VLOOKUP(C700,'Questionnaire part 2'!$D$17:$I$616,3,FALSE),'Country &amp; Service Codes'!B:C,2,FALSE)),"#",VLOOKUP(VLOOKUP(C700,'Questionnaire part 2'!$D$17:$I$616,3,FALSE),'Country &amp; Service Codes'!B:C,2,FALSE))</f>
        <v>#</v>
      </c>
      <c r="C701" s="199"/>
    </row>
    <row r="702" spans="1:3">
      <c r="A702" s="201" t="s">
        <v>1334</v>
      </c>
      <c r="B702" s="228" t="str">
        <f>IF(VLOOKUP(C700,'Questionnaire part 2'!$D$17:$I$616,5,FALSE)="","#",VLOOKUP(C700,'Questionnaire part 2'!$D$17:$I$616,5,FALSE))</f>
        <v>#</v>
      </c>
      <c r="C702" s="199"/>
    </row>
    <row r="703" spans="1:3">
      <c r="A703" s="200" t="s">
        <v>1359</v>
      </c>
      <c r="B703" s="228" t="str">
        <f>IF(VLOOKUP(C700,'Questionnaire part 2'!$D$17:$I$616,6,FALSE)="","#",VLOOKUP(C700,'Questionnaire part 2'!$D$17:$I$616,6,FALSE))</f>
        <v>#</v>
      </c>
      <c r="C703" s="199"/>
    </row>
    <row r="704" spans="1:3">
      <c r="A704" s="201" t="s">
        <v>1332</v>
      </c>
      <c r="B704" s="228" t="str">
        <f>IF(VLOOKUP(C704,'Questionnaire part 2'!$D$17:$I$616,2,FALSE)="","#",UPPER(VLOOKUP(C704,'Questionnaire part 2'!$D$17:$I$616,2,FALSE)))</f>
        <v>#</v>
      </c>
      <c r="C704" s="199">
        <v>149</v>
      </c>
    </row>
    <row r="705" spans="1:3">
      <c r="A705" s="201" t="s">
        <v>1333</v>
      </c>
      <c r="B705" s="228" t="str">
        <f>IF(ISNA(VLOOKUP(VLOOKUP(C704,'Questionnaire part 2'!$D$17:$I$616,3,FALSE),'Country &amp; Service Codes'!B:C,2,FALSE)),"#",VLOOKUP(VLOOKUP(C704,'Questionnaire part 2'!$D$17:$I$616,3,FALSE),'Country &amp; Service Codes'!B:C,2,FALSE))</f>
        <v>#</v>
      </c>
      <c r="C705" s="199"/>
    </row>
    <row r="706" spans="1:3">
      <c r="A706" s="201" t="s">
        <v>1334</v>
      </c>
      <c r="B706" s="228" t="str">
        <f>IF(VLOOKUP(C704,'Questionnaire part 2'!$D$17:$I$616,5,FALSE)="","#",VLOOKUP(C704,'Questionnaire part 2'!$D$17:$I$616,5,FALSE))</f>
        <v>#</v>
      </c>
      <c r="C706" s="199"/>
    </row>
    <row r="707" spans="1:3">
      <c r="A707" s="200" t="s">
        <v>1359</v>
      </c>
      <c r="B707" s="228" t="str">
        <f>IF(VLOOKUP(C704,'Questionnaire part 2'!$D$17:$I$616,6,FALSE)="","#",VLOOKUP(C704,'Questionnaire part 2'!$D$17:$I$616,6,FALSE))</f>
        <v>#</v>
      </c>
      <c r="C707" s="199"/>
    </row>
    <row r="708" spans="1:3">
      <c r="A708" s="201" t="s">
        <v>1332</v>
      </c>
      <c r="B708" s="228" t="str">
        <f>IF(VLOOKUP(C708,'Questionnaire part 2'!$D$17:$I$616,2,FALSE)="","#",UPPER(VLOOKUP(C708,'Questionnaire part 2'!$D$17:$I$616,2,FALSE)))</f>
        <v>#</v>
      </c>
      <c r="C708" s="199">
        <v>150</v>
      </c>
    </row>
    <row r="709" spans="1:3">
      <c r="A709" s="201" t="s">
        <v>1333</v>
      </c>
      <c r="B709" s="228" t="str">
        <f>IF(ISNA(VLOOKUP(VLOOKUP(C708,'Questionnaire part 2'!$D$17:$I$616,3,FALSE),'Country &amp; Service Codes'!B:C,2,FALSE)),"#",VLOOKUP(VLOOKUP(C708,'Questionnaire part 2'!$D$17:$I$616,3,FALSE),'Country &amp; Service Codes'!B:C,2,FALSE))</f>
        <v>#</v>
      </c>
      <c r="C709" s="199"/>
    </row>
    <row r="710" spans="1:3">
      <c r="A710" s="201" t="s">
        <v>1334</v>
      </c>
      <c r="B710" s="228" t="str">
        <f>IF(VLOOKUP(C708,'Questionnaire part 2'!$D$17:$I$616,5,FALSE)="","#",VLOOKUP(C708,'Questionnaire part 2'!$D$17:$I$616,5,FALSE))</f>
        <v>#</v>
      </c>
      <c r="C710" s="199"/>
    </row>
    <row r="711" spans="1:3">
      <c r="A711" s="200" t="s">
        <v>1359</v>
      </c>
      <c r="B711" s="228" t="str">
        <f>IF(VLOOKUP(C708,'Questionnaire part 2'!$D$17:$I$616,6,FALSE)="","#",VLOOKUP(C708,'Questionnaire part 2'!$D$17:$I$616,6,FALSE))</f>
        <v>#</v>
      </c>
      <c r="C711" s="199"/>
    </row>
    <row r="712" spans="1:3">
      <c r="A712" s="201" t="s">
        <v>1332</v>
      </c>
      <c r="B712" s="228" t="str">
        <f>IF(VLOOKUP(C712,'Questionnaire part 2'!$D$17:$I$616,2,FALSE)="","#",UPPER(VLOOKUP(C712,'Questionnaire part 2'!$D$17:$I$616,2,FALSE)))</f>
        <v>#</v>
      </c>
      <c r="C712" s="234">
        <v>151</v>
      </c>
    </row>
    <row r="713" spans="1:3">
      <c r="A713" s="201" t="s">
        <v>1333</v>
      </c>
      <c r="B713" s="228" t="str">
        <f>IF(ISNA(VLOOKUP(VLOOKUP(C712,'Questionnaire part 2'!$D$17:$I$616,3,FALSE),'Country &amp; Service Codes'!B:C,2,FALSE)),"#",VLOOKUP(VLOOKUP(C712,'Questionnaire part 2'!$D$17:$I$616,3,FALSE),'Country &amp; Service Codes'!B:C,2,FALSE))</f>
        <v>#</v>
      </c>
      <c r="C713" s="234"/>
    </row>
    <row r="714" spans="1:3">
      <c r="A714" s="201" t="s">
        <v>1334</v>
      </c>
      <c r="B714" s="228" t="str">
        <f>IF(VLOOKUP(C712,'Questionnaire part 2'!$D$17:$I$616,5,FALSE)="","#",VLOOKUP(C712,'Questionnaire part 2'!$D$17:$I$616,5,FALSE))</f>
        <v>#</v>
      </c>
      <c r="C714" s="234"/>
    </row>
    <row r="715" spans="1:3">
      <c r="A715" s="200" t="s">
        <v>1359</v>
      </c>
      <c r="B715" s="228" t="str">
        <f>IF(VLOOKUP(C712,'Questionnaire part 2'!$D$17:$I$616,6,FALSE)="","#",VLOOKUP(C712,'Questionnaire part 2'!$D$17:$I$616,6,FALSE))</f>
        <v>#</v>
      </c>
      <c r="C715" s="199"/>
    </row>
    <row r="716" spans="1:3">
      <c r="A716" s="201" t="s">
        <v>1332</v>
      </c>
      <c r="B716" s="228" t="str">
        <f>IF(VLOOKUP(C716,'Questionnaire part 2'!$D$17:$I$616,2,FALSE)="","#",UPPER(VLOOKUP(C716,'Questionnaire part 2'!$D$17:$I$616,2,FALSE)))</f>
        <v>#</v>
      </c>
      <c r="C716" s="199">
        <v>152</v>
      </c>
    </row>
    <row r="717" spans="1:3">
      <c r="A717" s="201" t="s">
        <v>1333</v>
      </c>
      <c r="B717" s="228" t="str">
        <f>IF(ISNA(VLOOKUP(VLOOKUP(C716,'Questionnaire part 2'!$D$17:$I$616,3,FALSE),'Country &amp; Service Codes'!B:C,2,FALSE)),"#",VLOOKUP(VLOOKUP(C716,'Questionnaire part 2'!$D$17:$I$616,3,FALSE),'Country &amp; Service Codes'!B:C,2,FALSE))</f>
        <v>#</v>
      </c>
      <c r="C717" s="199"/>
    </row>
    <row r="718" spans="1:3">
      <c r="A718" s="201" t="s">
        <v>1334</v>
      </c>
      <c r="B718" s="228" t="str">
        <f>IF(VLOOKUP(C716,'Questionnaire part 2'!$D$17:$I$616,5,FALSE)="","#",VLOOKUP(C716,'Questionnaire part 2'!$D$17:$I$616,5,FALSE))</f>
        <v>#</v>
      </c>
      <c r="C718" s="199"/>
    </row>
    <row r="719" spans="1:3">
      <c r="A719" s="200" t="s">
        <v>1359</v>
      </c>
      <c r="B719" s="228" t="str">
        <f>IF(VLOOKUP(C716,'Questionnaire part 2'!$D$17:$I$616,6,FALSE)="","#",VLOOKUP(C716,'Questionnaire part 2'!$D$17:$I$616,6,FALSE))</f>
        <v>#</v>
      </c>
      <c r="C719" s="199"/>
    </row>
    <row r="720" spans="1:3">
      <c r="A720" s="201" t="s">
        <v>1332</v>
      </c>
      <c r="B720" s="228" t="str">
        <f>IF(VLOOKUP(C720,'Questionnaire part 2'!$D$17:$I$616,2,FALSE)="","#",UPPER(VLOOKUP(C720,'Questionnaire part 2'!$D$17:$I$616,2,FALSE)))</f>
        <v>#</v>
      </c>
      <c r="C720" s="199">
        <v>153</v>
      </c>
    </row>
    <row r="721" spans="1:3">
      <c r="A721" s="201" t="s">
        <v>1333</v>
      </c>
      <c r="B721" s="228" t="str">
        <f>IF(ISNA(VLOOKUP(VLOOKUP(C720,'Questionnaire part 2'!$D$17:$I$616,3,FALSE),'Country &amp; Service Codes'!B:C,2,FALSE)),"#",VLOOKUP(VLOOKUP(C720,'Questionnaire part 2'!$D$17:$I$616,3,FALSE),'Country &amp; Service Codes'!B:C,2,FALSE))</f>
        <v>#</v>
      </c>
      <c r="C721" s="199"/>
    </row>
    <row r="722" spans="1:3">
      <c r="A722" s="201" t="s">
        <v>1334</v>
      </c>
      <c r="B722" s="228" t="str">
        <f>IF(VLOOKUP(C720,'Questionnaire part 2'!$D$17:$I$616,5,FALSE)="","#",VLOOKUP(C720,'Questionnaire part 2'!$D$17:$I$616,5,FALSE))</f>
        <v>#</v>
      </c>
      <c r="C722" s="199"/>
    </row>
    <row r="723" spans="1:3">
      <c r="A723" s="200" t="s">
        <v>1359</v>
      </c>
      <c r="B723" s="228" t="str">
        <f>IF(VLOOKUP(C720,'Questionnaire part 2'!$D$17:$I$616,6,FALSE)="","#",VLOOKUP(C720,'Questionnaire part 2'!$D$17:$I$616,6,FALSE))</f>
        <v>#</v>
      </c>
      <c r="C723" s="199"/>
    </row>
    <row r="724" spans="1:3">
      <c r="A724" s="201" t="s">
        <v>1332</v>
      </c>
      <c r="B724" s="228" t="str">
        <f>IF(VLOOKUP(C724,'Questionnaire part 2'!$D$17:$I$616,2,FALSE)="","#",UPPER(VLOOKUP(C724,'Questionnaire part 2'!$D$17:$I$616,2,FALSE)))</f>
        <v>#</v>
      </c>
      <c r="C724" s="199">
        <v>154</v>
      </c>
    </row>
    <row r="725" spans="1:3">
      <c r="A725" s="201" t="s">
        <v>1333</v>
      </c>
      <c r="B725" s="228" t="str">
        <f>IF(ISNA(VLOOKUP(VLOOKUP(C724,'Questionnaire part 2'!$D$17:$I$616,3,FALSE),'Country &amp; Service Codes'!B:C,2,FALSE)),"#",VLOOKUP(VLOOKUP(C724,'Questionnaire part 2'!$D$17:$I$616,3,FALSE),'Country &amp; Service Codes'!B:C,2,FALSE))</f>
        <v>#</v>
      </c>
      <c r="C725" s="199"/>
    </row>
    <row r="726" spans="1:3">
      <c r="A726" s="201" t="s">
        <v>1334</v>
      </c>
      <c r="B726" s="228" t="str">
        <f>IF(VLOOKUP(C724,'Questionnaire part 2'!$D$17:$I$616,5,FALSE)="","#",VLOOKUP(C724,'Questionnaire part 2'!$D$17:$I$616,5,FALSE))</f>
        <v>#</v>
      </c>
      <c r="C726" s="199"/>
    </row>
    <row r="727" spans="1:3">
      <c r="A727" s="200" t="s">
        <v>1359</v>
      </c>
      <c r="B727" s="228" t="str">
        <f>IF(VLOOKUP(C724,'Questionnaire part 2'!$D$17:$I$616,6,FALSE)="","#",VLOOKUP(C724,'Questionnaire part 2'!$D$17:$I$616,6,FALSE))</f>
        <v>#</v>
      </c>
      <c r="C727" s="199"/>
    </row>
    <row r="728" spans="1:3">
      <c r="A728" s="201" t="s">
        <v>1332</v>
      </c>
      <c r="B728" s="228" t="str">
        <f>IF(VLOOKUP(C728,'Questionnaire part 2'!$D$17:$I$616,2,FALSE)="","#",UPPER(VLOOKUP(C728,'Questionnaire part 2'!$D$17:$I$616,2,FALSE)))</f>
        <v>#</v>
      </c>
      <c r="C728" s="199">
        <v>155</v>
      </c>
    </row>
    <row r="729" spans="1:3">
      <c r="A729" s="201" t="s">
        <v>1333</v>
      </c>
      <c r="B729" s="228" t="str">
        <f>IF(ISNA(VLOOKUP(VLOOKUP(C728,'Questionnaire part 2'!$D$17:$I$616,3,FALSE),'Country &amp; Service Codes'!B:C,2,FALSE)),"#",VLOOKUP(VLOOKUP(C728,'Questionnaire part 2'!$D$17:$I$616,3,FALSE),'Country &amp; Service Codes'!B:C,2,FALSE))</f>
        <v>#</v>
      </c>
      <c r="C729" s="199"/>
    </row>
    <row r="730" spans="1:3">
      <c r="A730" s="201" t="s">
        <v>1334</v>
      </c>
      <c r="B730" s="228" t="str">
        <f>IF(VLOOKUP(C728,'Questionnaire part 2'!$D$17:$I$616,5,FALSE)="","#",VLOOKUP(C728,'Questionnaire part 2'!$D$17:$I$616,5,FALSE))</f>
        <v>#</v>
      </c>
      <c r="C730" s="199"/>
    </row>
    <row r="731" spans="1:3">
      <c r="A731" s="200" t="s">
        <v>1359</v>
      </c>
      <c r="B731" s="228" t="str">
        <f>IF(VLOOKUP(C728,'Questionnaire part 2'!$D$17:$I$616,6,FALSE)="","#",VLOOKUP(C728,'Questionnaire part 2'!$D$17:$I$616,6,FALSE))</f>
        <v>#</v>
      </c>
      <c r="C731" s="199"/>
    </row>
    <row r="732" spans="1:3">
      <c r="A732" s="201" t="s">
        <v>1332</v>
      </c>
      <c r="B732" s="228" t="str">
        <f>IF(VLOOKUP(C732,'Questionnaire part 2'!$D$17:$I$616,2,FALSE)="","#",UPPER(VLOOKUP(C732,'Questionnaire part 2'!$D$17:$I$616,2,FALSE)))</f>
        <v>#</v>
      </c>
      <c r="C732" s="199">
        <v>156</v>
      </c>
    </row>
    <row r="733" spans="1:3">
      <c r="A733" s="201" t="s">
        <v>1333</v>
      </c>
      <c r="B733" s="228" t="str">
        <f>IF(ISNA(VLOOKUP(VLOOKUP(C732,'Questionnaire part 2'!$D$17:$I$616,3,FALSE),'Country &amp; Service Codes'!B:C,2,FALSE)),"#",VLOOKUP(VLOOKUP(C732,'Questionnaire part 2'!$D$17:$I$616,3,FALSE),'Country &amp; Service Codes'!B:C,2,FALSE))</f>
        <v>#</v>
      </c>
      <c r="C733" s="199"/>
    </row>
    <row r="734" spans="1:3">
      <c r="A734" s="201" t="s">
        <v>1334</v>
      </c>
      <c r="B734" s="228" t="str">
        <f>IF(VLOOKUP(C732,'Questionnaire part 2'!$D$17:$I$616,5,FALSE)="","#",VLOOKUP(C732,'Questionnaire part 2'!$D$17:$I$616,5,FALSE))</f>
        <v>#</v>
      </c>
      <c r="C734" s="199"/>
    </row>
    <row r="735" spans="1:3">
      <c r="A735" s="200" t="s">
        <v>1359</v>
      </c>
      <c r="B735" s="228" t="str">
        <f>IF(VLOOKUP(C732,'Questionnaire part 2'!$D$17:$I$616,6,FALSE)="","#",VLOOKUP(C732,'Questionnaire part 2'!$D$17:$I$616,6,FALSE))</f>
        <v>#</v>
      </c>
      <c r="C735" s="199"/>
    </row>
    <row r="736" spans="1:3">
      <c r="A736" s="201" t="s">
        <v>1332</v>
      </c>
      <c r="B736" s="228" t="str">
        <f>IF(VLOOKUP(C736,'Questionnaire part 2'!$D$17:$I$616,2,FALSE)="","#",UPPER(VLOOKUP(C736,'Questionnaire part 2'!$D$17:$I$616,2,FALSE)))</f>
        <v>#</v>
      </c>
      <c r="C736" s="199">
        <v>157</v>
      </c>
    </row>
    <row r="737" spans="1:3">
      <c r="A737" s="201" t="s">
        <v>1333</v>
      </c>
      <c r="B737" s="228" t="str">
        <f>IF(ISNA(VLOOKUP(VLOOKUP(C736,'Questionnaire part 2'!$D$17:$I$616,3,FALSE),'Country &amp; Service Codes'!B:C,2,FALSE)),"#",VLOOKUP(VLOOKUP(C736,'Questionnaire part 2'!$D$17:$I$616,3,FALSE),'Country &amp; Service Codes'!B:C,2,FALSE))</f>
        <v>#</v>
      </c>
      <c r="C737" s="199"/>
    </row>
    <row r="738" spans="1:3">
      <c r="A738" s="201" t="s">
        <v>1334</v>
      </c>
      <c r="B738" s="228" t="str">
        <f>IF(VLOOKUP(C736,'Questionnaire part 2'!$D$17:$I$616,5,FALSE)="","#",VLOOKUP(C736,'Questionnaire part 2'!$D$17:$I$616,5,FALSE))</f>
        <v>#</v>
      </c>
      <c r="C738" s="199"/>
    </row>
    <row r="739" spans="1:3">
      <c r="A739" s="200" t="s">
        <v>1359</v>
      </c>
      <c r="B739" s="228" t="str">
        <f>IF(VLOOKUP(C736,'Questionnaire part 2'!$D$17:$I$616,6,FALSE)="","#",VLOOKUP(C736,'Questionnaire part 2'!$D$17:$I$616,6,FALSE))</f>
        <v>#</v>
      </c>
      <c r="C739" s="199"/>
    </row>
    <row r="740" spans="1:3">
      <c r="A740" s="201" t="s">
        <v>1332</v>
      </c>
      <c r="B740" s="228" t="str">
        <f>IF(VLOOKUP(C740,'Questionnaire part 2'!$D$17:$I$616,2,FALSE)="","#",UPPER(VLOOKUP(C740,'Questionnaire part 2'!$D$17:$I$616,2,FALSE)))</f>
        <v>#</v>
      </c>
      <c r="C740" s="199">
        <v>158</v>
      </c>
    </row>
    <row r="741" spans="1:3">
      <c r="A741" s="201" t="s">
        <v>1333</v>
      </c>
      <c r="B741" s="228" t="str">
        <f>IF(ISNA(VLOOKUP(VLOOKUP(C740,'Questionnaire part 2'!$D$17:$I$616,3,FALSE),'Country &amp; Service Codes'!B:C,2,FALSE)),"#",VLOOKUP(VLOOKUP(C740,'Questionnaire part 2'!$D$17:$I$616,3,FALSE),'Country &amp; Service Codes'!B:C,2,FALSE))</f>
        <v>#</v>
      </c>
      <c r="C741" s="199"/>
    </row>
    <row r="742" spans="1:3">
      <c r="A742" s="201" t="s">
        <v>1334</v>
      </c>
      <c r="B742" s="228" t="str">
        <f>IF(VLOOKUP(C740,'Questionnaire part 2'!$D$17:$I$616,5,FALSE)="","#",VLOOKUP(C740,'Questionnaire part 2'!$D$17:$I$616,5,FALSE))</f>
        <v>#</v>
      </c>
      <c r="C742" s="199"/>
    </row>
    <row r="743" spans="1:3">
      <c r="A743" s="200" t="s">
        <v>1359</v>
      </c>
      <c r="B743" s="228" t="str">
        <f>IF(VLOOKUP(C740,'Questionnaire part 2'!$D$17:$I$616,6,FALSE)="","#",VLOOKUP(C740,'Questionnaire part 2'!$D$17:$I$616,6,FALSE))</f>
        <v>#</v>
      </c>
      <c r="C743" s="199"/>
    </row>
    <row r="744" spans="1:3">
      <c r="A744" s="201" t="s">
        <v>1332</v>
      </c>
      <c r="B744" s="228" t="str">
        <f>IF(VLOOKUP(C744,'Questionnaire part 2'!$D$17:$I$616,2,FALSE)="","#",UPPER(VLOOKUP(C744,'Questionnaire part 2'!$D$17:$I$616,2,FALSE)))</f>
        <v>#</v>
      </c>
      <c r="C744" s="199">
        <v>159</v>
      </c>
    </row>
    <row r="745" spans="1:3">
      <c r="A745" s="201" t="s">
        <v>1333</v>
      </c>
      <c r="B745" s="228" t="str">
        <f>IF(ISNA(VLOOKUP(VLOOKUP(C744,'Questionnaire part 2'!$D$17:$I$616,3,FALSE),'Country &amp; Service Codes'!B:C,2,FALSE)),"#",VLOOKUP(VLOOKUP(C744,'Questionnaire part 2'!$D$17:$I$616,3,FALSE),'Country &amp; Service Codes'!B:C,2,FALSE))</f>
        <v>#</v>
      </c>
      <c r="C745" s="199"/>
    </row>
    <row r="746" spans="1:3">
      <c r="A746" s="201" t="s">
        <v>1334</v>
      </c>
      <c r="B746" s="228" t="str">
        <f>IF(VLOOKUP(C744,'Questionnaire part 2'!$D$17:$I$616,5,FALSE)="","#",VLOOKUP(C744,'Questionnaire part 2'!$D$17:$I$616,5,FALSE))</f>
        <v>#</v>
      </c>
      <c r="C746" s="199"/>
    </row>
    <row r="747" spans="1:3">
      <c r="A747" s="200" t="s">
        <v>1359</v>
      </c>
      <c r="B747" s="228" t="str">
        <f>IF(VLOOKUP(C744,'Questionnaire part 2'!$D$17:$I$616,6,FALSE)="","#",VLOOKUP(C744,'Questionnaire part 2'!$D$17:$I$616,6,FALSE))</f>
        <v>#</v>
      </c>
      <c r="C747" s="199"/>
    </row>
    <row r="748" spans="1:3">
      <c r="A748" s="201" t="s">
        <v>1332</v>
      </c>
      <c r="B748" s="228" t="str">
        <f>IF(VLOOKUP(C748,'Questionnaire part 2'!$D$17:$I$616,2,FALSE)="","#",UPPER(VLOOKUP(C748,'Questionnaire part 2'!$D$17:$I$616,2,FALSE)))</f>
        <v>#</v>
      </c>
      <c r="C748" s="199">
        <v>160</v>
      </c>
    </row>
    <row r="749" spans="1:3">
      <c r="A749" s="201" t="s">
        <v>1333</v>
      </c>
      <c r="B749" s="228" t="str">
        <f>IF(ISNA(VLOOKUP(VLOOKUP(C748,'Questionnaire part 2'!$D$17:$I$616,3,FALSE),'Country &amp; Service Codes'!B:C,2,FALSE)),"#",VLOOKUP(VLOOKUP(C748,'Questionnaire part 2'!$D$17:$I$616,3,FALSE),'Country &amp; Service Codes'!B:C,2,FALSE))</f>
        <v>#</v>
      </c>
      <c r="C749" s="199"/>
    </row>
    <row r="750" spans="1:3">
      <c r="A750" s="201" t="s">
        <v>1334</v>
      </c>
      <c r="B750" s="228" t="str">
        <f>IF(VLOOKUP(C748,'Questionnaire part 2'!$D$17:$I$616,5,FALSE)="","#",VLOOKUP(C748,'Questionnaire part 2'!$D$17:$I$616,5,FALSE))</f>
        <v>#</v>
      </c>
      <c r="C750" s="199"/>
    </row>
    <row r="751" spans="1:3">
      <c r="A751" s="200" t="s">
        <v>1359</v>
      </c>
      <c r="B751" s="228" t="str">
        <f>IF(VLOOKUP(C748,'Questionnaire part 2'!$D$17:$I$616,6,FALSE)="","#",VLOOKUP(C748,'Questionnaire part 2'!$D$17:$I$616,6,FALSE))</f>
        <v>#</v>
      </c>
      <c r="C751" s="199"/>
    </row>
    <row r="752" spans="1:3">
      <c r="A752" s="201" t="s">
        <v>1332</v>
      </c>
      <c r="B752" s="228" t="str">
        <f>IF(VLOOKUP(C752,'Questionnaire part 2'!$D$17:$I$616,2,FALSE)="","#",UPPER(VLOOKUP(C752,'Questionnaire part 2'!$D$17:$I$616,2,FALSE)))</f>
        <v>#</v>
      </c>
      <c r="C752" s="234">
        <v>161</v>
      </c>
    </row>
    <row r="753" spans="1:3">
      <c r="A753" s="201" t="s">
        <v>1333</v>
      </c>
      <c r="B753" s="228" t="str">
        <f>IF(ISNA(VLOOKUP(VLOOKUP(C752,'Questionnaire part 2'!$D$17:$I$616,3,FALSE),'Country &amp; Service Codes'!B:C,2,FALSE)),"#",VLOOKUP(VLOOKUP(C752,'Questionnaire part 2'!$D$17:$I$616,3,FALSE),'Country &amp; Service Codes'!B:C,2,FALSE))</f>
        <v>#</v>
      </c>
      <c r="C753" s="234"/>
    </row>
    <row r="754" spans="1:3">
      <c r="A754" s="201" t="s">
        <v>1334</v>
      </c>
      <c r="B754" s="228" t="str">
        <f>IF(VLOOKUP(C752,'Questionnaire part 2'!$D$17:$I$616,5,FALSE)="","#",VLOOKUP(C752,'Questionnaire part 2'!$D$17:$I$616,5,FALSE))</f>
        <v>#</v>
      </c>
      <c r="C754" s="234"/>
    </row>
    <row r="755" spans="1:3">
      <c r="A755" s="200" t="s">
        <v>1359</v>
      </c>
      <c r="B755" s="228" t="str">
        <f>IF(VLOOKUP(C752,'Questionnaire part 2'!$D$17:$I$616,6,FALSE)="","#",VLOOKUP(C752,'Questionnaire part 2'!$D$17:$I$616,6,FALSE))</f>
        <v>#</v>
      </c>
      <c r="C755" s="199"/>
    </row>
    <row r="756" spans="1:3">
      <c r="A756" s="201" t="s">
        <v>1332</v>
      </c>
      <c r="B756" s="228" t="str">
        <f>IF(VLOOKUP(C756,'Questionnaire part 2'!$D$17:$I$616,2,FALSE)="","#",UPPER(VLOOKUP(C756,'Questionnaire part 2'!$D$17:$I$616,2,FALSE)))</f>
        <v>#</v>
      </c>
      <c r="C756" s="199">
        <v>162</v>
      </c>
    </row>
    <row r="757" spans="1:3">
      <c r="A757" s="201" t="s">
        <v>1333</v>
      </c>
      <c r="B757" s="228" t="str">
        <f>IF(ISNA(VLOOKUP(VLOOKUP(C756,'Questionnaire part 2'!$D$17:$I$616,3,FALSE),'Country &amp; Service Codes'!B:C,2,FALSE)),"#",VLOOKUP(VLOOKUP(C756,'Questionnaire part 2'!$D$17:$I$616,3,FALSE),'Country &amp; Service Codes'!B:C,2,FALSE))</f>
        <v>#</v>
      </c>
      <c r="C757" s="199"/>
    </row>
    <row r="758" spans="1:3">
      <c r="A758" s="201" t="s">
        <v>1334</v>
      </c>
      <c r="B758" s="228" t="str">
        <f>IF(VLOOKUP(C756,'Questionnaire part 2'!$D$17:$I$616,5,FALSE)="","#",VLOOKUP(C756,'Questionnaire part 2'!$D$17:$I$616,5,FALSE))</f>
        <v>#</v>
      </c>
      <c r="C758" s="199"/>
    </row>
    <row r="759" spans="1:3">
      <c r="A759" s="200" t="s">
        <v>1359</v>
      </c>
      <c r="B759" s="228" t="str">
        <f>IF(VLOOKUP(C756,'Questionnaire part 2'!$D$17:$I$616,6,FALSE)="","#",VLOOKUP(C756,'Questionnaire part 2'!$D$17:$I$616,6,FALSE))</f>
        <v>#</v>
      </c>
      <c r="C759" s="199"/>
    </row>
    <row r="760" spans="1:3">
      <c r="A760" s="201" t="s">
        <v>1332</v>
      </c>
      <c r="B760" s="228" t="str">
        <f>IF(VLOOKUP(C760,'Questionnaire part 2'!$D$17:$I$616,2,FALSE)="","#",UPPER(VLOOKUP(C760,'Questionnaire part 2'!$D$17:$I$616,2,FALSE)))</f>
        <v>#</v>
      </c>
      <c r="C760" s="199">
        <v>163</v>
      </c>
    </row>
    <row r="761" spans="1:3">
      <c r="A761" s="201" t="s">
        <v>1333</v>
      </c>
      <c r="B761" s="228" t="str">
        <f>IF(ISNA(VLOOKUP(VLOOKUP(C760,'Questionnaire part 2'!$D$17:$I$616,3,FALSE),'Country &amp; Service Codes'!B:C,2,FALSE)),"#",VLOOKUP(VLOOKUP(C760,'Questionnaire part 2'!$D$17:$I$616,3,FALSE),'Country &amp; Service Codes'!B:C,2,FALSE))</f>
        <v>#</v>
      </c>
      <c r="C761" s="199"/>
    </row>
    <row r="762" spans="1:3">
      <c r="A762" s="201" t="s">
        <v>1334</v>
      </c>
      <c r="B762" s="228" t="str">
        <f>IF(VLOOKUP(C760,'Questionnaire part 2'!$D$17:$I$616,5,FALSE)="","#",VLOOKUP(C760,'Questionnaire part 2'!$D$17:$I$616,5,FALSE))</f>
        <v>#</v>
      </c>
      <c r="C762" s="199"/>
    </row>
    <row r="763" spans="1:3">
      <c r="A763" s="200" t="s">
        <v>1359</v>
      </c>
      <c r="B763" s="228" t="str">
        <f>IF(VLOOKUP(C760,'Questionnaire part 2'!$D$17:$I$616,6,FALSE)="","#",VLOOKUP(C760,'Questionnaire part 2'!$D$17:$I$616,6,FALSE))</f>
        <v>#</v>
      </c>
      <c r="C763" s="199"/>
    </row>
    <row r="764" spans="1:3">
      <c r="A764" s="201" t="s">
        <v>1332</v>
      </c>
      <c r="B764" s="228" t="str">
        <f>IF(VLOOKUP(C764,'Questionnaire part 2'!$D$17:$I$616,2,FALSE)="","#",UPPER(VLOOKUP(C764,'Questionnaire part 2'!$D$17:$I$616,2,FALSE)))</f>
        <v>#</v>
      </c>
      <c r="C764" s="199">
        <v>164</v>
      </c>
    </row>
    <row r="765" spans="1:3">
      <c r="A765" s="201" t="s">
        <v>1333</v>
      </c>
      <c r="B765" s="228" t="str">
        <f>IF(ISNA(VLOOKUP(VLOOKUP(C764,'Questionnaire part 2'!$D$17:$I$616,3,FALSE),'Country &amp; Service Codes'!B:C,2,FALSE)),"#",VLOOKUP(VLOOKUP(C764,'Questionnaire part 2'!$D$17:$I$616,3,FALSE),'Country &amp; Service Codes'!B:C,2,FALSE))</f>
        <v>#</v>
      </c>
      <c r="C765" s="199"/>
    </row>
    <row r="766" spans="1:3">
      <c r="A766" s="201" t="s">
        <v>1334</v>
      </c>
      <c r="B766" s="228" t="str">
        <f>IF(VLOOKUP(C764,'Questionnaire part 2'!$D$17:$I$616,5,FALSE)="","#",VLOOKUP(C764,'Questionnaire part 2'!$D$17:$I$616,5,FALSE))</f>
        <v>#</v>
      </c>
      <c r="C766" s="199"/>
    </row>
    <row r="767" spans="1:3">
      <c r="A767" s="200" t="s">
        <v>1359</v>
      </c>
      <c r="B767" s="228" t="str">
        <f>IF(VLOOKUP(C764,'Questionnaire part 2'!$D$17:$I$616,6,FALSE)="","#",VLOOKUP(C764,'Questionnaire part 2'!$D$17:$I$616,6,FALSE))</f>
        <v>#</v>
      </c>
      <c r="C767" s="199"/>
    </row>
    <row r="768" spans="1:3">
      <c r="A768" s="201" t="s">
        <v>1332</v>
      </c>
      <c r="B768" s="228" t="str">
        <f>IF(VLOOKUP(C768,'Questionnaire part 2'!$D$17:$I$616,2,FALSE)="","#",UPPER(VLOOKUP(C768,'Questionnaire part 2'!$D$17:$I$616,2,FALSE)))</f>
        <v>#</v>
      </c>
      <c r="C768" s="199">
        <v>165</v>
      </c>
    </row>
    <row r="769" spans="1:3">
      <c r="A769" s="201" t="s">
        <v>1333</v>
      </c>
      <c r="B769" s="228" t="str">
        <f>IF(ISNA(VLOOKUP(VLOOKUP(C768,'Questionnaire part 2'!$D$17:$I$616,3,FALSE),'Country &amp; Service Codes'!B:C,2,FALSE)),"#",VLOOKUP(VLOOKUP(C768,'Questionnaire part 2'!$D$17:$I$616,3,FALSE),'Country &amp; Service Codes'!B:C,2,FALSE))</f>
        <v>#</v>
      </c>
      <c r="C769" s="199"/>
    </row>
    <row r="770" spans="1:3">
      <c r="A770" s="201" t="s">
        <v>1334</v>
      </c>
      <c r="B770" s="228" t="str">
        <f>IF(VLOOKUP(C768,'Questionnaire part 2'!$D$17:$I$616,5,FALSE)="","#",VLOOKUP(C768,'Questionnaire part 2'!$D$17:$I$616,5,FALSE))</f>
        <v>#</v>
      </c>
      <c r="C770" s="199"/>
    </row>
    <row r="771" spans="1:3">
      <c r="A771" s="200" t="s">
        <v>1359</v>
      </c>
      <c r="B771" s="228" t="str">
        <f>IF(VLOOKUP(C768,'Questionnaire part 2'!$D$17:$I$616,6,FALSE)="","#",VLOOKUP(C768,'Questionnaire part 2'!$D$17:$I$616,6,FALSE))</f>
        <v>#</v>
      </c>
      <c r="C771" s="199"/>
    </row>
    <row r="772" spans="1:3">
      <c r="A772" s="201" t="s">
        <v>1332</v>
      </c>
      <c r="B772" s="228" t="str">
        <f>IF(VLOOKUP(C772,'Questionnaire part 2'!$D$17:$I$616,2,FALSE)="","#",UPPER(VLOOKUP(C772,'Questionnaire part 2'!$D$17:$I$616,2,FALSE)))</f>
        <v>#</v>
      </c>
      <c r="C772" s="199">
        <v>166</v>
      </c>
    </row>
    <row r="773" spans="1:3">
      <c r="A773" s="201" t="s">
        <v>1333</v>
      </c>
      <c r="B773" s="228" t="str">
        <f>IF(ISNA(VLOOKUP(VLOOKUP(C772,'Questionnaire part 2'!$D$17:$I$616,3,FALSE),'Country &amp; Service Codes'!B:C,2,FALSE)),"#",VLOOKUP(VLOOKUP(C772,'Questionnaire part 2'!$D$17:$I$616,3,FALSE),'Country &amp; Service Codes'!B:C,2,FALSE))</f>
        <v>#</v>
      </c>
      <c r="C773" s="199"/>
    </row>
    <row r="774" spans="1:3">
      <c r="A774" s="201" t="s">
        <v>1334</v>
      </c>
      <c r="B774" s="228" t="str">
        <f>IF(VLOOKUP(C772,'Questionnaire part 2'!$D$17:$I$616,5,FALSE)="","#",VLOOKUP(C772,'Questionnaire part 2'!$D$17:$I$616,5,FALSE))</f>
        <v>#</v>
      </c>
      <c r="C774" s="199"/>
    </row>
    <row r="775" spans="1:3">
      <c r="A775" s="200" t="s">
        <v>1359</v>
      </c>
      <c r="B775" s="228" t="str">
        <f>IF(VLOOKUP(C772,'Questionnaire part 2'!$D$17:$I$616,6,FALSE)="","#",VLOOKUP(C772,'Questionnaire part 2'!$D$17:$I$616,6,FALSE))</f>
        <v>#</v>
      </c>
      <c r="C775" s="199"/>
    </row>
    <row r="776" spans="1:3">
      <c r="A776" s="201" t="s">
        <v>1332</v>
      </c>
      <c r="B776" s="228" t="str">
        <f>IF(VLOOKUP(C776,'Questionnaire part 2'!$D$17:$I$616,2,FALSE)="","#",UPPER(VLOOKUP(C776,'Questionnaire part 2'!$D$17:$I$616,2,FALSE)))</f>
        <v>#</v>
      </c>
      <c r="C776" s="199">
        <v>167</v>
      </c>
    </row>
    <row r="777" spans="1:3">
      <c r="A777" s="201" t="s">
        <v>1333</v>
      </c>
      <c r="B777" s="228" t="str">
        <f>IF(ISNA(VLOOKUP(VLOOKUP(C776,'Questionnaire part 2'!$D$17:$I$616,3,FALSE),'Country &amp; Service Codes'!B:C,2,FALSE)),"#",VLOOKUP(VLOOKUP(C776,'Questionnaire part 2'!$D$17:$I$616,3,FALSE),'Country &amp; Service Codes'!B:C,2,FALSE))</f>
        <v>#</v>
      </c>
      <c r="C777" s="199"/>
    </row>
    <row r="778" spans="1:3">
      <c r="A778" s="201" t="s">
        <v>1334</v>
      </c>
      <c r="B778" s="228" t="str">
        <f>IF(VLOOKUP(C776,'Questionnaire part 2'!$D$17:$I$616,5,FALSE)="","#",VLOOKUP(C776,'Questionnaire part 2'!$D$17:$I$616,5,FALSE))</f>
        <v>#</v>
      </c>
      <c r="C778" s="199"/>
    </row>
    <row r="779" spans="1:3">
      <c r="A779" s="200" t="s">
        <v>1359</v>
      </c>
      <c r="B779" s="228" t="str">
        <f>IF(VLOOKUP(C776,'Questionnaire part 2'!$D$17:$I$616,6,FALSE)="","#",VLOOKUP(C776,'Questionnaire part 2'!$D$17:$I$616,6,FALSE))</f>
        <v>#</v>
      </c>
      <c r="C779" s="199"/>
    </row>
    <row r="780" spans="1:3">
      <c r="A780" s="201" t="s">
        <v>1332</v>
      </c>
      <c r="B780" s="228" t="str">
        <f>IF(VLOOKUP(C780,'Questionnaire part 2'!$D$17:$I$616,2,FALSE)="","#",UPPER(VLOOKUP(C780,'Questionnaire part 2'!$D$17:$I$616,2,FALSE)))</f>
        <v>#</v>
      </c>
      <c r="C780" s="199">
        <v>168</v>
      </c>
    </row>
    <row r="781" spans="1:3">
      <c r="A781" s="201" t="s">
        <v>1333</v>
      </c>
      <c r="B781" s="228" t="str">
        <f>IF(ISNA(VLOOKUP(VLOOKUP(C780,'Questionnaire part 2'!$D$17:$I$616,3,FALSE),'Country &amp; Service Codes'!B:C,2,FALSE)),"#",VLOOKUP(VLOOKUP(C780,'Questionnaire part 2'!$D$17:$I$616,3,FALSE),'Country &amp; Service Codes'!B:C,2,FALSE))</f>
        <v>#</v>
      </c>
      <c r="C781" s="199"/>
    </row>
    <row r="782" spans="1:3">
      <c r="A782" s="201" t="s">
        <v>1334</v>
      </c>
      <c r="B782" s="228" t="str">
        <f>IF(VLOOKUP(C780,'Questionnaire part 2'!$D$17:$I$616,5,FALSE)="","#",VLOOKUP(C780,'Questionnaire part 2'!$D$17:$I$616,5,FALSE))</f>
        <v>#</v>
      </c>
      <c r="C782" s="199"/>
    </row>
    <row r="783" spans="1:3">
      <c r="A783" s="200" t="s">
        <v>1359</v>
      </c>
      <c r="B783" s="228" t="str">
        <f>IF(VLOOKUP(C780,'Questionnaire part 2'!$D$17:$I$616,6,FALSE)="","#",VLOOKUP(C780,'Questionnaire part 2'!$D$17:$I$616,6,FALSE))</f>
        <v>#</v>
      </c>
      <c r="C783" s="199"/>
    </row>
    <row r="784" spans="1:3">
      <c r="A784" s="201" t="s">
        <v>1332</v>
      </c>
      <c r="B784" s="228" t="str">
        <f>IF(VLOOKUP(C784,'Questionnaire part 2'!$D$17:$I$616,2,FALSE)="","#",UPPER(VLOOKUP(C784,'Questionnaire part 2'!$D$17:$I$616,2,FALSE)))</f>
        <v>#</v>
      </c>
      <c r="C784" s="199">
        <v>169</v>
      </c>
    </row>
    <row r="785" spans="1:3">
      <c r="A785" s="201" t="s">
        <v>1333</v>
      </c>
      <c r="B785" s="228" t="str">
        <f>IF(ISNA(VLOOKUP(VLOOKUP(C784,'Questionnaire part 2'!$D$17:$I$616,3,FALSE),'Country &amp; Service Codes'!B:C,2,FALSE)),"#",VLOOKUP(VLOOKUP(C784,'Questionnaire part 2'!$D$17:$I$616,3,FALSE),'Country &amp; Service Codes'!B:C,2,FALSE))</f>
        <v>#</v>
      </c>
      <c r="C785" s="199"/>
    </row>
    <row r="786" spans="1:3">
      <c r="A786" s="201" t="s">
        <v>1334</v>
      </c>
      <c r="B786" s="228" t="str">
        <f>IF(VLOOKUP(C784,'Questionnaire part 2'!$D$17:$I$616,5,FALSE)="","#",VLOOKUP(C784,'Questionnaire part 2'!$D$17:$I$616,5,FALSE))</f>
        <v>#</v>
      </c>
      <c r="C786" s="199"/>
    </row>
    <row r="787" spans="1:3">
      <c r="A787" s="200" t="s">
        <v>1359</v>
      </c>
      <c r="B787" s="228" t="str">
        <f>IF(VLOOKUP(C784,'Questionnaire part 2'!$D$17:$I$616,6,FALSE)="","#",VLOOKUP(C784,'Questionnaire part 2'!$D$17:$I$616,6,FALSE))</f>
        <v>#</v>
      </c>
      <c r="C787" s="199"/>
    </row>
    <row r="788" spans="1:3">
      <c r="A788" s="201" t="s">
        <v>1332</v>
      </c>
      <c r="B788" s="228" t="str">
        <f>IF(VLOOKUP(C788,'Questionnaire part 2'!$D$17:$I$616,2,FALSE)="","#",UPPER(VLOOKUP(C788,'Questionnaire part 2'!$D$17:$I$616,2,FALSE)))</f>
        <v>#</v>
      </c>
      <c r="C788" s="199">
        <v>170</v>
      </c>
    </row>
    <row r="789" spans="1:3">
      <c r="A789" s="201" t="s">
        <v>1333</v>
      </c>
      <c r="B789" s="228" t="str">
        <f>IF(ISNA(VLOOKUP(VLOOKUP(C788,'Questionnaire part 2'!$D$17:$I$616,3,FALSE),'Country &amp; Service Codes'!B:C,2,FALSE)),"#",VLOOKUP(VLOOKUP(C788,'Questionnaire part 2'!$D$17:$I$616,3,FALSE),'Country &amp; Service Codes'!B:C,2,FALSE))</f>
        <v>#</v>
      </c>
      <c r="C789" s="199"/>
    </row>
    <row r="790" spans="1:3">
      <c r="A790" s="201" t="s">
        <v>1334</v>
      </c>
      <c r="B790" s="228" t="str">
        <f>IF(VLOOKUP(C788,'Questionnaire part 2'!$D$17:$I$616,5,FALSE)="","#",VLOOKUP(C788,'Questionnaire part 2'!$D$17:$I$616,5,FALSE))</f>
        <v>#</v>
      </c>
      <c r="C790" s="199"/>
    </row>
    <row r="791" spans="1:3">
      <c r="A791" s="200" t="s">
        <v>1359</v>
      </c>
      <c r="B791" s="228" t="str">
        <f>IF(VLOOKUP(C788,'Questionnaire part 2'!$D$17:$I$616,6,FALSE)="","#",VLOOKUP(C788,'Questionnaire part 2'!$D$17:$I$616,6,FALSE))</f>
        <v>#</v>
      </c>
      <c r="C791" s="199"/>
    </row>
    <row r="792" spans="1:3">
      <c r="A792" s="201" t="s">
        <v>1332</v>
      </c>
      <c r="B792" s="228" t="str">
        <f>IF(VLOOKUP(C792,'Questionnaire part 2'!$D$17:$I$616,2,FALSE)="","#",UPPER(VLOOKUP(C792,'Questionnaire part 2'!$D$17:$I$616,2,FALSE)))</f>
        <v>#</v>
      </c>
      <c r="C792" s="234">
        <v>171</v>
      </c>
    </row>
    <row r="793" spans="1:3">
      <c r="A793" s="201" t="s">
        <v>1333</v>
      </c>
      <c r="B793" s="228" t="str">
        <f>IF(ISNA(VLOOKUP(VLOOKUP(C792,'Questionnaire part 2'!$D$17:$I$616,3,FALSE),'Country &amp; Service Codes'!B:C,2,FALSE)),"#",VLOOKUP(VLOOKUP(C792,'Questionnaire part 2'!$D$17:$I$616,3,FALSE),'Country &amp; Service Codes'!B:C,2,FALSE))</f>
        <v>#</v>
      </c>
      <c r="C793" s="234"/>
    </row>
    <row r="794" spans="1:3">
      <c r="A794" s="201" t="s">
        <v>1334</v>
      </c>
      <c r="B794" s="228" t="str">
        <f>IF(VLOOKUP(C792,'Questionnaire part 2'!$D$17:$I$616,5,FALSE)="","#",VLOOKUP(C792,'Questionnaire part 2'!$D$17:$I$616,5,FALSE))</f>
        <v>#</v>
      </c>
      <c r="C794" s="234"/>
    </row>
    <row r="795" spans="1:3">
      <c r="A795" s="200" t="s">
        <v>1359</v>
      </c>
      <c r="B795" s="228" t="str">
        <f>IF(VLOOKUP(C792,'Questionnaire part 2'!$D$17:$I$616,6,FALSE)="","#",VLOOKUP(C792,'Questionnaire part 2'!$D$17:$I$616,6,FALSE))</f>
        <v>#</v>
      </c>
      <c r="C795" s="199"/>
    </row>
    <row r="796" spans="1:3">
      <c r="A796" s="201" t="s">
        <v>1332</v>
      </c>
      <c r="B796" s="228" t="str">
        <f>IF(VLOOKUP(C796,'Questionnaire part 2'!$D$17:$I$616,2,FALSE)="","#",UPPER(VLOOKUP(C796,'Questionnaire part 2'!$D$17:$I$616,2,FALSE)))</f>
        <v>#</v>
      </c>
      <c r="C796" s="199">
        <v>172</v>
      </c>
    </row>
    <row r="797" spans="1:3">
      <c r="A797" s="201" t="s">
        <v>1333</v>
      </c>
      <c r="B797" s="228" t="str">
        <f>IF(ISNA(VLOOKUP(VLOOKUP(C796,'Questionnaire part 2'!$D$17:$I$616,3,FALSE),'Country &amp; Service Codes'!B:C,2,FALSE)),"#",VLOOKUP(VLOOKUP(C796,'Questionnaire part 2'!$D$17:$I$616,3,FALSE),'Country &amp; Service Codes'!B:C,2,FALSE))</f>
        <v>#</v>
      </c>
      <c r="C797" s="199"/>
    </row>
    <row r="798" spans="1:3">
      <c r="A798" s="201" t="s">
        <v>1334</v>
      </c>
      <c r="B798" s="228" t="str">
        <f>IF(VLOOKUP(C796,'Questionnaire part 2'!$D$17:$I$616,5,FALSE)="","#",VLOOKUP(C796,'Questionnaire part 2'!$D$17:$I$616,5,FALSE))</f>
        <v>#</v>
      </c>
      <c r="C798" s="199"/>
    </row>
    <row r="799" spans="1:3">
      <c r="A799" s="200" t="s">
        <v>1359</v>
      </c>
      <c r="B799" s="228" t="str">
        <f>IF(VLOOKUP(C796,'Questionnaire part 2'!$D$17:$I$616,6,FALSE)="","#",VLOOKUP(C796,'Questionnaire part 2'!$D$17:$I$616,6,FALSE))</f>
        <v>#</v>
      </c>
      <c r="C799" s="199"/>
    </row>
    <row r="800" spans="1:3">
      <c r="A800" s="201" t="s">
        <v>1332</v>
      </c>
      <c r="B800" s="228" t="str">
        <f>IF(VLOOKUP(C800,'Questionnaire part 2'!$D$17:$I$616,2,FALSE)="","#",UPPER(VLOOKUP(C800,'Questionnaire part 2'!$D$17:$I$616,2,FALSE)))</f>
        <v>#</v>
      </c>
      <c r="C800" s="199">
        <v>173</v>
      </c>
    </row>
    <row r="801" spans="1:3">
      <c r="A801" s="201" t="s">
        <v>1333</v>
      </c>
      <c r="B801" s="228" t="str">
        <f>IF(ISNA(VLOOKUP(VLOOKUP(C800,'Questionnaire part 2'!$D$17:$I$616,3,FALSE),'Country &amp; Service Codes'!B:C,2,FALSE)),"#",VLOOKUP(VLOOKUP(C800,'Questionnaire part 2'!$D$17:$I$616,3,FALSE),'Country &amp; Service Codes'!B:C,2,FALSE))</f>
        <v>#</v>
      </c>
      <c r="C801" s="199"/>
    </row>
    <row r="802" spans="1:3">
      <c r="A802" s="201" t="s">
        <v>1334</v>
      </c>
      <c r="B802" s="228" t="str">
        <f>IF(VLOOKUP(C800,'Questionnaire part 2'!$D$17:$I$616,5,FALSE)="","#",VLOOKUP(C800,'Questionnaire part 2'!$D$17:$I$616,5,FALSE))</f>
        <v>#</v>
      </c>
      <c r="C802" s="199"/>
    </row>
    <row r="803" spans="1:3">
      <c r="A803" s="200" t="s">
        <v>1359</v>
      </c>
      <c r="B803" s="228" t="str">
        <f>IF(VLOOKUP(C800,'Questionnaire part 2'!$D$17:$I$616,6,FALSE)="","#",VLOOKUP(C800,'Questionnaire part 2'!$D$17:$I$616,6,FALSE))</f>
        <v>#</v>
      </c>
      <c r="C803" s="199"/>
    </row>
    <row r="804" spans="1:3">
      <c r="A804" s="201" t="s">
        <v>1332</v>
      </c>
      <c r="B804" s="228" t="str">
        <f>IF(VLOOKUP(C804,'Questionnaire part 2'!$D$17:$I$616,2,FALSE)="","#",UPPER(VLOOKUP(C804,'Questionnaire part 2'!$D$17:$I$616,2,FALSE)))</f>
        <v>#</v>
      </c>
      <c r="C804" s="199">
        <v>174</v>
      </c>
    </row>
    <row r="805" spans="1:3">
      <c r="A805" s="201" t="s">
        <v>1333</v>
      </c>
      <c r="B805" s="228" t="str">
        <f>IF(ISNA(VLOOKUP(VLOOKUP(C804,'Questionnaire part 2'!$D$17:$I$616,3,FALSE),'Country &amp; Service Codes'!B:C,2,FALSE)),"#",VLOOKUP(VLOOKUP(C804,'Questionnaire part 2'!$D$17:$I$616,3,FALSE),'Country &amp; Service Codes'!B:C,2,FALSE))</f>
        <v>#</v>
      </c>
      <c r="C805" s="199"/>
    </row>
    <row r="806" spans="1:3">
      <c r="A806" s="201" t="s">
        <v>1334</v>
      </c>
      <c r="B806" s="228" t="str">
        <f>IF(VLOOKUP(C804,'Questionnaire part 2'!$D$17:$I$616,5,FALSE)="","#",VLOOKUP(C804,'Questionnaire part 2'!$D$17:$I$616,5,FALSE))</f>
        <v>#</v>
      </c>
      <c r="C806" s="199"/>
    </row>
    <row r="807" spans="1:3">
      <c r="A807" s="200" t="s">
        <v>1359</v>
      </c>
      <c r="B807" s="228" t="str">
        <f>IF(VLOOKUP(C804,'Questionnaire part 2'!$D$17:$I$616,6,FALSE)="","#",VLOOKUP(C804,'Questionnaire part 2'!$D$17:$I$616,6,FALSE))</f>
        <v>#</v>
      </c>
      <c r="C807" s="199"/>
    </row>
    <row r="808" spans="1:3">
      <c r="A808" s="201" t="s">
        <v>1332</v>
      </c>
      <c r="B808" s="228" t="str">
        <f>IF(VLOOKUP(C808,'Questionnaire part 2'!$D$17:$I$616,2,FALSE)="","#",UPPER(VLOOKUP(C808,'Questionnaire part 2'!$D$17:$I$616,2,FALSE)))</f>
        <v>#</v>
      </c>
      <c r="C808" s="199">
        <v>175</v>
      </c>
    </row>
    <row r="809" spans="1:3">
      <c r="A809" s="201" t="s">
        <v>1333</v>
      </c>
      <c r="B809" s="228" t="str">
        <f>IF(ISNA(VLOOKUP(VLOOKUP(C808,'Questionnaire part 2'!$D$17:$I$616,3,FALSE),'Country &amp; Service Codes'!B:C,2,FALSE)),"#",VLOOKUP(VLOOKUP(C808,'Questionnaire part 2'!$D$17:$I$616,3,FALSE),'Country &amp; Service Codes'!B:C,2,FALSE))</f>
        <v>#</v>
      </c>
      <c r="C809" s="199"/>
    </row>
    <row r="810" spans="1:3">
      <c r="A810" s="201" t="s">
        <v>1334</v>
      </c>
      <c r="B810" s="228" t="str">
        <f>IF(VLOOKUP(C808,'Questionnaire part 2'!$D$17:$I$616,5,FALSE)="","#",VLOOKUP(C808,'Questionnaire part 2'!$D$17:$I$616,5,FALSE))</f>
        <v>#</v>
      </c>
      <c r="C810" s="199"/>
    </row>
    <row r="811" spans="1:3">
      <c r="A811" s="200" t="s">
        <v>1359</v>
      </c>
      <c r="B811" s="228" t="str">
        <f>IF(VLOOKUP(C808,'Questionnaire part 2'!$D$17:$I$616,6,FALSE)="","#",VLOOKUP(C808,'Questionnaire part 2'!$D$17:$I$616,6,FALSE))</f>
        <v>#</v>
      </c>
      <c r="C811" s="199"/>
    </row>
    <row r="812" spans="1:3">
      <c r="A812" s="201" t="s">
        <v>1332</v>
      </c>
      <c r="B812" s="228" t="str">
        <f>IF(VLOOKUP(C812,'Questionnaire part 2'!$D$17:$I$616,2,FALSE)="","#",UPPER(VLOOKUP(C812,'Questionnaire part 2'!$D$17:$I$616,2,FALSE)))</f>
        <v>#</v>
      </c>
      <c r="C812" s="199">
        <v>176</v>
      </c>
    </row>
    <row r="813" spans="1:3">
      <c r="A813" s="201" t="s">
        <v>1333</v>
      </c>
      <c r="B813" s="228" t="str">
        <f>IF(ISNA(VLOOKUP(VLOOKUP(C812,'Questionnaire part 2'!$D$17:$I$616,3,FALSE),'Country &amp; Service Codes'!B:C,2,FALSE)),"#",VLOOKUP(VLOOKUP(C812,'Questionnaire part 2'!$D$17:$I$616,3,FALSE),'Country &amp; Service Codes'!B:C,2,FALSE))</f>
        <v>#</v>
      </c>
      <c r="C813" s="199"/>
    </row>
    <row r="814" spans="1:3">
      <c r="A814" s="201" t="s">
        <v>1334</v>
      </c>
      <c r="B814" s="228" t="str">
        <f>IF(VLOOKUP(C812,'Questionnaire part 2'!$D$17:$I$616,5,FALSE)="","#",VLOOKUP(C812,'Questionnaire part 2'!$D$17:$I$616,5,FALSE))</f>
        <v>#</v>
      </c>
      <c r="C814" s="199"/>
    </row>
    <row r="815" spans="1:3">
      <c r="A815" s="200" t="s">
        <v>1359</v>
      </c>
      <c r="B815" s="228" t="str">
        <f>IF(VLOOKUP(C812,'Questionnaire part 2'!$D$17:$I$616,6,FALSE)="","#",VLOOKUP(C812,'Questionnaire part 2'!$D$17:$I$616,6,FALSE))</f>
        <v>#</v>
      </c>
      <c r="C815" s="199"/>
    </row>
    <row r="816" spans="1:3">
      <c r="A816" s="201" t="s">
        <v>1332</v>
      </c>
      <c r="B816" s="228" t="str">
        <f>IF(VLOOKUP(C816,'Questionnaire part 2'!$D$17:$I$616,2,FALSE)="","#",UPPER(VLOOKUP(C816,'Questionnaire part 2'!$D$17:$I$616,2,FALSE)))</f>
        <v>#</v>
      </c>
      <c r="C816" s="199">
        <v>177</v>
      </c>
    </row>
    <row r="817" spans="1:3">
      <c r="A817" s="201" t="s">
        <v>1333</v>
      </c>
      <c r="B817" s="228" t="str">
        <f>IF(ISNA(VLOOKUP(VLOOKUP(C816,'Questionnaire part 2'!$D$17:$I$616,3,FALSE),'Country &amp; Service Codes'!B:C,2,FALSE)),"#",VLOOKUP(VLOOKUP(C816,'Questionnaire part 2'!$D$17:$I$616,3,FALSE),'Country &amp; Service Codes'!B:C,2,FALSE))</f>
        <v>#</v>
      </c>
      <c r="C817" s="199"/>
    </row>
    <row r="818" spans="1:3">
      <c r="A818" s="201" t="s">
        <v>1334</v>
      </c>
      <c r="B818" s="228" t="str">
        <f>IF(VLOOKUP(C816,'Questionnaire part 2'!$D$17:$I$616,5,FALSE)="","#",VLOOKUP(C816,'Questionnaire part 2'!$D$17:$I$616,5,FALSE))</f>
        <v>#</v>
      </c>
      <c r="C818" s="199"/>
    </row>
    <row r="819" spans="1:3">
      <c r="A819" s="200" t="s">
        <v>1359</v>
      </c>
      <c r="B819" s="228" t="str">
        <f>IF(VLOOKUP(C816,'Questionnaire part 2'!$D$17:$I$616,6,FALSE)="","#",VLOOKUP(C816,'Questionnaire part 2'!$D$17:$I$616,6,FALSE))</f>
        <v>#</v>
      </c>
      <c r="C819" s="199"/>
    </row>
    <row r="820" spans="1:3">
      <c r="A820" s="201" t="s">
        <v>1332</v>
      </c>
      <c r="B820" s="228" t="str">
        <f>IF(VLOOKUP(C820,'Questionnaire part 2'!$D$17:$I$616,2,FALSE)="","#",UPPER(VLOOKUP(C820,'Questionnaire part 2'!$D$17:$I$616,2,FALSE)))</f>
        <v>#</v>
      </c>
      <c r="C820" s="199">
        <v>178</v>
      </c>
    </row>
    <row r="821" spans="1:3">
      <c r="A821" s="201" t="s">
        <v>1333</v>
      </c>
      <c r="B821" s="228" t="str">
        <f>IF(ISNA(VLOOKUP(VLOOKUP(C820,'Questionnaire part 2'!$D$17:$I$616,3,FALSE),'Country &amp; Service Codes'!B:C,2,FALSE)),"#",VLOOKUP(VLOOKUP(C820,'Questionnaire part 2'!$D$17:$I$616,3,FALSE),'Country &amp; Service Codes'!B:C,2,FALSE))</f>
        <v>#</v>
      </c>
      <c r="C821" s="199"/>
    </row>
    <row r="822" spans="1:3">
      <c r="A822" s="201" t="s">
        <v>1334</v>
      </c>
      <c r="B822" s="228" t="str">
        <f>IF(VLOOKUP(C820,'Questionnaire part 2'!$D$17:$I$616,5,FALSE)="","#",VLOOKUP(C820,'Questionnaire part 2'!$D$17:$I$616,5,FALSE))</f>
        <v>#</v>
      </c>
      <c r="C822" s="199"/>
    </row>
    <row r="823" spans="1:3">
      <c r="A823" s="200" t="s">
        <v>1359</v>
      </c>
      <c r="B823" s="228" t="str">
        <f>IF(VLOOKUP(C820,'Questionnaire part 2'!$D$17:$I$616,6,FALSE)="","#",VLOOKUP(C820,'Questionnaire part 2'!$D$17:$I$616,6,FALSE))</f>
        <v>#</v>
      </c>
      <c r="C823" s="199"/>
    </row>
    <row r="824" spans="1:3">
      <c r="A824" s="201" t="s">
        <v>1332</v>
      </c>
      <c r="B824" s="228" t="str">
        <f>IF(VLOOKUP(C824,'Questionnaire part 2'!$D$17:$I$616,2,FALSE)="","#",UPPER(VLOOKUP(C824,'Questionnaire part 2'!$D$17:$I$616,2,FALSE)))</f>
        <v>#</v>
      </c>
      <c r="C824" s="199">
        <v>179</v>
      </c>
    </row>
    <row r="825" spans="1:3">
      <c r="A825" s="201" t="s">
        <v>1333</v>
      </c>
      <c r="B825" s="228" t="str">
        <f>IF(ISNA(VLOOKUP(VLOOKUP(C824,'Questionnaire part 2'!$D$17:$I$616,3,FALSE),'Country &amp; Service Codes'!B:C,2,FALSE)),"#",VLOOKUP(VLOOKUP(C824,'Questionnaire part 2'!$D$17:$I$616,3,FALSE),'Country &amp; Service Codes'!B:C,2,FALSE))</f>
        <v>#</v>
      </c>
      <c r="C825" s="199"/>
    </row>
    <row r="826" spans="1:3">
      <c r="A826" s="201" t="s">
        <v>1334</v>
      </c>
      <c r="B826" s="228" t="str">
        <f>IF(VLOOKUP(C824,'Questionnaire part 2'!$D$17:$I$616,5,FALSE)="","#",VLOOKUP(C824,'Questionnaire part 2'!$D$17:$I$616,5,FALSE))</f>
        <v>#</v>
      </c>
      <c r="C826" s="199"/>
    </row>
    <row r="827" spans="1:3">
      <c r="A827" s="200" t="s">
        <v>1359</v>
      </c>
      <c r="B827" s="228" t="str">
        <f>IF(VLOOKUP(C824,'Questionnaire part 2'!$D$17:$I$616,6,FALSE)="","#",VLOOKUP(C824,'Questionnaire part 2'!$D$17:$I$616,6,FALSE))</f>
        <v>#</v>
      </c>
      <c r="C827" s="199"/>
    </row>
    <row r="828" spans="1:3">
      <c r="A828" s="201" t="s">
        <v>1332</v>
      </c>
      <c r="B828" s="228" t="str">
        <f>IF(VLOOKUP(C828,'Questionnaire part 2'!$D$17:$I$616,2,FALSE)="","#",UPPER(VLOOKUP(C828,'Questionnaire part 2'!$D$17:$I$616,2,FALSE)))</f>
        <v>#</v>
      </c>
      <c r="C828" s="199">
        <v>180</v>
      </c>
    </row>
    <row r="829" spans="1:3">
      <c r="A829" s="201" t="s">
        <v>1333</v>
      </c>
      <c r="B829" s="228" t="str">
        <f>IF(ISNA(VLOOKUP(VLOOKUP(C828,'Questionnaire part 2'!$D$17:$I$616,3,FALSE),'Country &amp; Service Codes'!B:C,2,FALSE)),"#",VLOOKUP(VLOOKUP(C828,'Questionnaire part 2'!$D$17:$I$616,3,FALSE),'Country &amp; Service Codes'!B:C,2,FALSE))</f>
        <v>#</v>
      </c>
      <c r="C829" s="199"/>
    </row>
    <row r="830" spans="1:3">
      <c r="A830" s="201" t="s">
        <v>1334</v>
      </c>
      <c r="B830" s="228" t="str">
        <f>IF(VLOOKUP(C828,'Questionnaire part 2'!$D$17:$I$616,5,FALSE)="","#",VLOOKUP(C828,'Questionnaire part 2'!$D$17:$I$616,5,FALSE))</f>
        <v>#</v>
      </c>
      <c r="C830" s="199"/>
    </row>
    <row r="831" spans="1:3">
      <c r="A831" s="200" t="s">
        <v>1359</v>
      </c>
      <c r="B831" s="228" t="str">
        <f>IF(VLOOKUP(C828,'Questionnaire part 2'!$D$17:$I$616,6,FALSE)="","#",VLOOKUP(C828,'Questionnaire part 2'!$D$17:$I$616,6,FALSE))</f>
        <v>#</v>
      </c>
      <c r="C831" s="199"/>
    </row>
    <row r="832" spans="1:3">
      <c r="A832" s="201" t="s">
        <v>1332</v>
      </c>
      <c r="B832" s="228" t="str">
        <f>IF(VLOOKUP(C832,'Questionnaire part 2'!$D$17:$I$616,2,FALSE)="","#",UPPER(VLOOKUP(C832,'Questionnaire part 2'!$D$17:$I$616,2,FALSE)))</f>
        <v>#</v>
      </c>
      <c r="C832" s="234">
        <v>181</v>
      </c>
    </row>
    <row r="833" spans="1:3">
      <c r="A833" s="201" t="s">
        <v>1333</v>
      </c>
      <c r="B833" s="228" t="str">
        <f>IF(ISNA(VLOOKUP(VLOOKUP(C832,'Questionnaire part 2'!$D$17:$I$616,3,FALSE),'Country &amp; Service Codes'!B:C,2,FALSE)),"#",VLOOKUP(VLOOKUP(C832,'Questionnaire part 2'!$D$17:$I$616,3,FALSE),'Country &amp; Service Codes'!B:C,2,FALSE))</f>
        <v>#</v>
      </c>
      <c r="C833" s="234"/>
    </row>
    <row r="834" spans="1:3">
      <c r="A834" s="201" t="s">
        <v>1334</v>
      </c>
      <c r="B834" s="228" t="str">
        <f>IF(VLOOKUP(C832,'Questionnaire part 2'!$D$17:$I$616,5,FALSE)="","#",VLOOKUP(C832,'Questionnaire part 2'!$D$17:$I$616,5,FALSE))</f>
        <v>#</v>
      </c>
      <c r="C834" s="234"/>
    </row>
    <row r="835" spans="1:3">
      <c r="A835" s="200" t="s">
        <v>1359</v>
      </c>
      <c r="B835" s="228" t="str">
        <f>IF(VLOOKUP(C832,'Questionnaire part 2'!$D$17:$I$616,6,FALSE)="","#",VLOOKUP(C832,'Questionnaire part 2'!$D$17:$I$616,6,FALSE))</f>
        <v>#</v>
      </c>
      <c r="C835" s="199"/>
    </row>
    <row r="836" spans="1:3">
      <c r="A836" s="201" t="s">
        <v>1332</v>
      </c>
      <c r="B836" s="228" t="str">
        <f>IF(VLOOKUP(C836,'Questionnaire part 2'!$D$17:$I$616,2,FALSE)="","#",UPPER(VLOOKUP(C836,'Questionnaire part 2'!$D$17:$I$616,2,FALSE)))</f>
        <v>#</v>
      </c>
      <c r="C836" s="199">
        <v>182</v>
      </c>
    </row>
    <row r="837" spans="1:3">
      <c r="A837" s="201" t="s">
        <v>1333</v>
      </c>
      <c r="B837" s="228" t="str">
        <f>IF(ISNA(VLOOKUP(VLOOKUP(C836,'Questionnaire part 2'!$D$17:$I$616,3,FALSE),'Country &amp; Service Codes'!B:C,2,FALSE)),"#",VLOOKUP(VLOOKUP(C836,'Questionnaire part 2'!$D$17:$I$616,3,FALSE),'Country &amp; Service Codes'!B:C,2,FALSE))</f>
        <v>#</v>
      </c>
      <c r="C837" s="199"/>
    </row>
    <row r="838" spans="1:3">
      <c r="A838" s="201" t="s">
        <v>1334</v>
      </c>
      <c r="B838" s="228" t="str">
        <f>IF(VLOOKUP(C836,'Questionnaire part 2'!$D$17:$I$616,5,FALSE)="","#",VLOOKUP(C836,'Questionnaire part 2'!$D$17:$I$616,5,FALSE))</f>
        <v>#</v>
      </c>
      <c r="C838" s="199"/>
    </row>
    <row r="839" spans="1:3">
      <c r="A839" s="200" t="s">
        <v>1359</v>
      </c>
      <c r="B839" s="228" t="str">
        <f>IF(VLOOKUP(C836,'Questionnaire part 2'!$D$17:$I$616,6,FALSE)="","#",VLOOKUP(C836,'Questionnaire part 2'!$D$17:$I$616,6,FALSE))</f>
        <v>#</v>
      </c>
      <c r="C839" s="199"/>
    </row>
    <row r="840" spans="1:3">
      <c r="A840" s="201" t="s">
        <v>1332</v>
      </c>
      <c r="B840" s="228" t="str">
        <f>IF(VLOOKUP(C840,'Questionnaire part 2'!$D$17:$I$616,2,FALSE)="","#",UPPER(VLOOKUP(C840,'Questionnaire part 2'!$D$17:$I$616,2,FALSE)))</f>
        <v>#</v>
      </c>
      <c r="C840" s="199">
        <v>183</v>
      </c>
    </row>
    <row r="841" spans="1:3">
      <c r="A841" s="201" t="s">
        <v>1333</v>
      </c>
      <c r="B841" s="228" t="str">
        <f>IF(ISNA(VLOOKUP(VLOOKUP(C840,'Questionnaire part 2'!$D$17:$I$616,3,FALSE),'Country &amp; Service Codes'!B:C,2,FALSE)),"#",VLOOKUP(VLOOKUP(C840,'Questionnaire part 2'!$D$17:$I$616,3,FALSE),'Country &amp; Service Codes'!B:C,2,FALSE))</f>
        <v>#</v>
      </c>
      <c r="C841" s="199"/>
    </row>
    <row r="842" spans="1:3">
      <c r="A842" s="201" t="s">
        <v>1334</v>
      </c>
      <c r="B842" s="228" t="str">
        <f>IF(VLOOKUP(C840,'Questionnaire part 2'!$D$17:$I$616,5,FALSE)="","#",VLOOKUP(C840,'Questionnaire part 2'!$D$17:$I$616,5,FALSE))</f>
        <v>#</v>
      </c>
      <c r="C842" s="199"/>
    </row>
    <row r="843" spans="1:3">
      <c r="A843" s="200" t="s">
        <v>1359</v>
      </c>
      <c r="B843" s="228" t="str">
        <f>IF(VLOOKUP(C840,'Questionnaire part 2'!$D$17:$I$616,6,FALSE)="","#",VLOOKUP(C840,'Questionnaire part 2'!$D$17:$I$616,6,FALSE))</f>
        <v>#</v>
      </c>
      <c r="C843" s="199"/>
    </row>
    <row r="844" spans="1:3">
      <c r="A844" s="201" t="s">
        <v>1332</v>
      </c>
      <c r="B844" s="228" t="str">
        <f>IF(VLOOKUP(C844,'Questionnaire part 2'!$D$17:$I$616,2,FALSE)="","#",UPPER(VLOOKUP(C844,'Questionnaire part 2'!$D$17:$I$616,2,FALSE)))</f>
        <v>#</v>
      </c>
      <c r="C844" s="199">
        <v>184</v>
      </c>
    </row>
    <row r="845" spans="1:3">
      <c r="A845" s="201" t="s">
        <v>1333</v>
      </c>
      <c r="B845" s="228" t="str">
        <f>IF(ISNA(VLOOKUP(VLOOKUP(C844,'Questionnaire part 2'!$D$17:$I$616,3,FALSE),'Country &amp; Service Codes'!B:C,2,FALSE)),"#",VLOOKUP(VLOOKUP(C844,'Questionnaire part 2'!$D$17:$I$616,3,FALSE),'Country &amp; Service Codes'!B:C,2,FALSE))</f>
        <v>#</v>
      </c>
      <c r="C845" s="199"/>
    </row>
    <row r="846" spans="1:3">
      <c r="A846" s="201" t="s">
        <v>1334</v>
      </c>
      <c r="B846" s="228" t="str">
        <f>IF(VLOOKUP(C844,'Questionnaire part 2'!$D$17:$I$616,5,FALSE)="","#",VLOOKUP(C844,'Questionnaire part 2'!$D$17:$I$616,5,FALSE))</f>
        <v>#</v>
      </c>
      <c r="C846" s="199"/>
    </row>
    <row r="847" spans="1:3">
      <c r="A847" s="200" t="s">
        <v>1359</v>
      </c>
      <c r="B847" s="228" t="str">
        <f>IF(VLOOKUP(C844,'Questionnaire part 2'!$D$17:$I$616,6,FALSE)="","#",VLOOKUP(C844,'Questionnaire part 2'!$D$17:$I$616,6,FALSE))</f>
        <v>#</v>
      </c>
      <c r="C847" s="199"/>
    </row>
    <row r="848" spans="1:3">
      <c r="A848" s="201" t="s">
        <v>1332</v>
      </c>
      <c r="B848" s="228" t="str">
        <f>IF(VLOOKUP(C848,'Questionnaire part 2'!$D$17:$I$616,2,FALSE)="","#",UPPER(VLOOKUP(C848,'Questionnaire part 2'!$D$17:$I$616,2,FALSE)))</f>
        <v>#</v>
      </c>
      <c r="C848" s="199">
        <v>185</v>
      </c>
    </row>
    <row r="849" spans="1:3">
      <c r="A849" s="201" t="s">
        <v>1333</v>
      </c>
      <c r="B849" s="228" t="str">
        <f>IF(ISNA(VLOOKUP(VLOOKUP(C848,'Questionnaire part 2'!$D$17:$I$616,3,FALSE),'Country &amp; Service Codes'!B:C,2,FALSE)),"#",VLOOKUP(VLOOKUP(C848,'Questionnaire part 2'!$D$17:$I$616,3,FALSE),'Country &amp; Service Codes'!B:C,2,FALSE))</f>
        <v>#</v>
      </c>
      <c r="C849" s="199"/>
    </row>
    <row r="850" spans="1:3">
      <c r="A850" s="201" t="s">
        <v>1334</v>
      </c>
      <c r="B850" s="228" t="str">
        <f>IF(VLOOKUP(C848,'Questionnaire part 2'!$D$17:$I$616,5,FALSE)="","#",VLOOKUP(C848,'Questionnaire part 2'!$D$17:$I$616,5,FALSE))</f>
        <v>#</v>
      </c>
      <c r="C850" s="199"/>
    </row>
    <row r="851" spans="1:3">
      <c r="A851" s="200" t="s">
        <v>1359</v>
      </c>
      <c r="B851" s="228" t="str">
        <f>IF(VLOOKUP(C848,'Questionnaire part 2'!$D$17:$I$616,6,FALSE)="","#",VLOOKUP(C848,'Questionnaire part 2'!$D$17:$I$616,6,FALSE))</f>
        <v>#</v>
      </c>
      <c r="C851" s="199"/>
    </row>
    <row r="852" spans="1:3">
      <c r="A852" s="201" t="s">
        <v>1332</v>
      </c>
      <c r="B852" s="228" t="str">
        <f>IF(VLOOKUP(C852,'Questionnaire part 2'!$D$17:$I$616,2,FALSE)="","#",UPPER(VLOOKUP(C852,'Questionnaire part 2'!$D$17:$I$616,2,FALSE)))</f>
        <v>#</v>
      </c>
      <c r="C852" s="199">
        <v>186</v>
      </c>
    </row>
    <row r="853" spans="1:3">
      <c r="A853" s="201" t="s">
        <v>1333</v>
      </c>
      <c r="B853" s="228" t="str">
        <f>IF(ISNA(VLOOKUP(VLOOKUP(C852,'Questionnaire part 2'!$D$17:$I$616,3,FALSE),'Country &amp; Service Codes'!B:C,2,FALSE)),"#",VLOOKUP(VLOOKUP(C852,'Questionnaire part 2'!$D$17:$I$616,3,FALSE),'Country &amp; Service Codes'!B:C,2,FALSE))</f>
        <v>#</v>
      </c>
      <c r="C853" s="199"/>
    </row>
    <row r="854" spans="1:3">
      <c r="A854" s="201" t="s">
        <v>1334</v>
      </c>
      <c r="B854" s="228" t="str">
        <f>IF(VLOOKUP(C852,'Questionnaire part 2'!$D$17:$I$616,5,FALSE)="","#",VLOOKUP(C852,'Questionnaire part 2'!$D$17:$I$616,5,FALSE))</f>
        <v>#</v>
      </c>
      <c r="C854" s="199"/>
    </row>
    <row r="855" spans="1:3">
      <c r="A855" s="200" t="s">
        <v>1359</v>
      </c>
      <c r="B855" s="228" t="str">
        <f>IF(VLOOKUP(C852,'Questionnaire part 2'!$D$17:$I$616,6,FALSE)="","#",VLOOKUP(C852,'Questionnaire part 2'!$D$17:$I$616,6,FALSE))</f>
        <v>#</v>
      </c>
      <c r="C855" s="199"/>
    </row>
    <row r="856" spans="1:3">
      <c r="A856" s="201" t="s">
        <v>1332</v>
      </c>
      <c r="B856" s="228" t="str">
        <f>IF(VLOOKUP(C856,'Questionnaire part 2'!$D$17:$I$616,2,FALSE)="","#",UPPER(VLOOKUP(C856,'Questionnaire part 2'!$D$17:$I$616,2,FALSE)))</f>
        <v>#</v>
      </c>
      <c r="C856" s="199">
        <v>187</v>
      </c>
    </row>
    <row r="857" spans="1:3">
      <c r="A857" s="201" t="s">
        <v>1333</v>
      </c>
      <c r="B857" s="228" t="str">
        <f>IF(ISNA(VLOOKUP(VLOOKUP(C856,'Questionnaire part 2'!$D$17:$I$616,3,FALSE),'Country &amp; Service Codes'!B:C,2,FALSE)),"#",VLOOKUP(VLOOKUP(C856,'Questionnaire part 2'!$D$17:$I$616,3,FALSE),'Country &amp; Service Codes'!B:C,2,FALSE))</f>
        <v>#</v>
      </c>
      <c r="C857" s="199"/>
    </row>
    <row r="858" spans="1:3">
      <c r="A858" s="201" t="s">
        <v>1334</v>
      </c>
      <c r="B858" s="228" t="str">
        <f>IF(VLOOKUP(C856,'Questionnaire part 2'!$D$17:$I$616,5,FALSE)="","#",VLOOKUP(C856,'Questionnaire part 2'!$D$17:$I$616,5,FALSE))</f>
        <v>#</v>
      </c>
      <c r="C858" s="199"/>
    </row>
    <row r="859" spans="1:3">
      <c r="A859" s="200" t="s">
        <v>1359</v>
      </c>
      <c r="B859" s="228" t="str">
        <f>IF(VLOOKUP(C856,'Questionnaire part 2'!$D$17:$I$616,6,FALSE)="","#",VLOOKUP(C856,'Questionnaire part 2'!$D$17:$I$616,6,FALSE))</f>
        <v>#</v>
      </c>
      <c r="C859" s="199"/>
    </row>
    <row r="860" spans="1:3">
      <c r="A860" s="201" t="s">
        <v>1332</v>
      </c>
      <c r="B860" s="228" t="str">
        <f>IF(VLOOKUP(C860,'Questionnaire part 2'!$D$17:$I$616,2,FALSE)="","#",UPPER(VLOOKUP(C860,'Questionnaire part 2'!$D$17:$I$616,2,FALSE)))</f>
        <v>#</v>
      </c>
      <c r="C860" s="199">
        <v>188</v>
      </c>
    </row>
    <row r="861" spans="1:3">
      <c r="A861" s="201" t="s">
        <v>1333</v>
      </c>
      <c r="B861" s="228" t="str">
        <f>IF(ISNA(VLOOKUP(VLOOKUP(C860,'Questionnaire part 2'!$D$17:$I$616,3,FALSE),'Country &amp; Service Codes'!B:C,2,FALSE)),"#",VLOOKUP(VLOOKUP(C860,'Questionnaire part 2'!$D$17:$I$616,3,FALSE),'Country &amp; Service Codes'!B:C,2,FALSE))</f>
        <v>#</v>
      </c>
      <c r="C861" s="199"/>
    </row>
    <row r="862" spans="1:3">
      <c r="A862" s="201" t="s">
        <v>1334</v>
      </c>
      <c r="B862" s="228" t="str">
        <f>IF(VLOOKUP(C860,'Questionnaire part 2'!$D$17:$I$616,5,FALSE)="","#",VLOOKUP(C860,'Questionnaire part 2'!$D$17:$I$616,5,FALSE))</f>
        <v>#</v>
      </c>
      <c r="C862" s="199"/>
    </row>
    <row r="863" spans="1:3">
      <c r="A863" s="200" t="s">
        <v>1359</v>
      </c>
      <c r="B863" s="228" t="str">
        <f>IF(VLOOKUP(C860,'Questionnaire part 2'!$D$17:$I$616,6,FALSE)="","#",VLOOKUP(C860,'Questionnaire part 2'!$D$17:$I$616,6,FALSE))</f>
        <v>#</v>
      </c>
      <c r="C863" s="199"/>
    </row>
    <row r="864" spans="1:3">
      <c r="A864" s="201" t="s">
        <v>1332</v>
      </c>
      <c r="B864" s="228" t="str">
        <f>IF(VLOOKUP(C864,'Questionnaire part 2'!$D$17:$I$616,2,FALSE)="","#",UPPER(VLOOKUP(C864,'Questionnaire part 2'!$D$17:$I$616,2,FALSE)))</f>
        <v>#</v>
      </c>
      <c r="C864" s="199">
        <v>189</v>
      </c>
    </row>
    <row r="865" spans="1:3">
      <c r="A865" s="201" t="s">
        <v>1333</v>
      </c>
      <c r="B865" s="228" t="str">
        <f>IF(ISNA(VLOOKUP(VLOOKUP(C864,'Questionnaire part 2'!$D$17:$I$616,3,FALSE),'Country &amp; Service Codes'!B:C,2,FALSE)),"#",VLOOKUP(VLOOKUP(C864,'Questionnaire part 2'!$D$17:$I$616,3,FALSE),'Country &amp; Service Codes'!B:C,2,FALSE))</f>
        <v>#</v>
      </c>
      <c r="C865" s="199"/>
    </row>
    <row r="866" spans="1:3">
      <c r="A866" s="201" t="s">
        <v>1334</v>
      </c>
      <c r="B866" s="228" t="str">
        <f>IF(VLOOKUP(C864,'Questionnaire part 2'!$D$17:$I$616,5,FALSE)="","#",VLOOKUP(C864,'Questionnaire part 2'!$D$17:$I$616,5,FALSE))</f>
        <v>#</v>
      </c>
      <c r="C866" s="199"/>
    </row>
    <row r="867" spans="1:3">
      <c r="A867" s="200" t="s">
        <v>1359</v>
      </c>
      <c r="B867" s="228" t="str">
        <f>IF(VLOOKUP(C864,'Questionnaire part 2'!$D$17:$I$616,6,FALSE)="","#",VLOOKUP(C864,'Questionnaire part 2'!$D$17:$I$616,6,FALSE))</f>
        <v>#</v>
      </c>
      <c r="C867" s="199"/>
    </row>
    <row r="868" spans="1:3">
      <c r="A868" s="201" t="s">
        <v>1332</v>
      </c>
      <c r="B868" s="228" t="str">
        <f>IF(VLOOKUP(C868,'Questionnaire part 2'!$D$17:$I$616,2,FALSE)="","#",UPPER(VLOOKUP(C868,'Questionnaire part 2'!$D$17:$I$616,2,FALSE)))</f>
        <v>#</v>
      </c>
      <c r="C868" s="199">
        <v>190</v>
      </c>
    </row>
    <row r="869" spans="1:3">
      <c r="A869" s="201" t="s">
        <v>1333</v>
      </c>
      <c r="B869" s="228" t="str">
        <f>IF(ISNA(VLOOKUP(VLOOKUP(C868,'Questionnaire part 2'!$D$17:$I$616,3,FALSE),'Country &amp; Service Codes'!B:C,2,FALSE)),"#",VLOOKUP(VLOOKUP(C868,'Questionnaire part 2'!$D$17:$I$616,3,FALSE),'Country &amp; Service Codes'!B:C,2,FALSE))</f>
        <v>#</v>
      </c>
      <c r="C869" s="199"/>
    </row>
    <row r="870" spans="1:3">
      <c r="A870" s="201" t="s">
        <v>1334</v>
      </c>
      <c r="B870" s="228" t="str">
        <f>IF(VLOOKUP(C868,'Questionnaire part 2'!$D$17:$I$616,5,FALSE)="","#",VLOOKUP(C868,'Questionnaire part 2'!$D$17:$I$616,5,FALSE))</f>
        <v>#</v>
      </c>
      <c r="C870" s="199"/>
    </row>
    <row r="871" spans="1:3">
      <c r="A871" s="200" t="s">
        <v>1359</v>
      </c>
      <c r="B871" s="228" t="str">
        <f>IF(VLOOKUP(C868,'Questionnaire part 2'!$D$17:$I$616,6,FALSE)="","#",VLOOKUP(C868,'Questionnaire part 2'!$D$17:$I$616,6,FALSE))</f>
        <v>#</v>
      </c>
      <c r="C871" s="199"/>
    </row>
    <row r="872" spans="1:3">
      <c r="A872" s="201" t="s">
        <v>1332</v>
      </c>
      <c r="B872" s="228" t="str">
        <f>IF(VLOOKUP(C872,'Questionnaire part 2'!$D$17:$I$616,2,FALSE)="","#",UPPER(VLOOKUP(C872,'Questionnaire part 2'!$D$17:$I$616,2,FALSE)))</f>
        <v>#</v>
      </c>
      <c r="C872" s="234">
        <v>191</v>
      </c>
    </row>
    <row r="873" spans="1:3">
      <c r="A873" s="201" t="s">
        <v>1333</v>
      </c>
      <c r="B873" s="228" t="str">
        <f>IF(ISNA(VLOOKUP(VLOOKUP(C872,'Questionnaire part 2'!$D$17:$I$616,3,FALSE),'Country &amp; Service Codes'!B:C,2,FALSE)),"#",VLOOKUP(VLOOKUP(C872,'Questionnaire part 2'!$D$17:$I$616,3,FALSE),'Country &amp; Service Codes'!B:C,2,FALSE))</f>
        <v>#</v>
      </c>
      <c r="C873" s="234"/>
    </row>
    <row r="874" spans="1:3">
      <c r="A874" s="201" t="s">
        <v>1334</v>
      </c>
      <c r="B874" s="228" t="str">
        <f>IF(VLOOKUP(C872,'Questionnaire part 2'!$D$17:$I$616,5,FALSE)="","#",VLOOKUP(C872,'Questionnaire part 2'!$D$17:$I$616,5,FALSE))</f>
        <v>#</v>
      </c>
      <c r="C874" s="234"/>
    </row>
    <row r="875" spans="1:3">
      <c r="A875" s="200" t="s">
        <v>1359</v>
      </c>
      <c r="B875" s="228" t="str">
        <f>IF(VLOOKUP(C872,'Questionnaire part 2'!$D$17:$I$616,6,FALSE)="","#",VLOOKUP(C872,'Questionnaire part 2'!$D$17:$I$616,6,FALSE))</f>
        <v>#</v>
      </c>
      <c r="C875" s="199"/>
    </row>
    <row r="876" spans="1:3">
      <c r="A876" s="201" t="s">
        <v>1332</v>
      </c>
      <c r="B876" s="228" t="str">
        <f>IF(VLOOKUP(C876,'Questionnaire part 2'!$D$17:$I$616,2,FALSE)="","#",UPPER(VLOOKUP(C876,'Questionnaire part 2'!$D$17:$I$616,2,FALSE)))</f>
        <v>#</v>
      </c>
      <c r="C876" s="199">
        <v>192</v>
      </c>
    </row>
    <row r="877" spans="1:3">
      <c r="A877" s="201" t="s">
        <v>1333</v>
      </c>
      <c r="B877" s="228" t="str">
        <f>IF(ISNA(VLOOKUP(VLOOKUP(C876,'Questionnaire part 2'!$D$17:$I$616,3,FALSE),'Country &amp; Service Codes'!B:C,2,FALSE)),"#",VLOOKUP(VLOOKUP(C876,'Questionnaire part 2'!$D$17:$I$616,3,FALSE),'Country &amp; Service Codes'!B:C,2,FALSE))</f>
        <v>#</v>
      </c>
      <c r="C877" s="199"/>
    </row>
    <row r="878" spans="1:3">
      <c r="A878" s="201" t="s">
        <v>1334</v>
      </c>
      <c r="B878" s="228" t="str">
        <f>IF(VLOOKUP(C876,'Questionnaire part 2'!$D$17:$I$616,5,FALSE)="","#",VLOOKUP(C876,'Questionnaire part 2'!$D$17:$I$616,5,FALSE))</f>
        <v>#</v>
      </c>
      <c r="C878" s="199"/>
    </row>
    <row r="879" spans="1:3">
      <c r="A879" s="200" t="s">
        <v>1359</v>
      </c>
      <c r="B879" s="228" t="str">
        <f>IF(VLOOKUP(C876,'Questionnaire part 2'!$D$17:$I$616,6,FALSE)="","#",VLOOKUP(C876,'Questionnaire part 2'!$D$17:$I$616,6,FALSE))</f>
        <v>#</v>
      </c>
      <c r="C879" s="199"/>
    </row>
    <row r="880" spans="1:3">
      <c r="A880" s="201" t="s">
        <v>1332</v>
      </c>
      <c r="B880" s="228" t="str">
        <f>IF(VLOOKUP(C880,'Questionnaire part 2'!$D$17:$I$616,2,FALSE)="","#",UPPER(VLOOKUP(C880,'Questionnaire part 2'!$D$17:$I$616,2,FALSE)))</f>
        <v>#</v>
      </c>
      <c r="C880" s="199">
        <v>193</v>
      </c>
    </row>
    <row r="881" spans="1:3">
      <c r="A881" s="201" t="s">
        <v>1333</v>
      </c>
      <c r="B881" s="228" t="str">
        <f>IF(ISNA(VLOOKUP(VLOOKUP(C880,'Questionnaire part 2'!$D$17:$I$616,3,FALSE),'Country &amp; Service Codes'!B:C,2,FALSE)),"#",VLOOKUP(VLOOKUP(C880,'Questionnaire part 2'!$D$17:$I$616,3,FALSE),'Country &amp; Service Codes'!B:C,2,FALSE))</f>
        <v>#</v>
      </c>
      <c r="C881" s="199"/>
    </row>
    <row r="882" spans="1:3">
      <c r="A882" s="201" t="s">
        <v>1334</v>
      </c>
      <c r="B882" s="228" t="str">
        <f>IF(VLOOKUP(C880,'Questionnaire part 2'!$D$17:$I$616,5,FALSE)="","#",VLOOKUP(C880,'Questionnaire part 2'!$D$17:$I$616,5,FALSE))</f>
        <v>#</v>
      </c>
      <c r="C882" s="199"/>
    </row>
    <row r="883" spans="1:3">
      <c r="A883" s="200" t="s">
        <v>1359</v>
      </c>
      <c r="B883" s="228" t="str">
        <f>IF(VLOOKUP(C880,'Questionnaire part 2'!$D$17:$I$616,6,FALSE)="","#",VLOOKUP(C880,'Questionnaire part 2'!$D$17:$I$616,6,FALSE))</f>
        <v>#</v>
      </c>
      <c r="C883" s="199"/>
    </row>
    <row r="884" spans="1:3">
      <c r="A884" s="201" t="s">
        <v>1332</v>
      </c>
      <c r="B884" s="228" t="str">
        <f>IF(VLOOKUP(C884,'Questionnaire part 2'!$D$17:$I$616,2,FALSE)="","#",UPPER(VLOOKUP(C884,'Questionnaire part 2'!$D$17:$I$616,2,FALSE)))</f>
        <v>#</v>
      </c>
      <c r="C884" s="199">
        <v>194</v>
      </c>
    </row>
    <row r="885" spans="1:3">
      <c r="A885" s="201" t="s">
        <v>1333</v>
      </c>
      <c r="B885" s="228" t="str">
        <f>IF(ISNA(VLOOKUP(VLOOKUP(C884,'Questionnaire part 2'!$D$17:$I$616,3,FALSE),'Country &amp; Service Codes'!B:C,2,FALSE)),"#",VLOOKUP(VLOOKUP(C884,'Questionnaire part 2'!$D$17:$I$616,3,FALSE),'Country &amp; Service Codes'!B:C,2,FALSE))</f>
        <v>#</v>
      </c>
      <c r="C885" s="199"/>
    </row>
    <row r="886" spans="1:3">
      <c r="A886" s="201" t="s">
        <v>1334</v>
      </c>
      <c r="B886" s="228" t="str">
        <f>IF(VLOOKUP(C884,'Questionnaire part 2'!$D$17:$I$616,5,FALSE)="","#",VLOOKUP(C884,'Questionnaire part 2'!$D$17:$I$616,5,FALSE))</f>
        <v>#</v>
      </c>
      <c r="C886" s="199"/>
    </row>
    <row r="887" spans="1:3">
      <c r="A887" s="200" t="s">
        <v>1359</v>
      </c>
      <c r="B887" s="228" t="str">
        <f>IF(VLOOKUP(C884,'Questionnaire part 2'!$D$17:$I$616,6,FALSE)="","#",VLOOKUP(C884,'Questionnaire part 2'!$D$17:$I$616,6,FALSE))</f>
        <v>#</v>
      </c>
      <c r="C887" s="199"/>
    </row>
    <row r="888" spans="1:3">
      <c r="A888" s="201" t="s">
        <v>1332</v>
      </c>
      <c r="B888" s="228" t="str">
        <f>IF(VLOOKUP(C888,'Questionnaire part 2'!$D$17:$I$616,2,FALSE)="","#",UPPER(VLOOKUP(C888,'Questionnaire part 2'!$D$17:$I$616,2,FALSE)))</f>
        <v>#</v>
      </c>
      <c r="C888" s="199">
        <v>195</v>
      </c>
    </row>
    <row r="889" spans="1:3">
      <c r="A889" s="201" t="s">
        <v>1333</v>
      </c>
      <c r="B889" s="228" t="str">
        <f>IF(ISNA(VLOOKUP(VLOOKUP(C888,'Questionnaire part 2'!$D$17:$I$616,3,FALSE),'Country &amp; Service Codes'!B:C,2,FALSE)),"#",VLOOKUP(VLOOKUP(C888,'Questionnaire part 2'!$D$17:$I$616,3,FALSE),'Country &amp; Service Codes'!B:C,2,FALSE))</f>
        <v>#</v>
      </c>
      <c r="C889" s="199"/>
    </row>
    <row r="890" spans="1:3">
      <c r="A890" s="201" t="s">
        <v>1334</v>
      </c>
      <c r="B890" s="228" t="str">
        <f>IF(VLOOKUP(C888,'Questionnaire part 2'!$D$17:$I$616,5,FALSE)="","#",VLOOKUP(C888,'Questionnaire part 2'!$D$17:$I$616,5,FALSE))</f>
        <v>#</v>
      </c>
      <c r="C890" s="199"/>
    </row>
    <row r="891" spans="1:3">
      <c r="A891" s="200" t="s">
        <v>1359</v>
      </c>
      <c r="B891" s="228" t="str">
        <f>IF(VLOOKUP(C888,'Questionnaire part 2'!$D$17:$I$616,6,FALSE)="","#",VLOOKUP(C888,'Questionnaire part 2'!$D$17:$I$616,6,FALSE))</f>
        <v>#</v>
      </c>
      <c r="C891" s="199"/>
    </row>
    <row r="892" spans="1:3">
      <c r="A892" s="201" t="s">
        <v>1332</v>
      </c>
      <c r="B892" s="228" t="str">
        <f>IF(VLOOKUP(C892,'Questionnaire part 2'!$D$17:$I$616,2,FALSE)="","#",UPPER(VLOOKUP(C892,'Questionnaire part 2'!$D$17:$I$616,2,FALSE)))</f>
        <v>#</v>
      </c>
      <c r="C892" s="199">
        <v>196</v>
      </c>
    </row>
    <row r="893" spans="1:3">
      <c r="A893" s="201" t="s">
        <v>1333</v>
      </c>
      <c r="B893" s="228" t="str">
        <f>IF(ISNA(VLOOKUP(VLOOKUP(C892,'Questionnaire part 2'!$D$17:$I$616,3,FALSE),'Country &amp; Service Codes'!B:C,2,FALSE)),"#",VLOOKUP(VLOOKUP(C892,'Questionnaire part 2'!$D$17:$I$616,3,FALSE),'Country &amp; Service Codes'!B:C,2,FALSE))</f>
        <v>#</v>
      </c>
      <c r="C893" s="199"/>
    </row>
    <row r="894" spans="1:3">
      <c r="A894" s="201" t="s">
        <v>1334</v>
      </c>
      <c r="B894" s="228" t="str">
        <f>IF(VLOOKUP(C892,'Questionnaire part 2'!$D$17:$I$616,5,FALSE)="","#",VLOOKUP(C892,'Questionnaire part 2'!$D$17:$I$616,5,FALSE))</f>
        <v>#</v>
      </c>
      <c r="C894" s="199"/>
    </row>
    <row r="895" spans="1:3">
      <c r="A895" s="200" t="s">
        <v>1359</v>
      </c>
      <c r="B895" s="228" t="str">
        <f>IF(VLOOKUP(C892,'Questionnaire part 2'!$D$17:$I$616,6,FALSE)="","#",VLOOKUP(C892,'Questionnaire part 2'!$D$17:$I$616,6,FALSE))</f>
        <v>#</v>
      </c>
      <c r="C895" s="199"/>
    </row>
    <row r="896" spans="1:3">
      <c r="A896" s="201" t="s">
        <v>1332</v>
      </c>
      <c r="B896" s="228" t="str">
        <f>IF(VLOOKUP(C896,'Questionnaire part 2'!$D$17:$I$616,2,FALSE)="","#",UPPER(VLOOKUP(C896,'Questionnaire part 2'!$D$17:$I$616,2,FALSE)))</f>
        <v>#</v>
      </c>
      <c r="C896" s="199">
        <v>197</v>
      </c>
    </row>
    <row r="897" spans="1:3">
      <c r="A897" s="201" t="s">
        <v>1333</v>
      </c>
      <c r="B897" s="228" t="str">
        <f>IF(ISNA(VLOOKUP(VLOOKUP(C896,'Questionnaire part 2'!$D$17:$I$616,3,FALSE),'Country &amp; Service Codes'!B:C,2,FALSE)),"#",VLOOKUP(VLOOKUP(C896,'Questionnaire part 2'!$D$17:$I$616,3,FALSE),'Country &amp; Service Codes'!B:C,2,FALSE))</f>
        <v>#</v>
      </c>
      <c r="C897" s="199"/>
    </row>
    <row r="898" spans="1:3">
      <c r="A898" s="201" t="s">
        <v>1334</v>
      </c>
      <c r="B898" s="228" t="str">
        <f>IF(VLOOKUP(C896,'Questionnaire part 2'!$D$17:$I$616,5,FALSE)="","#",VLOOKUP(C896,'Questionnaire part 2'!$D$17:$I$616,5,FALSE))</f>
        <v>#</v>
      </c>
      <c r="C898" s="199"/>
    </row>
    <row r="899" spans="1:3">
      <c r="A899" s="200" t="s">
        <v>1359</v>
      </c>
      <c r="B899" s="228" t="str">
        <f>IF(VLOOKUP(C896,'Questionnaire part 2'!$D$17:$I$616,6,FALSE)="","#",VLOOKUP(C896,'Questionnaire part 2'!$D$17:$I$616,6,FALSE))</f>
        <v>#</v>
      </c>
      <c r="C899" s="199"/>
    </row>
    <row r="900" spans="1:3">
      <c r="A900" s="201" t="s">
        <v>1332</v>
      </c>
      <c r="B900" s="228" t="str">
        <f>IF(VLOOKUP(C900,'Questionnaire part 2'!$D$17:$I$616,2,FALSE)="","#",UPPER(VLOOKUP(C900,'Questionnaire part 2'!$D$17:$I$616,2,FALSE)))</f>
        <v>#</v>
      </c>
      <c r="C900" s="199">
        <v>198</v>
      </c>
    </row>
    <row r="901" spans="1:3">
      <c r="A901" s="201" t="s">
        <v>1333</v>
      </c>
      <c r="B901" s="228" t="str">
        <f>IF(ISNA(VLOOKUP(VLOOKUP(C900,'Questionnaire part 2'!$D$17:$I$616,3,FALSE),'Country &amp; Service Codes'!B:C,2,FALSE)),"#",VLOOKUP(VLOOKUP(C900,'Questionnaire part 2'!$D$17:$I$616,3,FALSE),'Country &amp; Service Codes'!B:C,2,FALSE))</f>
        <v>#</v>
      </c>
      <c r="C901" s="199"/>
    </row>
    <row r="902" spans="1:3">
      <c r="A902" s="201" t="s">
        <v>1334</v>
      </c>
      <c r="B902" s="228" t="str">
        <f>IF(VLOOKUP(C900,'Questionnaire part 2'!$D$17:$I$616,5,FALSE)="","#",VLOOKUP(C900,'Questionnaire part 2'!$D$17:$I$616,5,FALSE))</f>
        <v>#</v>
      </c>
      <c r="C902" s="199"/>
    </row>
    <row r="903" spans="1:3">
      <c r="A903" s="200" t="s">
        <v>1359</v>
      </c>
      <c r="B903" s="228" t="str">
        <f>IF(VLOOKUP(C900,'Questionnaire part 2'!$D$17:$I$616,6,FALSE)="","#",VLOOKUP(C900,'Questionnaire part 2'!$D$17:$I$616,6,FALSE))</f>
        <v>#</v>
      </c>
      <c r="C903" s="199"/>
    </row>
    <row r="904" spans="1:3">
      <c r="A904" s="201" t="s">
        <v>1332</v>
      </c>
      <c r="B904" s="228" t="str">
        <f>IF(VLOOKUP(C904,'Questionnaire part 2'!$D$17:$I$616,2,FALSE)="","#",UPPER(VLOOKUP(C904,'Questionnaire part 2'!$D$17:$I$616,2,FALSE)))</f>
        <v>#</v>
      </c>
      <c r="C904" s="199">
        <v>199</v>
      </c>
    </row>
    <row r="905" spans="1:3">
      <c r="A905" s="201" t="s">
        <v>1333</v>
      </c>
      <c r="B905" s="228" t="str">
        <f>IF(ISNA(VLOOKUP(VLOOKUP(C904,'Questionnaire part 2'!$D$17:$I$616,3,FALSE),'Country &amp; Service Codes'!B:C,2,FALSE)),"#",VLOOKUP(VLOOKUP(C904,'Questionnaire part 2'!$D$17:$I$616,3,FALSE),'Country &amp; Service Codes'!B:C,2,FALSE))</f>
        <v>#</v>
      </c>
      <c r="C905" s="199"/>
    </row>
    <row r="906" spans="1:3">
      <c r="A906" s="201" t="s">
        <v>1334</v>
      </c>
      <c r="B906" s="228" t="str">
        <f>IF(VLOOKUP(C904,'Questionnaire part 2'!$D$17:$I$616,5,FALSE)="","#",VLOOKUP(C904,'Questionnaire part 2'!$D$17:$I$616,5,FALSE))</f>
        <v>#</v>
      </c>
      <c r="C906" s="199"/>
    </row>
    <row r="907" spans="1:3">
      <c r="A907" s="200" t="s">
        <v>1359</v>
      </c>
      <c r="B907" s="228" t="str">
        <f>IF(VLOOKUP(C904,'Questionnaire part 2'!$D$17:$I$616,6,FALSE)="","#",VLOOKUP(C904,'Questionnaire part 2'!$D$17:$I$616,6,FALSE))</f>
        <v>#</v>
      </c>
      <c r="C907" s="199"/>
    </row>
    <row r="908" spans="1:3">
      <c r="A908" s="201" t="s">
        <v>1332</v>
      </c>
      <c r="B908" s="228" t="str">
        <f>IF(VLOOKUP(C908,'Questionnaire part 2'!$D$17:$I$616,2,FALSE)="","#",UPPER(VLOOKUP(C908,'Questionnaire part 2'!$D$17:$I$616,2,FALSE)))</f>
        <v>#</v>
      </c>
      <c r="C908" s="199">
        <v>200</v>
      </c>
    </row>
    <row r="909" spans="1:3">
      <c r="A909" s="201" t="s">
        <v>1333</v>
      </c>
      <c r="B909" s="228" t="str">
        <f>IF(ISNA(VLOOKUP(VLOOKUP(C908,'Questionnaire part 2'!$D$17:$I$616,3,FALSE),'Country &amp; Service Codes'!B:C,2,FALSE)),"#",VLOOKUP(VLOOKUP(C908,'Questionnaire part 2'!$D$17:$I$616,3,FALSE),'Country &amp; Service Codes'!B:C,2,FALSE))</f>
        <v>#</v>
      </c>
      <c r="C909" s="199"/>
    </row>
    <row r="910" spans="1:3">
      <c r="A910" s="201" t="s">
        <v>1334</v>
      </c>
      <c r="B910" s="228" t="str">
        <f>IF(VLOOKUP(C908,'Questionnaire part 2'!$D$17:$I$616,5,FALSE)="","#",VLOOKUP(C908,'Questionnaire part 2'!$D$17:$I$616,5,FALSE))</f>
        <v>#</v>
      </c>
      <c r="C910" s="199"/>
    </row>
    <row r="911" spans="1:3">
      <c r="A911" s="200" t="s">
        <v>1359</v>
      </c>
      <c r="B911" s="228" t="str">
        <f>IF(VLOOKUP(C908,'Questionnaire part 2'!$D$17:$I$616,6,FALSE)="","#",VLOOKUP(C908,'Questionnaire part 2'!$D$17:$I$616,6,FALSE))</f>
        <v>#</v>
      </c>
      <c r="C911" s="199"/>
    </row>
    <row r="912" spans="1:3">
      <c r="A912" s="201" t="s">
        <v>1332</v>
      </c>
      <c r="B912" s="228" t="str">
        <f>IF(VLOOKUP(C912,'Questionnaire part 2'!$D$17:$I$616,2,FALSE)="","#",UPPER(VLOOKUP(C912,'Questionnaire part 2'!$D$17:$I$616,2,FALSE)))</f>
        <v>#</v>
      </c>
      <c r="C912" s="234">
        <v>201</v>
      </c>
    </row>
    <row r="913" spans="1:3">
      <c r="A913" s="201" t="s">
        <v>1333</v>
      </c>
      <c r="B913" s="228" t="str">
        <f>IF(ISNA(VLOOKUP(VLOOKUP(C912,'Questionnaire part 2'!$D$17:$I$616,3,FALSE),'Country &amp; Service Codes'!B:C,2,FALSE)),"#",VLOOKUP(VLOOKUP(C912,'Questionnaire part 2'!$D$17:$I$616,3,FALSE),'Country &amp; Service Codes'!B:C,2,FALSE))</f>
        <v>#</v>
      </c>
      <c r="C913" s="234"/>
    </row>
    <row r="914" spans="1:3">
      <c r="A914" s="201" t="s">
        <v>1334</v>
      </c>
      <c r="B914" s="228" t="str">
        <f>IF(VLOOKUP(C912,'Questionnaire part 2'!$D$17:$I$616,5,FALSE)="","#",VLOOKUP(C912,'Questionnaire part 2'!$D$17:$I$616,5,FALSE))</f>
        <v>#</v>
      </c>
      <c r="C914" s="234"/>
    </row>
    <row r="915" spans="1:3">
      <c r="A915" s="200" t="s">
        <v>1359</v>
      </c>
      <c r="B915" s="228" t="str">
        <f>IF(VLOOKUP(C912,'Questionnaire part 2'!$D$17:$I$616,6,FALSE)="","#",VLOOKUP(C912,'Questionnaire part 2'!$D$17:$I$616,6,FALSE))</f>
        <v>#</v>
      </c>
      <c r="C915" s="199"/>
    </row>
    <row r="916" spans="1:3">
      <c r="A916" s="201" t="s">
        <v>1332</v>
      </c>
      <c r="B916" s="228" t="str">
        <f>IF(VLOOKUP(C916,'Questionnaire part 2'!$D$17:$I$616,2,FALSE)="","#",UPPER(VLOOKUP(C916,'Questionnaire part 2'!$D$17:$I$616,2,FALSE)))</f>
        <v>#</v>
      </c>
      <c r="C916" s="199">
        <v>202</v>
      </c>
    </row>
    <row r="917" spans="1:3">
      <c r="A917" s="201" t="s">
        <v>1333</v>
      </c>
      <c r="B917" s="228" t="str">
        <f>IF(ISNA(VLOOKUP(VLOOKUP(C916,'Questionnaire part 2'!$D$17:$I$616,3,FALSE),'Country &amp; Service Codes'!B:C,2,FALSE)),"#",VLOOKUP(VLOOKUP(C916,'Questionnaire part 2'!$D$17:$I$616,3,FALSE),'Country &amp; Service Codes'!B:C,2,FALSE))</f>
        <v>#</v>
      </c>
      <c r="C917" s="199"/>
    </row>
    <row r="918" spans="1:3">
      <c r="A918" s="201" t="s">
        <v>1334</v>
      </c>
      <c r="B918" s="228" t="str">
        <f>IF(VLOOKUP(C916,'Questionnaire part 2'!$D$17:$I$616,5,FALSE)="","#",VLOOKUP(C916,'Questionnaire part 2'!$D$17:$I$616,5,FALSE))</f>
        <v>#</v>
      </c>
      <c r="C918" s="199"/>
    </row>
    <row r="919" spans="1:3">
      <c r="A919" s="200" t="s">
        <v>1359</v>
      </c>
      <c r="B919" s="228" t="str">
        <f>IF(VLOOKUP(C916,'Questionnaire part 2'!$D$17:$I$616,6,FALSE)="","#",VLOOKUP(C916,'Questionnaire part 2'!$D$17:$I$616,6,FALSE))</f>
        <v>#</v>
      </c>
      <c r="C919" s="199"/>
    </row>
    <row r="920" spans="1:3">
      <c r="A920" s="201" t="s">
        <v>1332</v>
      </c>
      <c r="B920" s="228" t="str">
        <f>IF(VLOOKUP(C920,'Questionnaire part 2'!$D$17:$I$616,2,FALSE)="","#",UPPER(VLOOKUP(C920,'Questionnaire part 2'!$D$17:$I$616,2,FALSE)))</f>
        <v>#</v>
      </c>
      <c r="C920" s="199">
        <v>203</v>
      </c>
    </row>
    <row r="921" spans="1:3">
      <c r="A921" s="201" t="s">
        <v>1333</v>
      </c>
      <c r="B921" s="228" t="str">
        <f>IF(ISNA(VLOOKUP(VLOOKUP(C920,'Questionnaire part 2'!$D$17:$I$616,3,FALSE),'Country &amp; Service Codes'!B:C,2,FALSE)),"#",VLOOKUP(VLOOKUP(C920,'Questionnaire part 2'!$D$17:$I$616,3,FALSE),'Country &amp; Service Codes'!B:C,2,FALSE))</f>
        <v>#</v>
      </c>
      <c r="C921" s="199"/>
    </row>
    <row r="922" spans="1:3">
      <c r="A922" s="201" t="s">
        <v>1334</v>
      </c>
      <c r="B922" s="228" t="str">
        <f>IF(VLOOKUP(C920,'Questionnaire part 2'!$D$17:$I$616,5,FALSE)="","#",VLOOKUP(C920,'Questionnaire part 2'!$D$17:$I$616,5,FALSE))</f>
        <v>#</v>
      </c>
      <c r="C922" s="199"/>
    </row>
    <row r="923" spans="1:3">
      <c r="A923" s="200" t="s">
        <v>1359</v>
      </c>
      <c r="B923" s="228" t="str">
        <f>IF(VLOOKUP(C920,'Questionnaire part 2'!$D$17:$I$616,6,FALSE)="","#",VLOOKUP(C920,'Questionnaire part 2'!$D$17:$I$616,6,FALSE))</f>
        <v>#</v>
      </c>
      <c r="C923" s="199"/>
    </row>
    <row r="924" spans="1:3">
      <c r="A924" s="201" t="s">
        <v>1332</v>
      </c>
      <c r="B924" s="228" t="str">
        <f>IF(VLOOKUP(C924,'Questionnaire part 2'!$D$17:$I$616,2,FALSE)="","#",UPPER(VLOOKUP(C924,'Questionnaire part 2'!$D$17:$I$616,2,FALSE)))</f>
        <v>#</v>
      </c>
      <c r="C924" s="199">
        <v>204</v>
      </c>
    </row>
    <row r="925" spans="1:3">
      <c r="A925" s="201" t="s">
        <v>1333</v>
      </c>
      <c r="B925" s="228" t="str">
        <f>IF(ISNA(VLOOKUP(VLOOKUP(C924,'Questionnaire part 2'!$D$17:$I$616,3,FALSE),'Country &amp; Service Codes'!B:C,2,FALSE)),"#",VLOOKUP(VLOOKUP(C924,'Questionnaire part 2'!$D$17:$I$616,3,FALSE),'Country &amp; Service Codes'!B:C,2,FALSE))</f>
        <v>#</v>
      </c>
      <c r="C925" s="199"/>
    </row>
    <row r="926" spans="1:3">
      <c r="A926" s="201" t="s">
        <v>1334</v>
      </c>
      <c r="B926" s="228" t="str">
        <f>IF(VLOOKUP(C924,'Questionnaire part 2'!$D$17:$I$616,5,FALSE)="","#",VLOOKUP(C924,'Questionnaire part 2'!$D$17:$I$616,5,FALSE))</f>
        <v>#</v>
      </c>
      <c r="C926" s="199"/>
    </row>
    <row r="927" spans="1:3">
      <c r="A927" s="200" t="s">
        <v>1359</v>
      </c>
      <c r="B927" s="228" t="str">
        <f>IF(VLOOKUP(C924,'Questionnaire part 2'!$D$17:$I$616,6,FALSE)="","#",VLOOKUP(C924,'Questionnaire part 2'!$D$17:$I$616,6,FALSE))</f>
        <v>#</v>
      </c>
      <c r="C927" s="199"/>
    </row>
    <row r="928" spans="1:3">
      <c r="A928" s="201" t="s">
        <v>1332</v>
      </c>
      <c r="B928" s="228" t="str">
        <f>IF(VLOOKUP(C928,'Questionnaire part 2'!$D$17:$I$616,2,FALSE)="","#",UPPER(VLOOKUP(C928,'Questionnaire part 2'!$D$17:$I$616,2,FALSE)))</f>
        <v>#</v>
      </c>
      <c r="C928" s="199">
        <v>205</v>
      </c>
    </row>
    <row r="929" spans="1:3">
      <c r="A929" s="201" t="s">
        <v>1333</v>
      </c>
      <c r="B929" s="228" t="str">
        <f>IF(ISNA(VLOOKUP(VLOOKUP(C928,'Questionnaire part 2'!$D$17:$I$616,3,FALSE),'Country &amp; Service Codes'!B:C,2,FALSE)),"#",VLOOKUP(VLOOKUP(C928,'Questionnaire part 2'!$D$17:$I$616,3,FALSE),'Country &amp; Service Codes'!B:C,2,FALSE))</f>
        <v>#</v>
      </c>
      <c r="C929" s="199"/>
    </row>
    <row r="930" spans="1:3">
      <c r="A930" s="201" t="s">
        <v>1334</v>
      </c>
      <c r="B930" s="228" t="str">
        <f>IF(VLOOKUP(C928,'Questionnaire part 2'!$D$17:$I$616,5,FALSE)="","#",VLOOKUP(C928,'Questionnaire part 2'!$D$17:$I$616,5,FALSE))</f>
        <v>#</v>
      </c>
      <c r="C930" s="199"/>
    </row>
    <row r="931" spans="1:3">
      <c r="A931" s="200" t="s">
        <v>1359</v>
      </c>
      <c r="B931" s="228" t="str">
        <f>IF(VLOOKUP(C928,'Questionnaire part 2'!$D$17:$I$616,6,FALSE)="","#",VLOOKUP(C928,'Questionnaire part 2'!$D$17:$I$616,6,FALSE))</f>
        <v>#</v>
      </c>
      <c r="C931" s="199"/>
    </row>
    <row r="932" spans="1:3">
      <c r="A932" s="201" t="s">
        <v>1332</v>
      </c>
      <c r="B932" s="228" t="str">
        <f>IF(VLOOKUP(C932,'Questionnaire part 2'!$D$17:$I$616,2,FALSE)="","#",UPPER(VLOOKUP(C932,'Questionnaire part 2'!$D$17:$I$616,2,FALSE)))</f>
        <v>#</v>
      </c>
      <c r="C932" s="199">
        <v>206</v>
      </c>
    </row>
    <row r="933" spans="1:3">
      <c r="A933" s="201" t="s">
        <v>1333</v>
      </c>
      <c r="B933" s="228" t="str">
        <f>IF(ISNA(VLOOKUP(VLOOKUP(C932,'Questionnaire part 2'!$D$17:$I$616,3,FALSE),'Country &amp; Service Codes'!B:C,2,FALSE)),"#",VLOOKUP(VLOOKUP(C932,'Questionnaire part 2'!$D$17:$I$616,3,FALSE),'Country &amp; Service Codes'!B:C,2,FALSE))</f>
        <v>#</v>
      </c>
      <c r="C933" s="199"/>
    </row>
    <row r="934" spans="1:3">
      <c r="A934" s="201" t="s">
        <v>1334</v>
      </c>
      <c r="B934" s="228" t="str">
        <f>IF(VLOOKUP(C932,'Questionnaire part 2'!$D$17:$I$616,5,FALSE)="","#",VLOOKUP(C932,'Questionnaire part 2'!$D$17:$I$616,5,FALSE))</f>
        <v>#</v>
      </c>
      <c r="C934" s="199"/>
    </row>
    <row r="935" spans="1:3">
      <c r="A935" s="200" t="s">
        <v>1359</v>
      </c>
      <c r="B935" s="228" t="str">
        <f>IF(VLOOKUP(C932,'Questionnaire part 2'!$D$17:$I$616,6,FALSE)="","#",VLOOKUP(C932,'Questionnaire part 2'!$D$17:$I$616,6,FALSE))</f>
        <v>#</v>
      </c>
      <c r="C935" s="199"/>
    </row>
    <row r="936" spans="1:3">
      <c r="A936" s="201" t="s">
        <v>1332</v>
      </c>
      <c r="B936" s="228" t="str">
        <f>IF(VLOOKUP(C936,'Questionnaire part 2'!$D$17:$I$616,2,FALSE)="","#",UPPER(VLOOKUP(C936,'Questionnaire part 2'!$D$17:$I$616,2,FALSE)))</f>
        <v>#</v>
      </c>
      <c r="C936" s="199">
        <v>207</v>
      </c>
    </row>
    <row r="937" spans="1:3">
      <c r="A937" s="201" t="s">
        <v>1333</v>
      </c>
      <c r="B937" s="228" t="str">
        <f>IF(ISNA(VLOOKUP(VLOOKUP(C936,'Questionnaire part 2'!$D$17:$I$616,3,FALSE),'Country &amp; Service Codes'!B:C,2,FALSE)),"#",VLOOKUP(VLOOKUP(C936,'Questionnaire part 2'!$D$17:$I$616,3,FALSE),'Country &amp; Service Codes'!B:C,2,FALSE))</f>
        <v>#</v>
      </c>
      <c r="C937" s="199"/>
    </row>
    <row r="938" spans="1:3">
      <c r="A938" s="201" t="s">
        <v>1334</v>
      </c>
      <c r="B938" s="228" t="str">
        <f>IF(VLOOKUP(C936,'Questionnaire part 2'!$D$17:$I$616,5,FALSE)="","#",VLOOKUP(C936,'Questionnaire part 2'!$D$17:$I$616,5,FALSE))</f>
        <v>#</v>
      </c>
      <c r="C938" s="199"/>
    </row>
    <row r="939" spans="1:3">
      <c r="A939" s="200" t="s">
        <v>1359</v>
      </c>
      <c r="B939" s="228" t="str">
        <f>IF(VLOOKUP(C936,'Questionnaire part 2'!$D$17:$I$616,6,FALSE)="","#",VLOOKUP(C936,'Questionnaire part 2'!$D$17:$I$616,6,FALSE))</f>
        <v>#</v>
      </c>
      <c r="C939" s="199"/>
    </row>
    <row r="940" spans="1:3">
      <c r="A940" s="201" t="s">
        <v>1332</v>
      </c>
      <c r="B940" s="228" t="str">
        <f>IF(VLOOKUP(C940,'Questionnaire part 2'!$D$17:$I$616,2,FALSE)="","#",UPPER(VLOOKUP(C940,'Questionnaire part 2'!$D$17:$I$616,2,FALSE)))</f>
        <v>#</v>
      </c>
      <c r="C940" s="199">
        <v>208</v>
      </c>
    </row>
    <row r="941" spans="1:3">
      <c r="A941" s="201" t="s">
        <v>1333</v>
      </c>
      <c r="B941" s="228" t="str">
        <f>IF(ISNA(VLOOKUP(VLOOKUP(C940,'Questionnaire part 2'!$D$17:$I$616,3,FALSE),'Country &amp; Service Codes'!B:C,2,FALSE)),"#",VLOOKUP(VLOOKUP(C940,'Questionnaire part 2'!$D$17:$I$616,3,FALSE),'Country &amp; Service Codes'!B:C,2,FALSE))</f>
        <v>#</v>
      </c>
      <c r="C941" s="199"/>
    </row>
    <row r="942" spans="1:3">
      <c r="A942" s="201" t="s">
        <v>1334</v>
      </c>
      <c r="B942" s="228" t="str">
        <f>IF(VLOOKUP(C940,'Questionnaire part 2'!$D$17:$I$616,5,FALSE)="","#",VLOOKUP(C940,'Questionnaire part 2'!$D$17:$I$616,5,FALSE))</f>
        <v>#</v>
      </c>
      <c r="C942" s="199"/>
    </row>
    <row r="943" spans="1:3">
      <c r="A943" s="200" t="s">
        <v>1359</v>
      </c>
      <c r="B943" s="228" t="str">
        <f>IF(VLOOKUP(C940,'Questionnaire part 2'!$D$17:$I$616,6,FALSE)="","#",VLOOKUP(C940,'Questionnaire part 2'!$D$17:$I$616,6,FALSE))</f>
        <v>#</v>
      </c>
      <c r="C943" s="199"/>
    </row>
    <row r="944" spans="1:3">
      <c r="A944" s="201" t="s">
        <v>1332</v>
      </c>
      <c r="B944" s="228" t="str">
        <f>IF(VLOOKUP(C944,'Questionnaire part 2'!$D$17:$I$616,2,FALSE)="","#",UPPER(VLOOKUP(C944,'Questionnaire part 2'!$D$17:$I$616,2,FALSE)))</f>
        <v>#</v>
      </c>
      <c r="C944" s="199">
        <v>209</v>
      </c>
    </row>
    <row r="945" spans="1:3">
      <c r="A945" s="201" t="s">
        <v>1333</v>
      </c>
      <c r="B945" s="228" t="str">
        <f>IF(ISNA(VLOOKUP(VLOOKUP(C944,'Questionnaire part 2'!$D$17:$I$616,3,FALSE),'Country &amp; Service Codes'!B:C,2,FALSE)),"#",VLOOKUP(VLOOKUP(C944,'Questionnaire part 2'!$D$17:$I$616,3,FALSE),'Country &amp; Service Codes'!B:C,2,FALSE))</f>
        <v>#</v>
      </c>
      <c r="C945" s="199"/>
    </row>
    <row r="946" spans="1:3">
      <c r="A946" s="201" t="s">
        <v>1334</v>
      </c>
      <c r="B946" s="228" t="str">
        <f>IF(VLOOKUP(C944,'Questionnaire part 2'!$D$17:$I$616,5,FALSE)="","#",VLOOKUP(C944,'Questionnaire part 2'!$D$17:$I$616,5,FALSE))</f>
        <v>#</v>
      </c>
      <c r="C946" s="199"/>
    </row>
    <row r="947" spans="1:3">
      <c r="A947" s="200" t="s">
        <v>1359</v>
      </c>
      <c r="B947" s="228" t="str">
        <f>IF(VLOOKUP(C944,'Questionnaire part 2'!$D$17:$I$616,6,FALSE)="","#",VLOOKUP(C944,'Questionnaire part 2'!$D$17:$I$616,6,FALSE))</f>
        <v>#</v>
      </c>
      <c r="C947" s="199"/>
    </row>
    <row r="948" spans="1:3">
      <c r="A948" s="201" t="s">
        <v>1332</v>
      </c>
      <c r="B948" s="228" t="str">
        <f>IF(VLOOKUP(C948,'Questionnaire part 2'!$D$17:$I$616,2,FALSE)="","#",UPPER(VLOOKUP(C948,'Questionnaire part 2'!$D$17:$I$616,2,FALSE)))</f>
        <v>#</v>
      </c>
      <c r="C948" s="199">
        <v>210</v>
      </c>
    </row>
    <row r="949" spans="1:3">
      <c r="A949" s="201" t="s">
        <v>1333</v>
      </c>
      <c r="B949" s="228" t="str">
        <f>IF(ISNA(VLOOKUP(VLOOKUP(C948,'Questionnaire part 2'!$D$17:$I$616,3,FALSE),'Country &amp; Service Codes'!B:C,2,FALSE)),"#",VLOOKUP(VLOOKUP(C948,'Questionnaire part 2'!$D$17:$I$616,3,FALSE),'Country &amp; Service Codes'!B:C,2,FALSE))</f>
        <v>#</v>
      </c>
      <c r="C949" s="199"/>
    </row>
    <row r="950" spans="1:3">
      <c r="A950" s="201" t="s">
        <v>1334</v>
      </c>
      <c r="B950" s="228" t="str">
        <f>IF(VLOOKUP(C948,'Questionnaire part 2'!$D$17:$I$616,5,FALSE)="","#",VLOOKUP(C948,'Questionnaire part 2'!$D$17:$I$616,5,FALSE))</f>
        <v>#</v>
      </c>
      <c r="C950" s="199"/>
    </row>
    <row r="951" spans="1:3">
      <c r="A951" s="200" t="s">
        <v>1359</v>
      </c>
      <c r="B951" s="228" t="str">
        <f>IF(VLOOKUP(C948,'Questionnaire part 2'!$D$17:$I$616,6,FALSE)="","#",VLOOKUP(C948,'Questionnaire part 2'!$D$17:$I$616,6,FALSE))</f>
        <v>#</v>
      </c>
      <c r="C951" s="199"/>
    </row>
    <row r="952" spans="1:3">
      <c r="A952" s="201" t="s">
        <v>1332</v>
      </c>
      <c r="B952" s="228" t="str">
        <f>IF(VLOOKUP(C952,'Questionnaire part 2'!$D$17:$I$616,2,FALSE)="","#",UPPER(VLOOKUP(C952,'Questionnaire part 2'!$D$17:$I$616,2,FALSE)))</f>
        <v>#</v>
      </c>
      <c r="C952" s="234">
        <v>211</v>
      </c>
    </row>
    <row r="953" spans="1:3">
      <c r="A953" s="201" t="s">
        <v>1333</v>
      </c>
      <c r="B953" s="228" t="str">
        <f>IF(ISNA(VLOOKUP(VLOOKUP(C952,'Questionnaire part 2'!$D$17:$I$616,3,FALSE),'Country &amp; Service Codes'!B:C,2,FALSE)),"#",VLOOKUP(VLOOKUP(C952,'Questionnaire part 2'!$D$17:$I$616,3,FALSE),'Country &amp; Service Codes'!B:C,2,FALSE))</f>
        <v>#</v>
      </c>
      <c r="C953" s="234"/>
    </row>
    <row r="954" spans="1:3">
      <c r="A954" s="201" t="s">
        <v>1334</v>
      </c>
      <c r="B954" s="228" t="str">
        <f>IF(VLOOKUP(C952,'Questionnaire part 2'!$D$17:$I$616,5,FALSE)="","#",VLOOKUP(C952,'Questionnaire part 2'!$D$17:$I$616,5,FALSE))</f>
        <v>#</v>
      </c>
      <c r="C954" s="234"/>
    </row>
    <row r="955" spans="1:3">
      <c r="A955" s="200" t="s">
        <v>1359</v>
      </c>
      <c r="B955" s="228" t="str">
        <f>IF(VLOOKUP(C952,'Questionnaire part 2'!$D$17:$I$616,6,FALSE)="","#",VLOOKUP(C952,'Questionnaire part 2'!$D$17:$I$616,6,FALSE))</f>
        <v>#</v>
      </c>
      <c r="C955" s="199"/>
    </row>
    <row r="956" spans="1:3">
      <c r="A956" s="201" t="s">
        <v>1332</v>
      </c>
      <c r="B956" s="228" t="str">
        <f>IF(VLOOKUP(C956,'Questionnaire part 2'!$D$17:$I$616,2,FALSE)="","#",UPPER(VLOOKUP(C956,'Questionnaire part 2'!$D$17:$I$616,2,FALSE)))</f>
        <v>#</v>
      </c>
      <c r="C956" s="199">
        <v>212</v>
      </c>
    </row>
    <row r="957" spans="1:3">
      <c r="A957" s="201" t="s">
        <v>1333</v>
      </c>
      <c r="B957" s="228" t="str">
        <f>IF(ISNA(VLOOKUP(VLOOKUP(C956,'Questionnaire part 2'!$D$17:$I$616,3,FALSE),'Country &amp; Service Codes'!B:C,2,FALSE)),"#",VLOOKUP(VLOOKUP(C956,'Questionnaire part 2'!$D$17:$I$616,3,FALSE),'Country &amp; Service Codes'!B:C,2,FALSE))</f>
        <v>#</v>
      </c>
      <c r="C957" s="199"/>
    </row>
    <row r="958" spans="1:3">
      <c r="A958" s="201" t="s">
        <v>1334</v>
      </c>
      <c r="B958" s="228" t="str">
        <f>IF(VLOOKUP(C956,'Questionnaire part 2'!$D$17:$I$616,5,FALSE)="","#",VLOOKUP(C956,'Questionnaire part 2'!$D$17:$I$616,5,FALSE))</f>
        <v>#</v>
      </c>
      <c r="C958" s="199"/>
    </row>
    <row r="959" spans="1:3">
      <c r="A959" s="200" t="s">
        <v>1359</v>
      </c>
      <c r="B959" s="228" t="str">
        <f>IF(VLOOKUP(C956,'Questionnaire part 2'!$D$17:$I$616,6,FALSE)="","#",VLOOKUP(C956,'Questionnaire part 2'!$D$17:$I$616,6,FALSE))</f>
        <v>#</v>
      </c>
      <c r="C959" s="199"/>
    </row>
    <row r="960" spans="1:3">
      <c r="A960" s="201" t="s">
        <v>1332</v>
      </c>
      <c r="B960" s="228" t="str">
        <f>IF(VLOOKUP(C960,'Questionnaire part 2'!$D$17:$I$616,2,FALSE)="","#",UPPER(VLOOKUP(C960,'Questionnaire part 2'!$D$17:$I$616,2,FALSE)))</f>
        <v>#</v>
      </c>
      <c r="C960" s="199">
        <v>213</v>
      </c>
    </row>
    <row r="961" spans="1:3">
      <c r="A961" s="201" t="s">
        <v>1333</v>
      </c>
      <c r="B961" s="228" t="str">
        <f>IF(ISNA(VLOOKUP(VLOOKUP(C960,'Questionnaire part 2'!$D$17:$I$616,3,FALSE),'Country &amp; Service Codes'!B:C,2,FALSE)),"#",VLOOKUP(VLOOKUP(C960,'Questionnaire part 2'!$D$17:$I$616,3,FALSE),'Country &amp; Service Codes'!B:C,2,FALSE))</f>
        <v>#</v>
      </c>
      <c r="C961" s="199"/>
    </row>
    <row r="962" spans="1:3">
      <c r="A962" s="201" t="s">
        <v>1334</v>
      </c>
      <c r="B962" s="228" t="str">
        <f>IF(VLOOKUP(C960,'Questionnaire part 2'!$D$17:$I$616,5,FALSE)="","#",VLOOKUP(C960,'Questionnaire part 2'!$D$17:$I$616,5,FALSE))</f>
        <v>#</v>
      </c>
      <c r="C962" s="199"/>
    </row>
    <row r="963" spans="1:3">
      <c r="A963" s="200" t="s">
        <v>1359</v>
      </c>
      <c r="B963" s="228" t="str">
        <f>IF(VLOOKUP(C960,'Questionnaire part 2'!$D$17:$I$616,6,FALSE)="","#",VLOOKUP(C960,'Questionnaire part 2'!$D$17:$I$616,6,FALSE))</f>
        <v>#</v>
      </c>
      <c r="C963" s="199"/>
    </row>
    <row r="964" spans="1:3">
      <c r="A964" s="201" t="s">
        <v>1332</v>
      </c>
      <c r="B964" s="228" t="str">
        <f>IF(VLOOKUP(C964,'Questionnaire part 2'!$D$17:$I$616,2,FALSE)="","#",UPPER(VLOOKUP(C964,'Questionnaire part 2'!$D$17:$I$616,2,FALSE)))</f>
        <v>#</v>
      </c>
      <c r="C964" s="199">
        <v>214</v>
      </c>
    </row>
    <row r="965" spans="1:3">
      <c r="A965" s="201" t="s">
        <v>1333</v>
      </c>
      <c r="B965" s="228" t="str">
        <f>IF(ISNA(VLOOKUP(VLOOKUP(C964,'Questionnaire part 2'!$D$17:$I$616,3,FALSE),'Country &amp; Service Codes'!B:C,2,FALSE)),"#",VLOOKUP(VLOOKUP(C964,'Questionnaire part 2'!$D$17:$I$616,3,FALSE),'Country &amp; Service Codes'!B:C,2,FALSE))</f>
        <v>#</v>
      </c>
      <c r="C965" s="199"/>
    </row>
    <row r="966" spans="1:3">
      <c r="A966" s="201" t="s">
        <v>1334</v>
      </c>
      <c r="B966" s="228" t="str">
        <f>IF(VLOOKUP(C964,'Questionnaire part 2'!$D$17:$I$616,5,FALSE)="","#",VLOOKUP(C964,'Questionnaire part 2'!$D$17:$I$616,5,FALSE))</f>
        <v>#</v>
      </c>
      <c r="C966" s="199"/>
    </row>
    <row r="967" spans="1:3">
      <c r="A967" s="200" t="s">
        <v>1359</v>
      </c>
      <c r="B967" s="228" t="str">
        <f>IF(VLOOKUP(C964,'Questionnaire part 2'!$D$17:$I$616,6,FALSE)="","#",VLOOKUP(C964,'Questionnaire part 2'!$D$17:$I$616,6,FALSE))</f>
        <v>#</v>
      </c>
      <c r="C967" s="199"/>
    </row>
    <row r="968" spans="1:3">
      <c r="A968" s="201" t="s">
        <v>1332</v>
      </c>
      <c r="B968" s="228" t="str">
        <f>IF(VLOOKUP(C968,'Questionnaire part 2'!$D$17:$I$616,2,FALSE)="","#",UPPER(VLOOKUP(C968,'Questionnaire part 2'!$D$17:$I$616,2,FALSE)))</f>
        <v>#</v>
      </c>
      <c r="C968" s="199">
        <v>215</v>
      </c>
    </row>
    <row r="969" spans="1:3">
      <c r="A969" s="201" t="s">
        <v>1333</v>
      </c>
      <c r="B969" s="228" t="str">
        <f>IF(ISNA(VLOOKUP(VLOOKUP(C968,'Questionnaire part 2'!$D$17:$I$616,3,FALSE),'Country &amp; Service Codes'!B:C,2,FALSE)),"#",VLOOKUP(VLOOKUP(C968,'Questionnaire part 2'!$D$17:$I$616,3,FALSE),'Country &amp; Service Codes'!B:C,2,FALSE))</f>
        <v>#</v>
      </c>
      <c r="C969" s="199"/>
    </row>
    <row r="970" spans="1:3">
      <c r="A970" s="201" t="s">
        <v>1334</v>
      </c>
      <c r="B970" s="228" t="str">
        <f>IF(VLOOKUP(C968,'Questionnaire part 2'!$D$17:$I$616,5,FALSE)="","#",VLOOKUP(C968,'Questionnaire part 2'!$D$17:$I$616,5,FALSE))</f>
        <v>#</v>
      </c>
      <c r="C970" s="199"/>
    </row>
    <row r="971" spans="1:3">
      <c r="A971" s="200" t="s">
        <v>1359</v>
      </c>
      <c r="B971" s="228" t="str">
        <f>IF(VLOOKUP(C968,'Questionnaire part 2'!$D$17:$I$616,6,FALSE)="","#",VLOOKUP(C968,'Questionnaire part 2'!$D$17:$I$616,6,FALSE))</f>
        <v>#</v>
      </c>
      <c r="C971" s="199"/>
    </row>
    <row r="972" spans="1:3">
      <c r="A972" s="201" t="s">
        <v>1332</v>
      </c>
      <c r="B972" s="228" t="str">
        <f>IF(VLOOKUP(C972,'Questionnaire part 2'!$D$17:$I$616,2,FALSE)="","#",UPPER(VLOOKUP(C972,'Questionnaire part 2'!$D$17:$I$616,2,FALSE)))</f>
        <v>#</v>
      </c>
      <c r="C972" s="199">
        <v>216</v>
      </c>
    </row>
    <row r="973" spans="1:3">
      <c r="A973" s="201" t="s">
        <v>1333</v>
      </c>
      <c r="B973" s="228" t="str">
        <f>IF(ISNA(VLOOKUP(VLOOKUP(C972,'Questionnaire part 2'!$D$17:$I$616,3,FALSE),'Country &amp; Service Codes'!B:C,2,FALSE)),"#",VLOOKUP(VLOOKUP(C972,'Questionnaire part 2'!$D$17:$I$616,3,FALSE),'Country &amp; Service Codes'!B:C,2,FALSE))</f>
        <v>#</v>
      </c>
      <c r="C973" s="199"/>
    </row>
    <row r="974" spans="1:3">
      <c r="A974" s="201" t="s">
        <v>1334</v>
      </c>
      <c r="B974" s="228" t="str">
        <f>IF(VLOOKUP(C972,'Questionnaire part 2'!$D$17:$I$616,5,FALSE)="","#",VLOOKUP(C972,'Questionnaire part 2'!$D$17:$I$616,5,FALSE))</f>
        <v>#</v>
      </c>
      <c r="C974" s="199"/>
    </row>
    <row r="975" spans="1:3">
      <c r="A975" s="200" t="s">
        <v>1359</v>
      </c>
      <c r="B975" s="228" t="str">
        <f>IF(VLOOKUP(C972,'Questionnaire part 2'!$D$17:$I$616,6,FALSE)="","#",VLOOKUP(C972,'Questionnaire part 2'!$D$17:$I$616,6,FALSE))</f>
        <v>#</v>
      </c>
      <c r="C975" s="199"/>
    </row>
    <row r="976" spans="1:3">
      <c r="A976" s="201" t="s">
        <v>1332</v>
      </c>
      <c r="B976" s="228" t="str">
        <f>IF(VLOOKUP(C976,'Questionnaire part 2'!$D$17:$I$616,2,FALSE)="","#",UPPER(VLOOKUP(C976,'Questionnaire part 2'!$D$17:$I$616,2,FALSE)))</f>
        <v>#</v>
      </c>
      <c r="C976" s="199">
        <v>217</v>
      </c>
    </row>
    <row r="977" spans="1:3">
      <c r="A977" s="201" t="s">
        <v>1333</v>
      </c>
      <c r="B977" s="228" t="str">
        <f>IF(ISNA(VLOOKUP(VLOOKUP(C976,'Questionnaire part 2'!$D$17:$I$616,3,FALSE),'Country &amp; Service Codes'!B:C,2,FALSE)),"#",VLOOKUP(VLOOKUP(C976,'Questionnaire part 2'!$D$17:$I$616,3,FALSE),'Country &amp; Service Codes'!B:C,2,FALSE))</f>
        <v>#</v>
      </c>
      <c r="C977" s="199"/>
    </row>
    <row r="978" spans="1:3">
      <c r="A978" s="201" t="s">
        <v>1334</v>
      </c>
      <c r="B978" s="228" t="str">
        <f>IF(VLOOKUP(C976,'Questionnaire part 2'!$D$17:$I$616,5,FALSE)="","#",VLOOKUP(C976,'Questionnaire part 2'!$D$17:$I$616,5,FALSE))</f>
        <v>#</v>
      </c>
      <c r="C978" s="199"/>
    </row>
    <row r="979" spans="1:3">
      <c r="A979" s="200" t="s">
        <v>1359</v>
      </c>
      <c r="B979" s="228" t="str">
        <f>IF(VLOOKUP(C976,'Questionnaire part 2'!$D$17:$I$616,6,FALSE)="","#",VLOOKUP(C976,'Questionnaire part 2'!$D$17:$I$616,6,FALSE))</f>
        <v>#</v>
      </c>
      <c r="C979" s="199"/>
    </row>
    <row r="980" spans="1:3">
      <c r="A980" s="201" t="s">
        <v>1332</v>
      </c>
      <c r="B980" s="228" t="str">
        <f>IF(VLOOKUP(C980,'Questionnaire part 2'!$D$17:$I$616,2,FALSE)="","#",UPPER(VLOOKUP(C980,'Questionnaire part 2'!$D$17:$I$616,2,FALSE)))</f>
        <v>#</v>
      </c>
      <c r="C980" s="199">
        <v>218</v>
      </c>
    </row>
    <row r="981" spans="1:3">
      <c r="A981" s="201" t="s">
        <v>1333</v>
      </c>
      <c r="B981" s="228" t="str">
        <f>IF(ISNA(VLOOKUP(VLOOKUP(C980,'Questionnaire part 2'!$D$17:$I$616,3,FALSE),'Country &amp; Service Codes'!B:C,2,FALSE)),"#",VLOOKUP(VLOOKUP(C980,'Questionnaire part 2'!$D$17:$I$616,3,FALSE),'Country &amp; Service Codes'!B:C,2,FALSE))</f>
        <v>#</v>
      </c>
      <c r="C981" s="199"/>
    </row>
    <row r="982" spans="1:3">
      <c r="A982" s="201" t="s">
        <v>1334</v>
      </c>
      <c r="B982" s="228" t="str">
        <f>IF(VLOOKUP(C980,'Questionnaire part 2'!$D$17:$I$616,5,FALSE)="","#",VLOOKUP(C980,'Questionnaire part 2'!$D$17:$I$616,5,FALSE))</f>
        <v>#</v>
      </c>
      <c r="C982" s="199"/>
    </row>
    <row r="983" spans="1:3">
      <c r="A983" s="200" t="s">
        <v>1359</v>
      </c>
      <c r="B983" s="228" t="str">
        <f>IF(VLOOKUP(C980,'Questionnaire part 2'!$D$17:$I$616,6,FALSE)="","#",VLOOKUP(C980,'Questionnaire part 2'!$D$17:$I$616,6,FALSE))</f>
        <v>#</v>
      </c>
      <c r="C983" s="199"/>
    </row>
    <row r="984" spans="1:3">
      <c r="A984" s="201" t="s">
        <v>1332</v>
      </c>
      <c r="B984" s="228" t="str">
        <f>IF(VLOOKUP(C984,'Questionnaire part 2'!$D$17:$I$616,2,FALSE)="","#",UPPER(VLOOKUP(C984,'Questionnaire part 2'!$D$17:$I$616,2,FALSE)))</f>
        <v>#</v>
      </c>
      <c r="C984" s="199">
        <v>219</v>
      </c>
    </row>
    <row r="985" spans="1:3">
      <c r="A985" s="201" t="s">
        <v>1333</v>
      </c>
      <c r="B985" s="228" t="str">
        <f>IF(ISNA(VLOOKUP(VLOOKUP(C984,'Questionnaire part 2'!$D$17:$I$616,3,FALSE),'Country &amp; Service Codes'!B:C,2,FALSE)),"#",VLOOKUP(VLOOKUP(C984,'Questionnaire part 2'!$D$17:$I$616,3,FALSE),'Country &amp; Service Codes'!B:C,2,FALSE))</f>
        <v>#</v>
      </c>
      <c r="C985" s="199"/>
    </row>
    <row r="986" spans="1:3">
      <c r="A986" s="201" t="s">
        <v>1334</v>
      </c>
      <c r="B986" s="228" t="str">
        <f>IF(VLOOKUP(C984,'Questionnaire part 2'!$D$17:$I$616,5,FALSE)="","#",VLOOKUP(C984,'Questionnaire part 2'!$D$17:$I$616,5,FALSE))</f>
        <v>#</v>
      </c>
      <c r="C986" s="199"/>
    </row>
    <row r="987" spans="1:3">
      <c r="A987" s="200" t="s">
        <v>1359</v>
      </c>
      <c r="B987" s="228" t="str">
        <f>IF(VLOOKUP(C984,'Questionnaire part 2'!$D$17:$I$616,6,FALSE)="","#",VLOOKUP(C984,'Questionnaire part 2'!$D$17:$I$616,6,FALSE))</f>
        <v>#</v>
      </c>
      <c r="C987" s="199"/>
    </row>
    <row r="988" spans="1:3">
      <c r="A988" s="201" t="s">
        <v>1332</v>
      </c>
      <c r="B988" s="228" t="str">
        <f>IF(VLOOKUP(C988,'Questionnaire part 2'!$D$17:$I$616,2,FALSE)="","#",UPPER(VLOOKUP(C988,'Questionnaire part 2'!$D$17:$I$616,2,FALSE)))</f>
        <v>#</v>
      </c>
      <c r="C988" s="199">
        <v>220</v>
      </c>
    </row>
    <row r="989" spans="1:3">
      <c r="A989" s="201" t="s">
        <v>1333</v>
      </c>
      <c r="B989" s="228" t="str">
        <f>IF(ISNA(VLOOKUP(VLOOKUP(C988,'Questionnaire part 2'!$D$17:$I$616,3,FALSE),'Country &amp; Service Codes'!B:C,2,FALSE)),"#",VLOOKUP(VLOOKUP(C988,'Questionnaire part 2'!$D$17:$I$616,3,FALSE),'Country &amp; Service Codes'!B:C,2,FALSE))</f>
        <v>#</v>
      </c>
      <c r="C989" s="199"/>
    </row>
    <row r="990" spans="1:3">
      <c r="A990" s="201" t="s">
        <v>1334</v>
      </c>
      <c r="B990" s="228" t="str">
        <f>IF(VLOOKUP(C988,'Questionnaire part 2'!$D$17:$I$616,5,FALSE)="","#",VLOOKUP(C988,'Questionnaire part 2'!$D$17:$I$616,5,FALSE))</f>
        <v>#</v>
      </c>
      <c r="C990" s="199"/>
    </row>
    <row r="991" spans="1:3">
      <c r="A991" s="200" t="s">
        <v>1359</v>
      </c>
      <c r="B991" s="228" t="str">
        <f>IF(VLOOKUP(C988,'Questionnaire part 2'!$D$17:$I$616,6,FALSE)="","#",VLOOKUP(C988,'Questionnaire part 2'!$D$17:$I$616,6,FALSE))</f>
        <v>#</v>
      </c>
      <c r="C991" s="199"/>
    </row>
    <row r="992" spans="1:3">
      <c r="A992" s="201" t="s">
        <v>1332</v>
      </c>
      <c r="B992" s="228" t="str">
        <f>IF(VLOOKUP(C992,'Questionnaire part 2'!$D$17:$I$616,2,FALSE)="","#",UPPER(VLOOKUP(C992,'Questionnaire part 2'!$D$17:$I$616,2,FALSE)))</f>
        <v>#</v>
      </c>
      <c r="C992" s="234">
        <v>221</v>
      </c>
    </row>
    <row r="993" spans="1:3">
      <c r="A993" s="201" t="s">
        <v>1333</v>
      </c>
      <c r="B993" s="228" t="str">
        <f>IF(ISNA(VLOOKUP(VLOOKUP(C992,'Questionnaire part 2'!$D$17:$I$616,3,FALSE),'Country &amp; Service Codes'!B:C,2,FALSE)),"#",VLOOKUP(VLOOKUP(C992,'Questionnaire part 2'!$D$17:$I$616,3,FALSE),'Country &amp; Service Codes'!B:C,2,FALSE))</f>
        <v>#</v>
      </c>
      <c r="C993" s="234"/>
    </row>
    <row r="994" spans="1:3">
      <c r="A994" s="201" t="s">
        <v>1334</v>
      </c>
      <c r="B994" s="228" t="str">
        <f>IF(VLOOKUP(C992,'Questionnaire part 2'!$D$17:$I$616,5,FALSE)="","#",VLOOKUP(C992,'Questionnaire part 2'!$D$17:$I$616,5,FALSE))</f>
        <v>#</v>
      </c>
      <c r="C994" s="234"/>
    </row>
    <row r="995" spans="1:3">
      <c r="A995" s="200" t="s">
        <v>1359</v>
      </c>
      <c r="B995" s="228" t="str">
        <f>IF(VLOOKUP(C992,'Questionnaire part 2'!$D$17:$I$616,6,FALSE)="","#",VLOOKUP(C992,'Questionnaire part 2'!$D$17:$I$616,6,FALSE))</f>
        <v>#</v>
      </c>
      <c r="C995" s="199"/>
    </row>
    <row r="996" spans="1:3">
      <c r="A996" s="201" t="s">
        <v>1332</v>
      </c>
      <c r="B996" s="228" t="str">
        <f>IF(VLOOKUP(C996,'Questionnaire part 2'!$D$17:$I$616,2,FALSE)="","#",UPPER(VLOOKUP(C996,'Questionnaire part 2'!$D$17:$I$616,2,FALSE)))</f>
        <v>#</v>
      </c>
      <c r="C996" s="199">
        <v>222</v>
      </c>
    </row>
    <row r="997" spans="1:3">
      <c r="A997" s="201" t="s">
        <v>1333</v>
      </c>
      <c r="B997" s="228" t="str">
        <f>IF(ISNA(VLOOKUP(VLOOKUP(C996,'Questionnaire part 2'!$D$17:$I$616,3,FALSE),'Country &amp; Service Codes'!B:C,2,FALSE)),"#",VLOOKUP(VLOOKUP(C996,'Questionnaire part 2'!$D$17:$I$616,3,FALSE),'Country &amp; Service Codes'!B:C,2,FALSE))</f>
        <v>#</v>
      </c>
      <c r="C997" s="199"/>
    </row>
    <row r="998" spans="1:3">
      <c r="A998" s="201" t="s">
        <v>1334</v>
      </c>
      <c r="B998" s="228" t="str">
        <f>IF(VLOOKUP(C996,'Questionnaire part 2'!$D$17:$I$616,5,FALSE)="","#",VLOOKUP(C996,'Questionnaire part 2'!$D$17:$I$616,5,FALSE))</f>
        <v>#</v>
      </c>
      <c r="C998" s="199"/>
    </row>
    <row r="999" spans="1:3">
      <c r="A999" s="200" t="s">
        <v>1359</v>
      </c>
      <c r="B999" s="228" t="str">
        <f>IF(VLOOKUP(C996,'Questionnaire part 2'!$D$17:$I$616,6,FALSE)="","#",VLOOKUP(C996,'Questionnaire part 2'!$D$17:$I$616,6,FALSE))</f>
        <v>#</v>
      </c>
      <c r="C999" s="199"/>
    </row>
    <row r="1000" spans="1:3">
      <c r="A1000" s="201" t="s">
        <v>1332</v>
      </c>
      <c r="B1000" s="228" t="str">
        <f>IF(VLOOKUP(C1000,'Questionnaire part 2'!$D$17:$I$616,2,FALSE)="","#",UPPER(VLOOKUP(C1000,'Questionnaire part 2'!$D$17:$I$616,2,FALSE)))</f>
        <v>#</v>
      </c>
      <c r="C1000" s="199">
        <v>223</v>
      </c>
    </row>
    <row r="1001" spans="1:3">
      <c r="A1001" s="201" t="s">
        <v>1333</v>
      </c>
      <c r="B1001" s="228" t="str">
        <f>IF(ISNA(VLOOKUP(VLOOKUP(C1000,'Questionnaire part 2'!$D$17:$I$616,3,FALSE),'Country &amp; Service Codes'!B:C,2,FALSE)),"#",VLOOKUP(VLOOKUP(C1000,'Questionnaire part 2'!$D$17:$I$616,3,FALSE),'Country &amp; Service Codes'!B:C,2,FALSE))</f>
        <v>#</v>
      </c>
      <c r="C1001" s="199"/>
    </row>
    <row r="1002" spans="1:3">
      <c r="A1002" s="201" t="s">
        <v>1334</v>
      </c>
      <c r="B1002" s="228" t="str">
        <f>IF(VLOOKUP(C1000,'Questionnaire part 2'!$D$17:$I$616,5,FALSE)="","#",VLOOKUP(C1000,'Questionnaire part 2'!$D$17:$I$616,5,FALSE))</f>
        <v>#</v>
      </c>
      <c r="C1002" s="199"/>
    </row>
    <row r="1003" spans="1:3">
      <c r="A1003" s="200" t="s">
        <v>1359</v>
      </c>
      <c r="B1003" s="228" t="str">
        <f>IF(VLOOKUP(C1000,'Questionnaire part 2'!$D$17:$I$616,6,FALSE)="","#",VLOOKUP(C1000,'Questionnaire part 2'!$D$17:$I$616,6,FALSE))</f>
        <v>#</v>
      </c>
      <c r="C1003" s="199"/>
    </row>
    <row r="1004" spans="1:3">
      <c r="A1004" s="201" t="s">
        <v>1332</v>
      </c>
      <c r="B1004" s="228" t="str">
        <f>IF(VLOOKUP(C1004,'Questionnaire part 2'!$D$17:$I$616,2,FALSE)="","#",UPPER(VLOOKUP(C1004,'Questionnaire part 2'!$D$17:$I$616,2,FALSE)))</f>
        <v>#</v>
      </c>
      <c r="C1004" s="199">
        <v>224</v>
      </c>
    </row>
    <row r="1005" spans="1:3">
      <c r="A1005" s="201" t="s">
        <v>1333</v>
      </c>
      <c r="B1005" s="228" t="str">
        <f>IF(ISNA(VLOOKUP(VLOOKUP(C1004,'Questionnaire part 2'!$D$17:$I$616,3,FALSE),'Country &amp; Service Codes'!B:C,2,FALSE)),"#",VLOOKUP(VLOOKUP(C1004,'Questionnaire part 2'!$D$17:$I$616,3,FALSE),'Country &amp; Service Codes'!B:C,2,FALSE))</f>
        <v>#</v>
      </c>
      <c r="C1005" s="199"/>
    </row>
    <row r="1006" spans="1:3">
      <c r="A1006" s="201" t="s">
        <v>1334</v>
      </c>
      <c r="B1006" s="228" t="str">
        <f>IF(VLOOKUP(C1004,'Questionnaire part 2'!$D$17:$I$616,5,FALSE)="","#",VLOOKUP(C1004,'Questionnaire part 2'!$D$17:$I$616,5,FALSE))</f>
        <v>#</v>
      </c>
      <c r="C1006" s="199"/>
    </row>
    <row r="1007" spans="1:3">
      <c r="A1007" s="200" t="s">
        <v>1359</v>
      </c>
      <c r="B1007" s="228" t="str">
        <f>IF(VLOOKUP(C1004,'Questionnaire part 2'!$D$17:$I$616,6,FALSE)="","#",VLOOKUP(C1004,'Questionnaire part 2'!$D$17:$I$616,6,FALSE))</f>
        <v>#</v>
      </c>
      <c r="C1007" s="199"/>
    </row>
    <row r="1008" spans="1:3">
      <c r="A1008" s="201" t="s">
        <v>1332</v>
      </c>
      <c r="B1008" s="228" t="str">
        <f>IF(VLOOKUP(C1008,'Questionnaire part 2'!$D$17:$I$616,2,FALSE)="","#",UPPER(VLOOKUP(C1008,'Questionnaire part 2'!$D$17:$I$616,2,FALSE)))</f>
        <v>#</v>
      </c>
      <c r="C1008" s="199">
        <v>225</v>
      </c>
    </row>
    <row r="1009" spans="1:3">
      <c r="A1009" s="201" t="s">
        <v>1333</v>
      </c>
      <c r="B1009" s="228" t="str">
        <f>IF(ISNA(VLOOKUP(VLOOKUP(C1008,'Questionnaire part 2'!$D$17:$I$616,3,FALSE),'Country &amp; Service Codes'!B:C,2,FALSE)),"#",VLOOKUP(VLOOKUP(C1008,'Questionnaire part 2'!$D$17:$I$616,3,FALSE),'Country &amp; Service Codes'!B:C,2,FALSE))</f>
        <v>#</v>
      </c>
      <c r="C1009" s="199"/>
    </row>
    <row r="1010" spans="1:3">
      <c r="A1010" s="201" t="s">
        <v>1334</v>
      </c>
      <c r="B1010" s="228" t="str">
        <f>IF(VLOOKUP(C1008,'Questionnaire part 2'!$D$17:$I$616,5,FALSE)="","#",VLOOKUP(C1008,'Questionnaire part 2'!$D$17:$I$616,5,FALSE))</f>
        <v>#</v>
      </c>
      <c r="C1010" s="199"/>
    </row>
    <row r="1011" spans="1:3">
      <c r="A1011" s="200" t="s">
        <v>1359</v>
      </c>
      <c r="B1011" s="228" t="str">
        <f>IF(VLOOKUP(C1008,'Questionnaire part 2'!$D$17:$I$616,6,FALSE)="","#",VLOOKUP(C1008,'Questionnaire part 2'!$D$17:$I$616,6,FALSE))</f>
        <v>#</v>
      </c>
      <c r="C1011" s="199"/>
    </row>
    <row r="1012" spans="1:3">
      <c r="A1012" s="201" t="s">
        <v>1332</v>
      </c>
      <c r="B1012" s="228" t="str">
        <f>IF(VLOOKUP(C1012,'Questionnaire part 2'!$D$17:$I$616,2,FALSE)="","#",UPPER(VLOOKUP(C1012,'Questionnaire part 2'!$D$17:$I$616,2,FALSE)))</f>
        <v>#</v>
      </c>
      <c r="C1012" s="199">
        <v>226</v>
      </c>
    </row>
    <row r="1013" spans="1:3">
      <c r="A1013" s="201" t="s">
        <v>1333</v>
      </c>
      <c r="B1013" s="228" t="str">
        <f>IF(ISNA(VLOOKUP(VLOOKUP(C1012,'Questionnaire part 2'!$D$17:$I$616,3,FALSE),'Country &amp; Service Codes'!B:C,2,FALSE)),"#",VLOOKUP(VLOOKUP(C1012,'Questionnaire part 2'!$D$17:$I$616,3,FALSE),'Country &amp; Service Codes'!B:C,2,FALSE))</f>
        <v>#</v>
      </c>
      <c r="C1013" s="199"/>
    </row>
    <row r="1014" spans="1:3">
      <c r="A1014" s="201" t="s">
        <v>1334</v>
      </c>
      <c r="B1014" s="228" t="str">
        <f>IF(VLOOKUP(C1012,'Questionnaire part 2'!$D$17:$I$616,5,FALSE)="","#",VLOOKUP(C1012,'Questionnaire part 2'!$D$17:$I$616,5,FALSE))</f>
        <v>#</v>
      </c>
      <c r="C1014" s="199"/>
    </row>
    <row r="1015" spans="1:3">
      <c r="A1015" s="200" t="s">
        <v>1359</v>
      </c>
      <c r="B1015" s="228" t="str">
        <f>IF(VLOOKUP(C1012,'Questionnaire part 2'!$D$17:$I$616,6,FALSE)="","#",VLOOKUP(C1012,'Questionnaire part 2'!$D$17:$I$616,6,FALSE))</f>
        <v>#</v>
      </c>
      <c r="C1015" s="199"/>
    </row>
    <row r="1016" spans="1:3">
      <c r="A1016" s="201" t="s">
        <v>1332</v>
      </c>
      <c r="B1016" s="228" t="str">
        <f>IF(VLOOKUP(C1016,'Questionnaire part 2'!$D$17:$I$616,2,FALSE)="","#",UPPER(VLOOKUP(C1016,'Questionnaire part 2'!$D$17:$I$616,2,FALSE)))</f>
        <v>#</v>
      </c>
      <c r="C1016" s="199">
        <v>227</v>
      </c>
    </row>
    <row r="1017" spans="1:3">
      <c r="A1017" s="201" t="s">
        <v>1333</v>
      </c>
      <c r="B1017" s="228" t="str">
        <f>IF(ISNA(VLOOKUP(VLOOKUP(C1016,'Questionnaire part 2'!$D$17:$I$616,3,FALSE),'Country &amp; Service Codes'!B:C,2,FALSE)),"#",VLOOKUP(VLOOKUP(C1016,'Questionnaire part 2'!$D$17:$I$616,3,FALSE),'Country &amp; Service Codes'!B:C,2,FALSE))</f>
        <v>#</v>
      </c>
      <c r="C1017" s="199"/>
    </row>
    <row r="1018" spans="1:3">
      <c r="A1018" s="201" t="s">
        <v>1334</v>
      </c>
      <c r="B1018" s="228" t="str">
        <f>IF(VLOOKUP(C1016,'Questionnaire part 2'!$D$17:$I$616,5,FALSE)="","#",VLOOKUP(C1016,'Questionnaire part 2'!$D$17:$I$616,5,FALSE))</f>
        <v>#</v>
      </c>
      <c r="C1018" s="199"/>
    </row>
    <row r="1019" spans="1:3">
      <c r="A1019" s="200" t="s">
        <v>1359</v>
      </c>
      <c r="B1019" s="228" t="str">
        <f>IF(VLOOKUP(C1016,'Questionnaire part 2'!$D$17:$I$616,6,FALSE)="","#",VLOOKUP(C1016,'Questionnaire part 2'!$D$17:$I$616,6,FALSE))</f>
        <v>#</v>
      </c>
      <c r="C1019" s="199"/>
    </row>
    <row r="1020" spans="1:3">
      <c r="A1020" s="201" t="s">
        <v>1332</v>
      </c>
      <c r="B1020" s="228" t="str">
        <f>IF(VLOOKUP(C1020,'Questionnaire part 2'!$D$17:$I$616,2,FALSE)="","#",UPPER(VLOOKUP(C1020,'Questionnaire part 2'!$D$17:$I$616,2,FALSE)))</f>
        <v>#</v>
      </c>
      <c r="C1020" s="199">
        <v>228</v>
      </c>
    </row>
    <row r="1021" spans="1:3">
      <c r="A1021" s="201" t="s">
        <v>1333</v>
      </c>
      <c r="B1021" s="228" t="str">
        <f>IF(ISNA(VLOOKUP(VLOOKUP(C1020,'Questionnaire part 2'!$D$17:$I$616,3,FALSE),'Country &amp; Service Codes'!B:C,2,FALSE)),"#",VLOOKUP(VLOOKUP(C1020,'Questionnaire part 2'!$D$17:$I$616,3,FALSE),'Country &amp; Service Codes'!B:C,2,FALSE))</f>
        <v>#</v>
      </c>
      <c r="C1021" s="199"/>
    </row>
    <row r="1022" spans="1:3">
      <c r="A1022" s="201" t="s">
        <v>1334</v>
      </c>
      <c r="B1022" s="228" t="str">
        <f>IF(VLOOKUP(C1020,'Questionnaire part 2'!$D$17:$I$616,5,FALSE)="","#",VLOOKUP(C1020,'Questionnaire part 2'!$D$17:$I$616,5,FALSE))</f>
        <v>#</v>
      </c>
      <c r="C1022" s="199"/>
    </row>
    <row r="1023" spans="1:3">
      <c r="A1023" s="200" t="s">
        <v>1359</v>
      </c>
      <c r="B1023" s="228" t="str">
        <f>IF(VLOOKUP(C1020,'Questionnaire part 2'!$D$17:$I$616,6,FALSE)="","#",VLOOKUP(C1020,'Questionnaire part 2'!$D$17:$I$616,6,FALSE))</f>
        <v>#</v>
      </c>
      <c r="C1023" s="199"/>
    </row>
    <row r="1024" spans="1:3">
      <c r="A1024" s="201" t="s">
        <v>1332</v>
      </c>
      <c r="B1024" s="228" t="str">
        <f>IF(VLOOKUP(C1024,'Questionnaire part 2'!$D$17:$I$616,2,FALSE)="","#",UPPER(VLOOKUP(C1024,'Questionnaire part 2'!$D$17:$I$616,2,FALSE)))</f>
        <v>#</v>
      </c>
      <c r="C1024" s="199">
        <v>229</v>
      </c>
    </row>
    <row r="1025" spans="1:3">
      <c r="A1025" s="201" t="s">
        <v>1333</v>
      </c>
      <c r="B1025" s="228" t="str">
        <f>IF(ISNA(VLOOKUP(VLOOKUP(C1024,'Questionnaire part 2'!$D$17:$I$616,3,FALSE),'Country &amp; Service Codes'!B:C,2,FALSE)),"#",VLOOKUP(VLOOKUP(C1024,'Questionnaire part 2'!$D$17:$I$616,3,FALSE),'Country &amp; Service Codes'!B:C,2,FALSE))</f>
        <v>#</v>
      </c>
      <c r="C1025" s="199"/>
    </row>
    <row r="1026" spans="1:3">
      <c r="A1026" s="201" t="s">
        <v>1334</v>
      </c>
      <c r="B1026" s="228" t="str">
        <f>IF(VLOOKUP(C1024,'Questionnaire part 2'!$D$17:$I$616,5,FALSE)="","#",VLOOKUP(C1024,'Questionnaire part 2'!$D$17:$I$616,5,FALSE))</f>
        <v>#</v>
      </c>
      <c r="C1026" s="199"/>
    </row>
    <row r="1027" spans="1:3">
      <c r="A1027" s="200" t="s">
        <v>1359</v>
      </c>
      <c r="B1027" s="228" t="str">
        <f>IF(VLOOKUP(C1024,'Questionnaire part 2'!$D$17:$I$616,6,FALSE)="","#",VLOOKUP(C1024,'Questionnaire part 2'!$D$17:$I$616,6,FALSE))</f>
        <v>#</v>
      </c>
      <c r="C1027" s="199"/>
    </row>
    <row r="1028" spans="1:3">
      <c r="A1028" s="201" t="s">
        <v>1332</v>
      </c>
      <c r="B1028" s="228" t="str">
        <f>IF(VLOOKUP(C1028,'Questionnaire part 2'!$D$17:$I$616,2,FALSE)="","#",UPPER(VLOOKUP(C1028,'Questionnaire part 2'!$D$17:$I$616,2,FALSE)))</f>
        <v>#</v>
      </c>
      <c r="C1028" s="199">
        <v>230</v>
      </c>
    </row>
    <row r="1029" spans="1:3">
      <c r="A1029" s="201" t="s">
        <v>1333</v>
      </c>
      <c r="B1029" s="228" t="str">
        <f>IF(ISNA(VLOOKUP(VLOOKUP(C1028,'Questionnaire part 2'!$D$17:$I$616,3,FALSE),'Country &amp; Service Codes'!B:C,2,FALSE)),"#",VLOOKUP(VLOOKUP(C1028,'Questionnaire part 2'!$D$17:$I$616,3,FALSE),'Country &amp; Service Codes'!B:C,2,FALSE))</f>
        <v>#</v>
      </c>
      <c r="C1029" s="199"/>
    </row>
    <row r="1030" spans="1:3">
      <c r="A1030" s="201" t="s">
        <v>1334</v>
      </c>
      <c r="B1030" s="228" t="str">
        <f>IF(VLOOKUP(C1028,'Questionnaire part 2'!$D$17:$I$616,5,FALSE)="","#",VLOOKUP(C1028,'Questionnaire part 2'!$D$17:$I$616,5,FALSE))</f>
        <v>#</v>
      </c>
      <c r="C1030" s="199"/>
    </row>
    <row r="1031" spans="1:3">
      <c r="A1031" s="200" t="s">
        <v>1359</v>
      </c>
      <c r="B1031" s="228" t="str">
        <f>IF(VLOOKUP(C1028,'Questionnaire part 2'!$D$17:$I$616,6,FALSE)="","#",VLOOKUP(C1028,'Questionnaire part 2'!$D$17:$I$616,6,FALSE))</f>
        <v>#</v>
      </c>
      <c r="C1031" s="199"/>
    </row>
    <row r="1032" spans="1:3">
      <c r="A1032" s="201" t="s">
        <v>1332</v>
      </c>
      <c r="B1032" s="228" t="str">
        <f>IF(VLOOKUP(C1032,'Questionnaire part 2'!$D$17:$I$616,2,FALSE)="","#",UPPER(VLOOKUP(C1032,'Questionnaire part 2'!$D$17:$I$616,2,FALSE)))</f>
        <v>#</v>
      </c>
      <c r="C1032" s="234">
        <v>231</v>
      </c>
    </row>
    <row r="1033" spans="1:3">
      <c r="A1033" s="201" t="s">
        <v>1333</v>
      </c>
      <c r="B1033" s="228" t="str">
        <f>IF(ISNA(VLOOKUP(VLOOKUP(C1032,'Questionnaire part 2'!$D$17:$I$616,3,FALSE),'Country &amp; Service Codes'!B:C,2,FALSE)),"#",VLOOKUP(VLOOKUP(C1032,'Questionnaire part 2'!$D$17:$I$616,3,FALSE),'Country &amp; Service Codes'!B:C,2,FALSE))</f>
        <v>#</v>
      </c>
      <c r="C1033" s="234"/>
    </row>
    <row r="1034" spans="1:3">
      <c r="A1034" s="201" t="s">
        <v>1334</v>
      </c>
      <c r="B1034" s="228" t="str">
        <f>IF(VLOOKUP(C1032,'Questionnaire part 2'!$D$17:$I$616,5,FALSE)="","#",VLOOKUP(C1032,'Questionnaire part 2'!$D$17:$I$616,5,FALSE))</f>
        <v>#</v>
      </c>
      <c r="C1034" s="234"/>
    </row>
    <row r="1035" spans="1:3">
      <c r="A1035" s="200" t="s">
        <v>1359</v>
      </c>
      <c r="B1035" s="228" t="str">
        <f>IF(VLOOKUP(C1032,'Questionnaire part 2'!$D$17:$I$616,6,FALSE)="","#",VLOOKUP(C1032,'Questionnaire part 2'!$D$17:$I$616,6,FALSE))</f>
        <v>#</v>
      </c>
      <c r="C1035" s="199"/>
    </row>
    <row r="1036" spans="1:3">
      <c r="A1036" s="201" t="s">
        <v>1332</v>
      </c>
      <c r="B1036" s="228" t="str">
        <f>IF(VLOOKUP(C1036,'Questionnaire part 2'!$D$17:$I$616,2,FALSE)="","#",UPPER(VLOOKUP(C1036,'Questionnaire part 2'!$D$17:$I$616,2,FALSE)))</f>
        <v>#</v>
      </c>
      <c r="C1036" s="199">
        <v>232</v>
      </c>
    </row>
    <row r="1037" spans="1:3">
      <c r="A1037" s="201" t="s">
        <v>1333</v>
      </c>
      <c r="B1037" s="228" t="str">
        <f>IF(ISNA(VLOOKUP(VLOOKUP(C1036,'Questionnaire part 2'!$D$17:$I$616,3,FALSE),'Country &amp; Service Codes'!B:C,2,FALSE)),"#",VLOOKUP(VLOOKUP(C1036,'Questionnaire part 2'!$D$17:$I$616,3,FALSE),'Country &amp; Service Codes'!B:C,2,FALSE))</f>
        <v>#</v>
      </c>
      <c r="C1037" s="199"/>
    </row>
    <row r="1038" spans="1:3">
      <c r="A1038" s="201" t="s">
        <v>1334</v>
      </c>
      <c r="B1038" s="228" t="str">
        <f>IF(VLOOKUP(C1036,'Questionnaire part 2'!$D$17:$I$616,5,FALSE)="","#",VLOOKUP(C1036,'Questionnaire part 2'!$D$17:$I$616,5,FALSE))</f>
        <v>#</v>
      </c>
      <c r="C1038" s="199"/>
    </row>
    <row r="1039" spans="1:3">
      <c r="A1039" s="200" t="s">
        <v>1359</v>
      </c>
      <c r="B1039" s="228" t="str">
        <f>IF(VLOOKUP(C1036,'Questionnaire part 2'!$D$17:$I$616,6,FALSE)="","#",VLOOKUP(C1036,'Questionnaire part 2'!$D$17:$I$616,6,FALSE))</f>
        <v>#</v>
      </c>
      <c r="C1039" s="199"/>
    </row>
    <row r="1040" spans="1:3">
      <c r="A1040" s="201" t="s">
        <v>1332</v>
      </c>
      <c r="B1040" s="228" t="str">
        <f>IF(VLOOKUP(C1040,'Questionnaire part 2'!$D$17:$I$616,2,FALSE)="","#",UPPER(VLOOKUP(C1040,'Questionnaire part 2'!$D$17:$I$616,2,FALSE)))</f>
        <v>#</v>
      </c>
      <c r="C1040" s="199">
        <v>233</v>
      </c>
    </row>
    <row r="1041" spans="1:3">
      <c r="A1041" s="201" t="s">
        <v>1333</v>
      </c>
      <c r="B1041" s="228" t="str">
        <f>IF(ISNA(VLOOKUP(VLOOKUP(C1040,'Questionnaire part 2'!$D$17:$I$616,3,FALSE),'Country &amp; Service Codes'!B:C,2,FALSE)),"#",VLOOKUP(VLOOKUP(C1040,'Questionnaire part 2'!$D$17:$I$616,3,FALSE),'Country &amp; Service Codes'!B:C,2,FALSE))</f>
        <v>#</v>
      </c>
      <c r="C1041" s="199"/>
    </row>
    <row r="1042" spans="1:3">
      <c r="A1042" s="201" t="s">
        <v>1334</v>
      </c>
      <c r="B1042" s="228" t="str">
        <f>IF(VLOOKUP(C1040,'Questionnaire part 2'!$D$17:$I$616,5,FALSE)="","#",VLOOKUP(C1040,'Questionnaire part 2'!$D$17:$I$616,5,FALSE))</f>
        <v>#</v>
      </c>
      <c r="C1042" s="199"/>
    </row>
    <row r="1043" spans="1:3">
      <c r="A1043" s="200" t="s">
        <v>1359</v>
      </c>
      <c r="B1043" s="228" t="str">
        <f>IF(VLOOKUP(C1040,'Questionnaire part 2'!$D$17:$I$616,6,FALSE)="","#",VLOOKUP(C1040,'Questionnaire part 2'!$D$17:$I$616,6,FALSE))</f>
        <v>#</v>
      </c>
      <c r="C1043" s="199"/>
    </row>
    <row r="1044" spans="1:3">
      <c r="A1044" s="201" t="s">
        <v>1332</v>
      </c>
      <c r="B1044" s="228" t="str">
        <f>IF(VLOOKUP(C1044,'Questionnaire part 2'!$D$17:$I$616,2,FALSE)="","#",UPPER(VLOOKUP(C1044,'Questionnaire part 2'!$D$17:$I$616,2,FALSE)))</f>
        <v>#</v>
      </c>
      <c r="C1044" s="199">
        <v>234</v>
      </c>
    </row>
    <row r="1045" spans="1:3">
      <c r="A1045" s="201" t="s">
        <v>1333</v>
      </c>
      <c r="B1045" s="228" t="str">
        <f>IF(ISNA(VLOOKUP(VLOOKUP(C1044,'Questionnaire part 2'!$D$17:$I$616,3,FALSE),'Country &amp; Service Codes'!B:C,2,FALSE)),"#",VLOOKUP(VLOOKUP(C1044,'Questionnaire part 2'!$D$17:$I$616,3,FALSE),'Country &amp; Service Codes'!B:C,2,FALSE))</f>
        <v>#</v>
      </c>
      <c r="C1045" s="199"/>
    </row>
    <row r="1046" spans="1:3">
      <c r="A1046" s="201" t="s">
        <v>1334</v>
      </c>
      <c r="B1046" s="228" t="str">
        <f>IF(VLOOKUP(C1044,'Questionnaire part 2'!$D$17:$I$616,5,FALSE)="","#",VLOOKUP(C1044,'Questionnaire part 2'!$D$17:$I$616,5,FALSE))</f>
        <v>#</v>
      </c>
      <c r="C1046" s="199"/>
    </row>
    <row r="1047" spans="1:3">
      <c r="A1047" s="200" t="s">
        <v>1359</v>
      </c>
      <c r="B1047" s="228" t="str">
        <f>IF(VLOOKUP(C1044,'Questionnaire part 2'!$D$17:$I$616,6,FALSE)="","#",VLOOKUP(C1044,'Questionnaire part 2'!$D$17:$I$616,6,FALSE))</f>
        <v>#</v>
      </c>
      <c r="C1047" s="199"/>
    </row>
    <row r="1048" spans="1:3">
      <c r="A1048" s="201" t="s">
        <v>1332</v>
      </c>
      <c r="B1048" s="228" t="str">
        <f>IF(VLOOKUP(C1048,'Questionnaire part 2'!$D$17:$I$616,2,FALSE)="","#",UPPER(VLOOKUP(C1048,'Questionnaire part 2'!$D$17:$I$616,2,FALSE)))</f>
        <v>#</v>
      </c>
      <c r="C1048" s="199">
        <v>235</v>
      </c>
    </row>
    <row r="1049" spans="1:3">
      <c r="A1049" s="201" t="s">
        <v>1333</v>
      </c>
      <c r="B1049" s="228" t="str">
        <f>IF(ISNA(VLOOKUP(VLOOKUP(C1048,'Questionnaire part 2'!$D$17:$I$616,3,FALSE),'Country &amp; Service Codes'!B:C,2,FALSE)),"#",VLOOKUP(VLOOKUP(C1048,'Questionnaire part 2'!$D$17:$I$616,3,FALSE),'Country &amp; Service Codes'!B:C,2,FALSE))</f>
        <v>#</v>
      </c>
      <c r="C1049" s="199"/>
    </row>
    <row r="1050" spans="1:3">
      <c r="A1050" s="201" t="s">
        <v>1334</v>
      </c>
      <c r="B1050" s="228" t="str">
        <f>IF(VLOOKUP(C1048,'Questionnaire part 2'!$D$17:$I$616,5,FALSE)="","#",VLOOKUP(C1048,'Questionnaire part 2'!$D$17:$I$616,5,FALSE))</f>
        <v>#</v>
      </c>
      <c r="C1050" s="199"/>
    </row>
    <row r="1051" spans="1:3">
      <c r="A1051" s="200" t="s">
        <v>1359</v>
      </c>
      <c r="B1051" s="228" t="str">
        <f>IF(VLOOKUP(C1048,'Questionnaire part 2'!$D$17:$I$616,6,FALSE)="","#",VLOOKUP(C1048,'Questionnaire part 2'!$D$17:$I$616,6,FALSE))</f>
        <v>#</v>
      </c>
      <c r="C1051" s="199"/>
    </row>
    <row r="1052" spans="1:3">
      <c r="A1052" s="201" t="s">
        <v>1332</v>
      </c>
      <c r="B1052" s="228" t="str">
        <f>IF(VLOOKUP(C1052,'Questionnaire part 2'!$D$17:$I$616,2,FALSE)="","#",UPPER(VLOOKUP(C1052,'Questionnaire part 2'!$D$17:$I$616,2,FALSE)))</f>
        <v>#</v>
      </c>
      <c r="C1052" s="199">
        <v>236</v>
      </c>
    </row>
    <row r="1053" spans="1:3">
      <c r="A1053" s="201" t="s">
        <v>1333</v>
      </c>
      <c r="B1053" s="228" t="str">
        <f>IF(ISNA(VLOOKUP(VLOOKUP(C1052,'Questionnaire part 2'!$D$17:$I$616,3,FALSE),'Country &amp; Service Codes'!B:C,2,FALSE)),"#",VLOOKUP(VLOOKUP(C1052,'Questionnaire part 2'!$D$17:$I$616,3,FALSE),'Country &amp; Service Codes'!B:C,2,FALSE))</f>
        <v>#</v>
      </c>
      <c r="C1053" s="199"/>
    </row>
    <row r="1054" spans="1:3">
      <c r="A1054" s="201" t="s">
        <v>1334</v>
      </c>
      <c r="B1054" s="228" t="str">
        <f>IF(VLOOKUP(C1052,'Questionnaire part 2'!$D$17:$I$616,5,FALSE)="","#",VLOOKUP(C1052,'Questionnaire part 2'!$D$17:$I$616,5,FALSE))</f>
        <v>#</v>
      </c>
      <c r="C1054" s="199"/>
    </row>
    <row r="1055" spans="1:3">
      <c r="A1055" s="200" t="s">
        <v>1359</v>
      </c>
      <c r="B1055" s="228" t="str">
        <f>IF(VLOOKUP(C1052,'Questionnaire part 2'!$D$17:$I$616,6,FALSE)="","#",VLOOKUP(C1052,'Questionnaire part 2'!$D$17:$I$616,6,FALSE))</f>
        <v>#</v>
      </c>
      <c r="C1055" s="199"/>
    </row>
    <row r="1056" spans="1:3">
      <c r="A1056" s="201" t="s">
        <v>1332</v>
      </c>
      <c r="B1056" s="228" t="str">
        <f>IF(VLOOKUP(C1056,'Questionnaire part 2'!$D$17:$I$616,2,FALSE)="","#",UPPER(VLOOKUP(C1056,'Questionnaire part 2'!$D$17:$I$616,2,FALSE)))</f>
        <v>#</v>
      </c>
      <c r="C1056" s="199">
        <v>237</v>
      </c>
    </row>
    <row r="1057" spans="1:3">
      <c r="A1057" s="201" t="s">
        <v>1333</v>
      </c>
      <c r="B1057" s="228" t="str">
        <f>IF(ISNA(VLOOKUP(VLOOKUP(C1056,'Questionnaire part 2'!$D$17:$I$616,3,FALSE),'Country &amp; Service Codes'!B:C,2,FALSE)),"#",VLOOKUP(VLOOKUP(C1056,'Questionnaire part 2'!$D$17:$I$616,3,FALSE),'Country &amp; Service Codes'!B:C,2,FALSE))</f>
        <v>#</v>
      </c>
      <c r="C1057" s="199"/>
    </row>
    <row r="1058" spans="1:3">
      <c r="A1058" s="201" t="s">
        <v>1334</v>
      </c>
      <c r="B1058" s="228" t="str">
        <f>IF(VLOOKUP(C1056,'Questionnaire part 2'!$D$17:$I$616,5,FALSE)="","#",VLOOKUP(C1056,'Questionnaire part 2'!$D$17:$I$616,5,FALSE))</f>
        <v>#</v>
      </c>
      <c r="C1058" s="199"/>
    </row>
    <row r="1059" spans="1:3">
      <c r="A1059" s="200" t="s">
        <v>1359</v>
      </c>
      <c r="B1059" s="228" t="str">
        <f>IF(VLOOKUP(C1056,'Questionnaire part 2'!$D$17:$I$616,6,FALSE)="","#",VLOOKUP(C1056,'Questionnaire part 2'!$D$17:$I$616,6,FALSE))</f>
        <v>#</v>
      </c>
      <c r="C1059" s="199"/>
    </row>
    <row r="1060" spans="1:3">
      <c r="A1060" s="201" t="s">
        <v>1332</v>
      </c>
      <c r="B1060" s="228" t="str">
        <f>IF(VLOOKUP(C1060,'Questionnaire part 2'!$D$17:$I$616,2,FALSE)="","#",UPPER(VLOOKUP(C1060,'Questionnaire part 2'!$D$17:$I$616,2,FALSE)))</f>
        <v>#</v>
      </c>
      <c r="C1060" s="199">
        <v>238</v>
      </c>
    </row>
    <row r="1061" spans="1:3">
      <c r="A1061" s="201" t="s">
        <v>1333</v>
      </c>
      <c r="B1061" s="228" t="str">
        <f>IF(ISNA(VLOOKUP(VLOOKUP(C1060,'Questionnaire part 2'!$D$17:$I$616,3,FALSE),'Country &amp; Service Codes'!B:C,2,FALSE)),"#",VLOOKUP(VLOOKUP(C1060,'Questionnaire part 2'!$D$17:$I$616,3,FALSE),'Country &amp; Service Codes'!B:C,2,FALSE))</f>
        <v>#</v>
      </c>
      <c r="C1061" s="199"/>
    </row>
    <row r="1062" spans="1:3">
      <c r="A1062" s="201" t="s">
        <v>1334</v>
      </c>
      <c r="B1062" s="228" t="str">
        <f>IF(VLOOKUP(C1060,'Questionnaire part 2'!$D$17:$I$616,5,FALSE)="","#",VLOOKUP(C1060,'Questionnaire part 2'!$D$17:$I$616,5,FALSE))</f>
        <v>#</v>
      </c>
      <c r="C1062" s="199"/>
    </row>
    <row r="1063" spans="1:3">
      <c r="A1063" s="200" t="s">
        <v>1359</v>
      </c>
      <c r="B1063" s="228" t="str">
        <f>IF(VLOOKUP(C1060,'Questionnaire part 2'!$D$17:$I$616,6,FALSE)="","#",VLOOKUP(C1060,'Questionnaire part 2'!$D$17:$I$616,6,FALSE))</f>
        <v>#</v>
      </c>
      <c r="C1063" s="199"/>
    </row>
    <row r="1064" spans="1:3">
      <c r="A1064" s="201" t="s">
        <v>1332</v>
      </c>
      <c r="B1064" s="228" t="str">
        <f>IF(VLOOKUP(C1064,'Questionnaire part 2'!$D$17:$I$616,2,FALSE)="","#",UPPER(VLOOKUP(C1064,'Questionnaire part 2'!$D$17:$I$616,2,FALSE)))</f>
        <v>#</v>
      </c>
      <c r="C1064" s="199">
        <v>239</v>
      </c>
    </row>
    <row r="1065" spans="1:3">
      <c r="A1065" s="201" t="s">
        <v>1333</v>
      </c>
      <c r="B1065" s="228" t="str">
        <f>IF(ISNA(VLOOKUP(VLOOKUP(C1064,'Questionnaire part 2'!$D$17:$I$616,3,FALSE),'Country &amp; Service Codes'!B:C,2,FALSE)),"#",VLOOKUP(VLOOKUP(C1064,'Questionnaire part 2'!$D$17:$I$616,3,FALSE),'Country &amp; Service Codes'!B:C,2,FALSE))</f>
        <v>#</v>
      </c>
      <c r="C1065" s="199"/>
    </row>
    <row r="1066" spans="1:3">
      <c r="A1066" s="201" t="s">
        <v>1334</v>
      </c>
      <c r="B1066" s="228" t="str">
        <f>IF(VLOOKUP(C1064,'Questionnaire part 2'!$D$17:$I$616,5,FALSE)="","#",VLOOKUP(C1064,'Questionnaire part 2'!$D$17:$I$616,5,FALSE))</f>
        <v>#</v>
      </c>
      <c r="C1066" s="199"/>
    </row>
    <row r="1067" spans="1:3">
      <c r="A1067" s="200" t="s">
        <v>1359</v>
      </c>
      <c r="B1067" s="228" t="str">
        <f>IF(VLOOKUP(C1064,'Questionnaire part 2'!$D$17:$I$616,6,FALSE)="","#",VLOOKUP(C1064,'Questionnaire part 2'!$D$17:$I$616,6,FALSE))</f>
        <v>#</v>
      </c>
      <c r="C1067" s="199"/>
    </row>
    <row r="1068" spans="1:3">
      <c r="A1068" s="201" t="s">
        <v>1332</v>
      </c>
      <c r="B1068" s="228" t="str">
        <f>IF(VLOOKUP(C1068,'Questionnaire part 2'!$D$17:$I$616,2,FALSE)="","#",UPPER(VLOOKUP(C1068,'Questionnaire part 2'!$D$17:$I$616,2,FALSE)))</f>
        <v>#</v>
      </c>
      <c r="C1068" s="199">
        <v>240</v>
      </c>
    </row>
    <row r="1069" spans="1:3">
      <c r="A1069" s="201" t="s">
        <v>1333</v>
      </c>
      <c r="B1069" s="228" t="str">
        <f>IF(ISNA(VLOOKUP(VLOOKUP(C1068,'Questionnaire part 2'!$D$17:$I$616,3,FALSE),'Country &amp; Service Codes'!B:C,2,FALSE)),"#",VLOOKUP(VLOOKUP(C1068,'Questionnaire part 2'!$D$17:$I$616,3,FALSE),'Country &amp; Service Codes'!B:C,2,FALSE))</f>
        <v>#</v>
      </c>
      <c r="C1069" s="199"/>
    </row>
    <row r="1070" spans="1:3">
      <c r="A1070" s="201" t="s">
        <v>1334</v>
      </c>
      <c r="B1070" s="228" t="str">
        <f>IF(VLOOKUP(C1068,'Questionnaire part 2'!$D$17:$I$616,5,FALSE)="","#",VLOOKUP(C1068,'Questionnaire part 2'!$D$17:$I$616,5,FALSE))</f>
        <v>#</v>
      </c>
      <c r="C1070" s="199"/>
    </row>
    <row r="1071" spans="1:3">
      <c r="A1071" s="200" t="s">
        <v>1359</v>
      </c>
      <c r="B1071" s="228" t="str">
        <f>IF(VLOOKUP(C1068,'Questionnaire part 2'!$D$17:$I$616,6,FALSE)="","#",VLOOKUP(C1068,'Questionnaire part 2'!$D$17:$I$616,6,FALSE))</f>
        <v>#</v>
      </c>
      <c r="C1071" s="199"/>
    </row>
    <row r="1072" spans="1:3">
      <c r="A1072" s="201" t="s">
        <v>1332</v>
      </c>
      <c r="B1072" s="228" t="str">
        <f>IF(VLOOKUP(C1072,'Questionnaire part 2'!$D$17:$I$616,2,FALSE)="","#",UPPER(VLOOKUP(C1072,'Questionnaire part 2'!$D$17:$I$616,2,FALSE)))</f>
        <v>#</v>
      </c>
      <c r="C1072" s="234">
        <v>241</v>
      </c>
    </row>
    <row r="1073" spans="1:3">
      <c r="A1073" s="201" t="s">
        <v>1333</v>
      </c>
      <c r="B1073" s="228" t="str">
        <f>IF(ISNA(VLOOKUP(VLOOKUP(C1072,'Questionnaire part 2'!$D$17:$I$616,3,FALSE),'Country &amp; Service Codes'!B:C,2,FALSE)),"#",VLOOKUP(VLOOKUP(C1072,'Questionnaire part 2'!$D$17:$I$616,3,FALSE),'Country &amp; Service Codes'!B:C,2,FALSE))</f>
        <v>#</v>
      </c>
      <c r="C1073" s="234"/>
    </row>
    <row r="1074" spans="1:3">
      <c r="A1074" s="201" t="s">
        <v>1334</v>
      </c>
      <c r="B1074" s="228" t="str">
        <f>IF(VLOOKUP(C1072,'Questionnaire part 2'!$D$17:$I$616,5,FALSE)="","#",VLOOKUP(C1072,'Questionnaire part 2'!$D$17:$I$616,5,FALSE))</f>
        <v>#</v>
      </c>
      <c r="C1074" s="234"/>
    </row>
    <row r="1075" spans="1:3">
      <c r="A1075" s="200" t="s">
        <v>1359</v>
      </c>
      <c r="B1075" s="228" t="str">
        <f>IF(VLOOKUP(C1072,'Questionnaire part 2'!$D$17:$I$616,6,FALSE)="","#",VLOOKUP(C1072,'Questionnaire part 2'!$D$17:$I$616,6,FALSE))</f>
        <v>#</v>
      </c>
      <c r="C1075" s="199"/>
    </row>
    <row r="1076" spans="1:3">
      <c r="A1076" s="201" t="s">
        <v>1332</v>
      </c>
      <c r="B1076" s="228" t="str">
        <f>IF(VLOOKUP(C1076,'Questionnaire part 2'!$D$17:$I$616,2,FALSE)="","#",UPPER(VLOOKUP(C1076,'Questionnaire part 2'!$D$17:$I$616,2,FALSE)))</f>
        <v>#</v>
      </c>
      <c r="C1076" s="199">
        <v>242</v>
      </c>
    </row>
    <row r="1077" spans="1:3">
      <c r="A1077" s="201" t="s">
        <v>1333</v>
      </c>
      <c r="B1077" s="228" t="str">
        <f>IF(ISNA(VLOOKUP(VLOOKUP(C1076,'Questionnaire part 2'!$D$17:$I$616,3,FALSE),'Country &amp; Service Codes'!B:C,2,FALSE)),"#",VLOOKUP(VLOOKUP(C1076,'Questionnaire part 2'!$D$17:$I$616,3,FALSE),'Country &amp; Service Codes'!B:C,2,FALSE))</f>
        <v>#</v>
      </c>
      <c r="C1077" s="199"/>
    </row>
    <row r="1078" spans="1:3">
      <c r="A1078" s="201" t="s">
        <v>1334</v>
      </c>
      <c r="B1078" s="228" t="str">
        <f>IF(VLOOKUP(C1076,'Questionnaire part 2'!$D$17:$I$616,5,FALSE)="","#",VLOOKUP(C1076,'Questionnaire part 2'!$D$17:$I$616,5,FALSE))</f>
        <v>#</v>
      </c>
      <c r="C1078" s="199"/>
    </row>
    <row r="1079" spans="1:3">
      <c r="A1079" s="200" t="s">
        <v>1359</v>
      </c>
      <c r="B1079" s="228" t="str">
        <f>IF(VLOOKUP(C1076,'Questionnaire part 2'!$D$17:$I$616,6,FALSE)="","#",VLOOKUP(C1076,'Questionnaire part 2'!$D$17:$I$616,6,FALSE))</f>
        <v>#</v>
      </c>
      <c r="C1079" s="199"/>
    </row>
    <row r="1080" spans="1:3">
      <c r="A1080" s="201" t="s">
        <v>1332</v>
      </c>
      <c r="B1080" s="228" t="str">
        <f>IF(VLOOKUP(C1080,'Questionnaire part 2'!$D$17:$I$616,2,FALSE)="","#",UPPER(VLOOKUP(C1080,'Questionnaire part 2'!$D$17:$I$616,2,FALSE)))</f>
        <v>#</v>
      </c>
      <c r="C1080" s="199">
        <v>243</v>
      </c>
    </row>
    <row r="1081" spans="1:3">
      <c r="A1081" s="201" t="s">
        <v>1333</v>
      </c>
      <c r="B1081" s="228" t="str">
        <f>IF(ISNA(VLOOKUP(VLOOKUP(C1080,'Questionnaire part 2'!$D$17:$I$616,3,FALSE),'Country &amp; Service Codes'!B:C,2,FALSE)),"#",VLOOKUP(VLOOKUP(C1080,'Questionnaire part 2'!$D$17:$I$616,3,FALSE),'Country &amp; Service Codes'!B:C,2,FALSE))</f>
        <v>#</v>
      </c>
      <c r="C1081" s="199"/>
    </row>
    <row r="1082" spans="1:3">
      <c r="A1082" s="201" t="s">
        <v>1334</v>
      </c>
      <c r="B1082" s="228" t="str">
        <f>IF(VLOOKUP(C1080,'Questionnaire part 2'!$D$17:$I$616,5,FALSE)="","#",VLOOKUP(C1080,'Questionnaire part 2'!$D$17:$I$616,5,FALSE))</f>
        <v>#</v>
      </c>
      <c r="C1082" s="199"/>
    </row>
    <row r="1083" spans="1:3">
      <c r="A1083" s="200" t="s">
        <v>1359</v>
      </c>
      <c r="B1083" s="228" t="str">
        <f>IF(VLOOKUP(C1080,'Questionnaire part 2'!$D$17:$I$616,6,FALSE)="","#",VLOOKUP(C1080,'Questionnaire part 2'!$D$17:$I$616,6,FALSE))</f>
        <v>#</v>
      </c>
      <c r="C1083" s="199"/>
    </row>
    <row r="1084" spans="1:3">
      <c r="A1084" s="201" t="s">
        <v>1332</v>
      </c>
      <c r="B1084" s="228" t="str">
        <f>IF(VLOOKUP(C1084,'Questionnaire part 2'!$D$17:$I$616,2,FALSE)="","#",UPPER(VLOOKUP(C1084,'Questionnaire part 2'!$D$17:$I$616,2,FALSE)))</f>
        <v>#</v>
      </c>
      <c r="C1084" s="199">
        <v>244</v>
      </c>
    </row>
    <row r="1085" spans="1:3">
      <c r="A1085" s="201" t="s">
        <v>1333</v>
      </c>
      <c r="B1085" s="228" t="str">
        <f>IF(ISNA(VLOOKUP(VLOOKUP(C1084,'Questionnaire part 2'!$D$17:$I$616,3,FALSE),'Country &amp; Service Codes'!B:C,2,FALSE)),"#",VLOOKUP(VLOOKUP(C1084,'Questionnaire part 2'!$D$17:$I$616,3,FALSE),'Country &amp; Service Codes'!B:C,2,FALSE))</f>
        <v>#</v>
      </c>
      <c r="C1085" s="199"/>
    </row>
    <row r="1086" spans="1:3">
      <c r="A1086" s="201" t="s">
        <v>1334</v>
      </c>
      <c r="B1086" s="228" t="str">
        <f>IF(VLOOKUP(C1084,'Questionnaire part 2'!$D$17:$I$616,5,FALSE)="","#",VLOOKUP(C1084,'Questionnaire part 2'!$D$17:$I$616,5,FALSE))</f>
        <v>#</v>
      </c>
      <c r="C1086" s="199"/>
    </row>
    <row r="1087" spans="1:3">
      <c r="A1087" s="200" t="s">
        <v>1359</v>
      </c>
      <c r="B1087" s="228" t="str">
        <f>IF(VLOOKUP(C1084,'Questionnaire part 2'!$D$17:$I$616,6,FALSE)="","#",VLOOKUP(C1084,'Questionnaire part 2'!$D$17:$I$616,6,FALSE))</f>
        <v>#</v>
      </c>
      <c r="C1087" s="199"/>
    </row>
    <row r="1088" spans="1:3">
      <c r="A1088" s="201" t="s">
        <v>1332</v>
      </c>
      <c r="B1088" s="228" t="str">
        <f>IF(VLOOKUP(C1088,'Questionnaire part 2'!$D$17:$I$616,2,FALSE)="","#",UPPER(VLOOKUP(C1088,'Questionnaire part 2'!$D$17:$I$616,2,FALSE)))</f>
        <v>#</v>
      </c>
      <c r="C1088" s="199">
        <v>245</v>
      </c>
    </row>
    <row r="1089" spans="1:3">
      <c r="A1089" s="201" t="s">
        <v>1333</v>
      </c>
      <c r="B1089" s="228" t="str">
        <f>IF(ISNA(VLOOKUP(VLOOKUP(C1088,'Questionnaire part 2'!$D$17:$I$616,3,FALSE),'Country &amp; Service Codes'!B:C,2,FALSE)),"#",VLOOKUP(VLOOKUP(C1088,'Questionnaire part 2'!$D$17:$I$616,3,FALSE),'Country &amp; Service Codes'!B:C,2,FALSE))</f>
        <v>#</v>
      </c>
      <c r="C1089" s="199"/>
    </row>
    <row r="1090" spans="1:3">
      <c r="A1090" s="201" t="s">
        <v>1334</v>
      </c>
      <c r="B1090" s="228" t="str">
        <f>IF(VLOOKUP(C1088,'Questionnaire part 2'!$D$17:$I$616,5,FALSE)="","#",VLOOKUP(C1088,'Questionnaire part 2'!$D$17:$I$616,5,FALSE))</f>
        <v>#</v>
      </c>
      <c r="C1090" s="199"/>
    </row>
    <row r="1091" spans="1:3">
      <c r="A1091" s="200" t="s">
        <v>1359</v>
      </c>
      <c r="B1091" s="228" t="str">
        <f>IF(VLOOKUP(C1088,'Questionnaire part 2'!$D$17:$I$616,6,FALSE)="","#",VLOOKUP(C1088,'Questionnaire part 2'!$D$17:$I$616,6,FALSE))</f>
        <v>#</v>
      </c>
      <c r="C1091" s="199"/>
    </row>
    <row r="1092" spans="1:3">
      <c r="A1092" s="201" t="s">
        <v>1332</v>
      </c>
      <c r="B1092" s="228" t="str">
        <f>IF(VLOOKUP(C1092,'Questionnaire part 2'!$D$17:$I$616,2,FALSE)="","#",UPPER(VLOOKUP(C1092,'Questionnaire part 2'!$D$17:$I$616,2,FALSE)))</f>
        <v>#</v>
      </c>
      <c r="C1092" s="199">
        <v>246</v>
      </c>
    </row>
    <row r="1093" spans="1:3">
      <c r="A1093" s="201" t="s">
        <v>1333</v>
      </c>
      <c r="B1093" s="228" t="str">
        <f>IF(ISNA(VLOOKUP(VLOOKUP(C1092,'Questionnaire part 2'!$D$17:$I$616,3,FALSE),'Country &amp; Service Codes'!B:C,2,FALSE)),"#",VLOOKUP(VLOOKUP(C1092,'Questionnaire part 2'!$D$17:$I$616,3,FALSE),'Country &amp; Service Codes'!B:C,2,FALSE))</f>
        <v>#</v>
      </c>
      <c r="C1093" s="199"/>
    </row>
    <row r="1094" spans="1:3">
      <c r="A1094" s="201" t="s">
        <v>1334</v>
      </c>
      <c r="B1094" s="228" t="str">
        <f>IF(VLOOKUP(C1092,'Questionnaire part 2'!$D$17:$I$616,5,FALSE)="","#",VLOOKUP(C1092,'Questionnaire part 2'!$D$17:$I$616,5,FALSE))</f>
        <v>#</v>
      </c>
      <c r="C1094" s="199"/>
    </row>
    <row r="1095" spans="1:3">
      <c r="A1095" s="200" t="s">
        <v>1359</v>
      </c>
      <c r="B1095" s="228" t="str">
        <f>IF(VLOOKUP(C1092,'Questionnaire part 2'!$D$17:$I$616,6,FALSE)="","#",VLOOKUP(C1092,'Questionnaire part 2'!$D$17:$I$616,6,FALSE))</f>
        <v>#</v>
      </c>
      <c r="C1095" s="199"/>
    </row>
    <row r="1096" spans="1:3">
      <c r="A1096" s="201" t="s">
        <v>1332</v>
      </c>
      <c r="B1096" s="228" t="str">
        <f>IF(VLOOKUP(C1096,'Questionnaire part 2'!$D$17:$I$616,2,FALSE)="","#",UPPER(VLOOKUP(C1096,'Questionnaire part 2'!$D$17:$I$616,2,FALSE)))</f>
        <v>#</v>
      </c>
      <c r="C1096" s="199">
        <v>247</v>
      </c>
    </row>
    <row r="1097" spans="1:3">
      <c r="A1097" s="201" t="s">
        <v>1333</v>
      </c>
      <c r="B1097" s="228" t="str">
        <f>IF(ISNA(VLOOKUP(VLOOKUP(C1096,'Questionnaire part 2'!$D$17:$I$616,3,FALSE),'Country &amp; Service Codes'!B:C,2,FALSE)),"#",VLOOKUP(VLOOKUP(C1096,'Questionnaire part 2'!$D$17:$I$616,3,FALSE),'Country &amp; Service Codes'!B:C,2,FALSE))</f>
        <v>#</v>
      </c>
      <c r="C1097" s="199"/>
    </row>
    <row r="1098" spans="1:3">
      <c r="A1098" s="201" t="s">
        <v>1334</v>
      </c>
      <c r="B1098" s="228" t="str">
        <f>IF(VLOOKUP(C1096,'Questionnaire part 2'!$D$17:$I$616,5,FALSE)="","#",VLOOKUP(C1096,'Questionnaire part 2'!$D$17:$I$616,5,FALSE))</f>
        <v>#</v>
      </c>
      <c r="C1098" s="199"/>
    </row>
    <row r="1099" spans="1:3">
      <c r="A1099" s="200" t="s">
        <v>1359</v>
      </c>
      <c r="B1099" s="228" t="str">
        <f>IF(VLOOKUP(C1096,'Questionnaire part 2'!$D$17:$I$616,6,FALSE)="","#",VLOOKUP(C1096,'Questionnaire part 2'!$D$17:$I$616,6,FALSE))</f>
        <v>#</v>
      </c>
      <c r="C1099" s="199"/>
    </row>
    <row r="1100" spans="1:3">
      <c r="A1100" s="201" t="s">
        <v>1332</v>
      </c>
      <c r="B1100" s="228" t="str">
        <f>IF(VLOOKUP(C1100,'Questionnaire part 2'!$D$17:$I$616,2,FALSE)="","#",UPPER(VLOOKUP(C1100,'Questionnaire part 2'!$D$17:$I$616,2,FALSE)))</f>
        <v>#</v>
      </c>
      <c r="C1100" s="199">
        <v>248</v>
      </c>
    </row>
    <row r="1101" spans="1:3">
      <c r="A1101" s="201" t="s">
        <v>1333</v>
      </c>
      <c r="B1101" s="228" t="str">
        <f>IF(ISNA(VLOOKUP(VLOOKUP(C1100,'Questionnaire part 2'!$D$17:$I$616,3,FALSE),'Country &amp; Service Codes'!B:C,2,FALSE)),"#",VLOOKUP(VLOOKUP(C1100,'Questionnaire part 2'!$D$17:$I$616,3,FALSE),'Country &amp; Service Codes'!B:C,2,FALSE))</f>
        <v>#</v>
      </c>
      <c r="C1101" s="199"/>
    </row>
    <row r="1102" spans="1:3">
      <c r="A1102" s="201" t="s">
        <v>1334</v>
      </c>
      <c r="B1102" s="228" t="str">
        <f>IF(VLOOKUP(C1100,'Questionnaire part 2'!$D$17:$I$616,5,FALSE)="","#",VLOOKUP(C1100,'Questionnaire part 2'!$D$17:$I$616,5,FALSE))</f>
        <v>#</v>
      </c>
      <c r="C1102" s="199"/>
    </row>
    <row r="1103" spans="1:3">
      <c r="A1103" s="200" t="s">
        <v>1359</v>
      </c>
      <c r="B1103" s="228" t="str">
        <f>IF(VLOOKUP(C1100,'Questionnaire part 2'!$D$17:$I$616,6,FALSE)="","#",VLOOKUP(C1100,'Questionnaire part 2'!$D$17:$I$616,6,FALSE))</f>
        <v>#</v>
      </c>
      <c r="C1103" s="199"/>
    </row>
    <row r="1104" spans="1:3">
      <c r="A1104" s="201" t="s">
        <v>1332</v>
      </c>
      <c r="B1104" s="228" t="str">
        <f>IF(VLOOKUP(C1104,'Questionnaire part 2'!$D$17:$I$616,2,FALSE)="","#",UPPER(VLOOKUP(C1104,'Questionnaire part 2'!$D$17:$I$616,2,FALSE)))</f>
        <v>#</v>
      </c>
      <c r="C1104" s="199">
        <v>249</v>
      </c>
    </row>
    <row r="1105" spans="1:3">
      <c r="A1105" s="201" t="s">
        <v>1333</v>
      </c>
      <c r="B1105" s="228" t="str">
        <f>IF(ISNA(VLOOKUP(VLOOKUP(C1104,'Questionnaire part 2'!$D$17:$I$616,3,FALSE),'Country &amp; Service Codes'!B:C,2,FALSE)),"#",VLOOKUP(VLOOKUP(C1104,'Questionnaire part 2'!$D$17:$I$616,3,FALSE),'Country &amp; Service Codes'!B:C,2,FALSE))</f>
        <v>#</v>
      </c>
      <c r="C1105" s="199"/>
    </row>
    <row r="1106" spans="1:3">
      <c r="A1106" s="201" t="s">
        <v>1334</v>
      </c>
      <c r="B1106" s="228" t="str">
        <f>IF(VLOOKUP(C1104,'Questionnaire part 2'!$D$17:$I$616,5,FALSE)="","#",VLOOKUP(C1104,'Questionnaire part 2'!$D$17:$I$616,5,FALSE))</f>
        <v>#</v>
      </c>
      <c r="C1106" s="199"/>
    </row>
    <row r="1107" spans="1:3">
      <c r="A1107" s="200" t="s">
        <v>1359</v>
      </c>
      <c r="B1107" s="228" t="str">
        <f>IF(VLOOKUP(C1104,'Questionnaire part 2'!$D$17:$I$616,6,FALSE)="","#",VLOOKUP(C1104,'Questionnaire part 2'!$D$17:$I$616,6,FALSE))</f>
        <v>#</v>
      </c>
      <c r="C1107" s="199"/>
    </row>
    <row r="1108" spans="1:3">
      <c r="A1108" s="201" t="s">
        <v>1332</v>
      </c>
      <c r="B1108" s="228" t="str">
        <f>IF(VLOOKUP(C1108,'Questionnaire part 2'!$D$17:$I$616,2,FALSE)="","#",UPPER(VLOOKUP(C1108,'Questionnaire part 2'!$D$17:$I$616,2,FALSE)))</f>
        <v>#</v>
      </c>
      <c r="C1108" s="199">
        <v>250</v>
      </c>
    </row>
    <row r="1109" spans="1:3">
      <c r="A1109" s="201" t="s">
        <v>1333</v>
      </c>
      <c r="B1109" s="228" t="str">
        <f>IF(ISNA(VLOOKUP(VLOOKUP(C1108,'Questionnaire part 2'!$D$17:$I$616,3,FALSE),'Country &amp; Service Codes'!B:C,2,FALSE)),"#",VLOOKUP(VLOOKUP(C1108,'Questionnaire part 2'!$D$17:$I$616,3,FALSE),'Country &amp; Service Codes'!B:C,2,FALSE))</f>
        <v>#</v>
      </c>
      <c r="C1109" s="199"/>
    </row>
    <row r="1110" spans="1:3">
      <c r="A1110" s="201" t="s">
        <v>1334</v>
      </c>
      <c r="B1110" s="228" t="str">
        <f>IF(VLOOKUP(C1108,'Questionnaire part 2'!$D$17:$I$616,5,FALSE)="","#",VLOOKUP(C1108,'Questionnaire part 2'!$D$17:$I$616,5,FALSE))</f>
        <v>#</v>
      </c>
      <c r="C1110" s="199"/>
    </row>
    <row r="1111" spans="1:3">
      <c r="A1111" s="200" t="s">
        <v>1359</v>
      </c>
      <c r="B1111" s="228" t="str">
        <f>IF(VLOOKUP(C1108,'Questionnaire part 2'!$D$17:$I$616,6,FALSE)="","#",VLOOKUP(C1108,'Questionnaire part 2'!$D$17:$I$616,6,FALSE))</f>
        <v>#</v>
      </c>
      <c r="C1111" s="199"/>
    </row>
    <row r="1112" spans="1:3">
      <c r="A1112" s="201" t="s">
        <v>1332</v>
      </c>
      <c r="B1112" s="228" t="str">
        <f>IF(VLOOKUP(C1112,'Questionnaire part 2'!$D$17:$I$616,2,FALSE)="","#",UPPER(VLOOKUP(C1112,'Questionnaire part 2'!$D$17:$I$616,2,FALSE)))</f>
        <v>#</v>
      </c>
      <c r="C1112" s="234">
        <v>251</v>
      </c>
    </row>
    <row r="1113" spans="1:3">
      <c r="A1113" s="201" t="s">
        <v>1333</v>
      </c>
      <c r="B1113" s="228" t="str">
        <f>IF(ISNA(VLOOKUP(VLOOKUP(C1112,'Questionnaire part 2'!$D$17:$I$616,3,FALSE),'Country &amp; Service Codes'!B:C,2,FALSE)),"#",VLOOKUP(VLOOKUP(C1112,'Questionnaire part 2'!$D$17:$I$616,3,FALSE),'Country &amp; Service Codes'!B:C,2,FALSE))</f>
        <v>#</v>
      </c>
      <c r="C1113" s="234"/>
    </row>
    <row r="1114" spans="1:3">
      <c r="A1114" s="201" t="s">
        <v>1334</v>
      </c>
      <c r="B1114" s="228" t="str">
        <f>IF(VLOOKUP(C1112,'Questionnaire part 2'!$D$17:$I$616,5,FALSE)="","#",VLOOKUP(C1112,'Questionnaire part 2'!$D$17:$I$616,5,FALSE))</f>
        <v>#</v>
      </c>
      <c r="C1114" s="234"/>
    </row>
    <row r="1115" spans="1:3">
      <c r="A1115" s="200" t="s">
        <v>1359</v>
      </c>
      <c r="B1115" s="228" t="str">
        <f>IF(VLOOKUP(C1112,'Questionnaire part 2'!$D$17:$I$616,6,FALSE)="","#",VLOOKUP(C1112,'Questionnaire part 2'!$D$17:$I$616,6,FALSE))</f>
        <v>#</v>
      </c>
      <c r="C1115" s="199"/>
    </row>
    <row r="1116" spans="1:3">
      <c r="A1116" s="201" t="s">
        <v>1332</v>
      </c>
      <c r="B1116" s="228" t="str">
        <f>IF(VLOOKUP(C1116,'Questionnaire part 2'!$D$17:$I$616,2,FALSE)="","#",UPPER(VLOOKUP(C1116,'Questionnaire part 2'!$D$17:$I$616,2,FALSE)))</f>
        <v>#</v>
      </c>
      <c r="C1116" s="199">
        <v>252</v>
      </c>
    </row>
    <row r="1117" spans="1:3">
      <c r="A1117" s="201" t="s">
        <v>1333</v>
      </c>
      <c r="B1117" s="228" t="str">
        <f>IF(ISNA(VLOOKUP(VLOOKUP(C1116,'Questionnaire part 2'!$D$17:$I$616,3,FALSE),'Country &amp; Service Codes'!B:C,2,FALSE)),"#",VLOOKUP(VLOOKUP(C1116,'Questionnaire part 2'!$D$17:$I$616,3,FALSE),'Country &amp; Service Codes'!B:C,2,FALSE))</f>
        <v>#</v>
      </c>
      <c r="C1117" s="199"/>
    </row>
    <row r="1118" spans="1:3">
      <c r="A1118" s="201" t="s">
        <v>1334</v>
      </c>
      <c r="B1118" s="228" t="str">
        <f>IF(VLOOKUP(C1116,'Questionnaire part 2'!$D$17:$I$616,5,FALSE)="","#",VLOOKUP(C1116,'Questionnaire part 2'!$D$17:$I$616,5,FALSE))</f>
        <v>#</v>
      </c>
      <c r="C1118" s="199"/>
    </row>
    <row r="1119" spans="1:3">
      <c r="A1119" s="200" t="s">
        <v>1359</v>
      </c>
      <c r="B1119" s="228" t="str">
        <f>IF(VLOOKUP(C1116,'Questionnaire part 2'!$D$17:$I$616,6,FALSE)="","#",VLOOKUP(C1116,'Questionnaire part 2'!$D$17:$I$616,6,FALSE))</f>
        <v>#</v>
      </c>
      <c r="C1119" s="199"/>
    </row>
    <row r="1120" spans="1:3">
      <c r="A1120" s="201" t="s">
        <v>1332</v>
      </c>
      <c r="B1120" s="228" t="str">
        <f>IF(VLOOKUP(C1120,'Questionnaire part 2'!$D$17:$I$616,2,FALSE)="","#",UPPER(VLOOKUP(C1120,'Questionnaire part 2'!$D$17:$I$616,2,FALSE)))</f>
        <v>#</v>
      </c>
      <c r="C1120" s="199">
        <v>253</v>
      </c>
    </row>
    <row r="1121" spans="1:3">
      <c r="A1121" s="201" t="s">
        <v>1333</v>
      </c>
      <c r="B1121" s="228" t="str">
        <f>IF(ISNA(VLOOKUP(VLOOKUP(C1120,'Questionnaire part 2'!$D$17:$I$616,3,FALSE),'Country &amp; Service Codes'!B:C,2,FALSE)),"#",VLOOKUP(VLOOKUP(C1120,'Questionnaire part 2'!$D$17:$I$616,3,FALSE),'Country &amp; Service Codes'!B:C,2,FALSE))</f>
        <v>#</v>
      </c>
      <c r="C1121" s="199"/>
    </row>
    <row r="1122" spans="1:3">
      <c r="A1122" s="201" t="s">
        <v>1334</v>
      </c>
      <c r="B1122" s="228" t="str">
        <f>IF(VLOOKUP(C1120,'Questionnaire part 2'!$D$17:$I$616,5,FALSE)="","#",VLOOKUP(C1120,'Questionnaire part 2'!$D$17:$I$616,5,FALSE))</f>
        <v>#</v>
      </c>
      <c r="C1122" s="199"/>
    </row>
    <row r="1123" spans="1:3">
      <c r="A1123" s="200" t="s">
        <v>1359</v>
      </c>
      <c r="B1123" s="228" t="str">
        <f>IF(VLOOKUP(C1120,'Questionnaire part 2'!$D$17:$I$616,6,FALSE)="","#",VLOOKUP(C1120,'Questionnaire part 2'!$D$17:$I$616,6,FALSE))</f>
        <v>#</v>
      </c>
      <c r="C1123" s="199"/>
    </row>
    <row r="1124" spans="1:3">
      <c r="A1124" s="201" t="s">
        <v>1332</v>
      </c>
      <c r="B1124" s="228" t="str">
        <f>IF(VLOOKUP(C1124,'Questionnaire part 2'!$D$17:$I$616,2,FALSE)="","#",UPPER(VLOOKUP(C1124,'Questionnaire part 2'!$D$17:$I$616,2,FALSE)))</f>
        <v>#</v>
      </c>
      <c r="C1124" s="199">
        <v>254</v>
      </c>
    </row>
    <row r="1125" spans="1:3">
      <c r="A1125" s="201" t="s">
        <v>1333</v>
      </c>
      <c r="B1125" s="228" t="str">
        <f>IF(ISNA(VLOOKUP(VLOOKUP(C1124,'Questionnaire part 2'!$D$17:$I$616,3,FALSE),'Country &amp; Service Codes'!B:C,2,FALSE)),"#",VLOOKUP(VLOOKUP(C1124,'Questionnaire part 2'!$D$17:$I$616,3,FALSE),'Country &amp; Service Codes'!B:C,2,FALSE))</f>
        <v>#</v>
      </c>
      <c r="C1125" s="199"/>
    </row>
    <row r="1126" spans="1:3">
      <c r="A1126" s="201" t="s">
        <v>1334</v>
      </c>
      <c r="B1126" s="228" t="str">
        <f>IF(VLOOKUP(C1124,'Questionnaire part 2'!$D$17:$I$616,5,FALSE)="","#",VLOOKUP(C1124,'Questionnaire part 2'!$D$17:$I$616,5,FALSE))</f>
        <v>#</v>
      </c>
      <c r="C1126" s="199"/>
    </row>
    <row r="1127" spans="1:3">
      <c r="A1127" s="200" t="s">
        <v>1359</v>
      </c>
      <c r="B1127" s="228" t="str">
        <f>IF(VLOOKUP(C1124,'Questionnaire part 2'!$D$17:$I$616,6,FALSE)="","#",VLOOKUP(C1124,'Questionnaire part 2'!$D$17:$I$616,6,FALSE))</f>
        <v>#</v>
      </c>
      <c r="C1127" s="199"/>
    </row>
    <row r="1128" spans="1:3">
      <c r="A1128" s="201" t="s">
        <v>1332</v>
      </c>
      <c r="B1128" s="228" t="str">
        <f>IF(VLOOKUP(C1128,'Questionnaire part 2'!$D$17:$I$616,2,FALSE)="","#",UPPER(VLOOKUP(C1128,'Questionnaire part 2'!$D$17:$I$616,2,FALSE)))</f>
        <v>#</v>
      </c>
      <c r="C1128" s="199">
        <v>255</v>
      </c>
    </row>
    <row r="1129" spans="1:3">
      <c r="A1129" s="201" t="s">
        <v>1333</v>
      </c>
      <c r="B1129" s="228" t="str">
        <f>IF(ISNA(VLOOKUP(VLOOKUP(C1128,'Questionnaire part 2'!$D$17:$I$616,3,FALSE),'Country &amp; Service Codes'!B:C,2,FALSE)),"#",VLOOKUP(VLOOKUP(C1128,'Questionnaire part 2'!$D$17:$I$616,3,FALSE),'Country &amp; Service Codes'!B:C,2,FALSE))</f>
        <v>#</v>
      </c>
      <c r="C1129" s="199"/>
    </row>
    <row r="1130" spans="1:3">
      <c r="A1130" s="201" t="s">
        <v>1334</v>
      </c>
      <c r="B1130" s="228" t="str">
        <f>IF(VLOOKUP(C1128,'Questionnaire part 2'!$D$17:$I$616,5,FALSE)="","#",VLOOKUP(C1128,'Questionnaire part 2'!$D$17:$I$616,5,FALSE))</f>
        <v>#</v>
      </c>
      <c r="C1130" s="199"/>
    </row>
    <row r="1131" spans="1:3">
      <c r="A1131" s="200" t="s">
        <v>1359</v>
      </c>
      <c r="B1131" s="228" t="str">
        <f>IF(VLOOKUP(C1128,'Questionnaire part 2'!$D$17:$I$616,6,FALSE)="","#",VLOOKUP(C1128,'Questionnaire part 2'!$D$17:$I$616,6,FALSE))</f>
        <v>#</v>
      </c>
      <c r="C1131" s="199"/>
    </row>
    <row r="1132" spans="1:3">
      <c r="A1132" s="201" t="s">
        <v>1332</v>
      </c>
      <c r="B1132" s="228" t="str">
        <f>IF(VLOOKUP(C1132,'Questionnaire part 2'!$D$17:$I$616,2,FALSE)="","#",UPPER(VLOOKUP(C1132,'Questionnaire part 2'!$D$17:$I$616,2,FALSE)))</f>
        <v>#</v>
      </c>
      <c r="C1132" s="199">
        <v>256</v>
      </c>
    </row>
    <row r="1133" spans="1:3">
      <c r="A1133" s="201" t="s">
        <v>1333</v>
      </c>
      <c r="B1133" s="228" t="str">
        <f>IF(ISNA(VLOOKUP(VLOOKUP(C1132,'Questionnaire part 2'!$D$17:$I$616,3,FALSE),'Country &amp; Service Codes'!B:C,2,FALSE)),"#",VLOOKUP(VLOOKUP(C1132,'Questionnaire part 2'!$D$17:$I$616,3,FALSE),'Country &amp; Service Codes'!B:C,2,FALSE))</f>
        <v>#</v>
      </c>
      <c r="C1133" s="199"/>
    </row>
    <row r="1134" spans="1:3">
      <c r="A1134" s="201" t="s">
        <v>1334</v>
      </c>
      <c r="B1134" s="228" t="str">
        <f>IF(VLOOKUP(C1132,'Questionnaire part 2'!$D$17:$I$616,5,FALSE)="","#",VLOOKUP(C1132,'Questionnaire part 2'!$D$17:$I$616,5,FALSE))</f>
        <v>#</v>
      </c>
      <c r="C1134" s="199"/>
    </row>
    <row r="1135" spans="1:3">
      <c r="A1135" s="200" t="s">
        <v>1359</v>
      </c>
      <c r="B1135" s="228" t="str">
        <f>IF(VLOOKUP(C1132,'Questionnaire part 2'!$D$17:$I$616,6,FALSE)="","#",VLOOKUP(C1132,'Questionnaire part 2'!$D$17:$I$616,6,FALSE))</f>
        <v>#</v>
      </c>
      <c r="C1135" s="199"/>
    </row>
    <row r="1136" spans="1:3">
      <c r="A1136" s="201" t="s">
        <v>1332</v>
      </c>
      <c r="B1136" s="228" t="str">
        <f>IF(VLOOKUP(C1136,'Questionnaire part 2'!$D$17:$I$616,2,FALSE)="","#",UPPER(VLOOKUP(C1136,'Questionnaire part 2'!$D$17:$I$616,2,FALSE)))</f>
        <v>#</v>
      </c>
      <c r="C1136" s="199">
        <v>257</v>
      </c>
    </row>
    <row r="1137" spans="1:3">
      <c r="A1137" s="201" t="s">
        <v>1333</v>
      </c>
      <c r="B1137" s="228" t="str">
        <f>IF(ISNA(VLOOKUP(VLOOKUP(C1136,'Questionnaire part 2'!$D$17:$I$616,3,FALSE),'Country &amp; Service Codes'!B:C,2,FALSE)),"#",VLOOKUP(VLOOKUP(C1136,'Questionnaire part 2'!$D$17:$I$616,3,FALSE),'Country &amp; Service Codes'!B:C,2,FALSE))</f>
        <v>#</v>
      </c>
      <c r="C1137" s="199"/>
    </row>
    <row r="1138" spans="1:3">
      <c r="A1138" s="201" t="s">
        <v>1334</v>
      </c>
      <c r="B1138" s="228" t="str">
        <f>IF(VLOOKUP(C1136,'Questionnaire part 2'!$D$17:$I$616,5,FALSE)="","#",VLOOKUP(C1136,'Questionnaire part 2'!$D$17:$I$616,5,FALSE))</f>
        <v>#</v>
      </c>
      <c r="C1138" s="199"/>
    </row>
    <row r="1139" spans="1:3">
      <c r="A1139" s="200" t="s">
        <v>1359</v>
      </c>
      <c r="B1139" s="228" t="str">
        <f>IF(VLOOKUP(C1136,'Questionnaire part 2'!$D$17:$I$616,6,FALSE)="","#",VLOOKUP(C1136,'Questionnaire part 2'!$D$17:$I$616,6,FALSE))</f>
        <v>#</v>
      </c>
      <c r="C1139" s="199"/>
    </row>
    <row r="1140" spans="1:3">
      <c r="A1140" s="201" t="s">
        <v>1332</v>
      </c>
      <c r="B1140" s="228" t="str">
        <f>IF(VLOOKUP(C1140,'Questionnaire part 2'!$D$17:$I$616,2,FALSE)="","#",UPPER(VLOOKUP(C1140,'Questionnaire part 2'!$D$17:$I$616,2,FALSE)))</f>
        <v>#</v>
      </c>
      <c r="C1140" s="199">
        <v>258</v>
      </c>
    </row>
    <row r="1141" spans="1:3">
      <c r="A1141" s="201" t="s">
        <v>1333</v>
      </c>
      <c r="B1141" s="228" t="str">
        <f>IF(ISNA(VLOOKUP(VLOOKUP(C1140,'Questionnaire part 2'!$D$17:$I$616,3,FALSE),'Country &amp; Service Codes'!B:C,2,FALSE)),"#",VLOOKUP(VLOOKUP(C1140,'Questionnaire part 2'!$D$17:$I$616,3,FALSE),'Country &amp; Service Codes'!B:C,2,FALSE))</f>
        <v>#</v>
      </c>
      <c r="C1141" s="199"/>
    </row>
    <row r="1142" spans="1:3">
      <c r="A1142" s="201" t="s">
        <v>1334</v>
      </c>
      <c r="B1142" s="228" t="str">
        <f>IF(VLOOKUP(C1140,'Questionnaire part 2'!$D$17:$I$616,5,FALSE)="","#",VLOOKUP(C1140,'Questionnaire part 2'!$D$17:$I$616,5,FALSE))</f>
        <v>#</v>
      </c>
      <c r="C1142" s="199"/>
    </row>
    <row r="1143" spans="1:3">
      <c r="A1143" s="200" t="s">
        <v>1359</v>
      </c>
      <c r="B1143" s="228" t="str">
        <f>IF(VLOOKUP(C1140,'Questionnaire part 2'!$D$17:$I$616,6,FALSE)="","#",VLOOKUP(C1140,'Questionnaire part 2'!$D$17:$I$616,6,FALSE))</f>
        <v>#</v>
      </c>
      <c r="C1143" s="199"/>
    </row>
    <row r="1144" spans="1:3">
      <c r="A1144" s="201" t="s">
        <v>1332</v>
      </c>
      <c r="B1144" s="228" t="str">
        <f>IF(VLOOKUP(C1144,'Questionnaire part 2'!$D$17:$I$616,2,FALSE)="","#",UPPER(VLOOKUP(C1144,'Questionnaire part 2'!$D$17:$I$616,2,FALSE)))</f>
        <v>#</v>
      </c>
      <c r="C1144" s="199">
        <v>259</v>
      </c>
    </row>
    <row r="1145" spans="1:3">
      <c r="A1145" s="201" t="s">
        <v>1333</v>
      </c>
      <c r="B1145" s="228" t="str">
        <f>IF(ISNA(VLOOKUP(VLOOKUP(C1144,'Questionnaire part 2'!$D$17:$I$616,3,FALSE),'Country &amp; Service Codes'!B:C,2,FALSE)),"#",VLOOKUP(VLOOKUP(C1144,'Questionnaire part 2'!$D$17:$I$616,3,FALSE),'Country &amp; Service Codes'!B:C,2,FALSE))</f>
        <v>#</v>
      </c>
      <c r="C1145" s="199"/>
    </row>
    <row r="1146" spans="1:3">
      <c r="A1146" s="201" t="s">
        <v>1334</v>
      </c>
      <c r="B1146" s="228" t="str">
        <f>IF(VLOOKUP(C1144,'Questionnaire part 2'!$D$17:$I$616,5,FALSE)="","#",VLOOKUP(C1144,'Questionnaire part 2'!$D$17:$I$616,5,FALSE))</f>
        <v>#</v>
      </c>
      <c r="C1146" s="199"/>
    </row>
    <row r="1147" spans="1:3">
      <c r="A1147" s="200" t="s">
        <v>1359</v>
      </c>
      <c r="B1147" s="228" t="str">
        <f>IF(VLOOKUP(C1144,'Questionnaire part 2'!$D$17:$I$616,6,FALSE)="","#",VLOOKUP(C1144,'Questionnaire part 2'!$D$17:$I$616,6,FALSE))</f>
        <v>#</v>
      </c>
      <c r="C1147" s="199"/>
    </row>
    <row r="1148" spans="1:3">
      <c r="A1148" s="201" t="s">
        <v>1332</v>
      </c>
      <c r="B1148" s="228" t="str">
        <f>IF(VLOOKUP(C1148,'Questionnaire part 2'!$D$17:$I$616,2,FALSE)="","#",UPPER(VLOOKUP(C1148,'Questionnaire part 2'!$D$17:$I$616,2,FALSE)))</f>
        <v>#</v>
      </c>
      <c r="C1148" s="199">
        <v>260</v>
      </c>
    </row>
    <row r="1149" spans="1:3">
      <c r="A1149" s="201" t="s">
        <v>1333</v>
      </c>
      <c r="B1149" s="228" t="str">
        <f>IF(ISNA(VLOOKUP(VLOOKUP(C1148,'Questionnaire part 2'!$D$17:$I$616,3,FALSE),'Country &amp; Service Codes'!B:C,2,FALSE)),"#",VLOOKUP(VLOOKUP(C1148,'Questionnaire part 2'!$D$17:$I$616,3,FALSE),'Country &amp; Service Codes'!B:C,2,FALSE))</f>
        <v>#</v>
      </c>
      <c r="C1149" s="199"/>
    </row>
    <row r="1150" spans="1:3">
      <c r="A1150" s="201" t="s">
        <v>1334</v>
      </c>
      <c r="B1150" s="228" t="str">
        <f>IF(VLOOKUP(C1148,'Questionnaire part 2'!$D$17:$I$616,5,FALSE)="","#",VLOOKUP(C1148,'Questionnaire part 2'!$D$17:$I$616,5,FALSE))</f>
        <v>#</v>
      </c>
      <c r="C1150" s="199"/>
    </row>
    <row r="1151" spans="1:3">
      <c r="A1151" s="200" t="s">
        <v>1359</v>
      </c>
      <c r="B1151" s="228" t="str">
        <f>IF(VLOOKUP(C1148,'Questionnaire part 2'!$D$17:$I$616,6,FALSE)="","#",VLOOKUP(C1148,'Questionnaire part 2'!$D$17:$I$616,6,FALSE))</f>
        <v>#</v>
      </c>
      <c r="C1151" s="199"/>
    </row>
    <row r="1152" spans="1:3">
      <c r="A1152" s="201" t="s">
        <v>1332</v>
      </c>
      <c r="B1152" s="228" t="str">
        <f>IF(VLOOKUP(C1152,'Questionnaire part 2'!$D$17:$I$616,2,FALSE)="","#",UPPER(VLOOKUP(C1152,'Questionnaire part 2'!$D$17:$I$616,2,FALSE)))</f>
        <v>#</v>
      </c>
      <c r="C1152" s="234">
        <v>261</v>
      </c>
    </row>
    <row r="1153" spans="1:3">
      <c r="A1153" s="201" t="s">
        <v>1333</v>
      </c>
      <c r="B1153" s="228" t="str">
        <f>IF(ISNA(VLOOKUP(VLOOKUP(C1152,'Questionnaire part 2'!$D$17:$I$616,3,FALSE),'Country &amp; Service Codes'!B:C,2,FALSE)),"#",VLOOKUP(VLOOKUP(C1152,'Questionnaire part 2'!$D$17:$I$616,3,FALSE),'Country &amp; Service Codes'!B:C,2,FALSE))</f>
        <v>#</v>
      </c>
      <c r="C1153" s="234"/>
    </row>
    <row r="1154" spans="1:3">
      <c r="A1154" s="201" t="s">
        <v>1334</v>
      </c>
      <c r="B1154" s="228" t="str">
        <f>IF(VLOOKUP(C1152,'Questionnaire part 2'!$D$17:$I$616,5,FALSE)="","#",VLOOKUP(C1152,'Questionnaire part 2'!$D$17:$I$616,5,FALSE))</f>
        <v>#</v>
      </c>
      <c r="C1154" s="234"/>
    </row>
    <row r="1155" spans="1:3">
      <c r="A1155" s="200" t="s">
        <v>1359</v>
      </c>
      <c r="B1155" s="228" t="str">
        <f>IF(VLOOKUP(C1152,'Questionnaire part 2'!$D$17:$I$616,6,FALSE)="","#",VLOOKUP(C1152,'Questionnaire part 2'!$D$17:$I$616,6,FALSE))</f>
        <v>#</v>
      </c>
      <c r="C1155" s="199"/>
    </row>
    <row r="1156" spans="1:3">
      <c r="A1156" s="201" t="s">
        <v>1332</v>
      </c>
      <c r="B1156" s="228" t="str">
        <f>IF(VLOOKUP(C1156,'Questionnaire part 2'!$D$17:$I$616,2,FALSE)="","#",UPPER(VLOOKUP(C1156,'Questionnaire part 2'!$D$17:$I$616,2,FALSE)))</f>
        <v>#</v>
      </c>
      <c r="C1156" s="199">
        <v>262</v>
      </c>
    </row>
    <row r="1157" spans="1:3">
      <c r="A1157" s="201" t="s">
        <v>1333</v>
      </c>
      <c r="B1157" s="228" t="str">
        <f>IF(ISNA(VLOOKUP(VLOOKUP(C1156,'Questionnaire part 2'!$D$17:$I$616,3,FALSE),'Country &amp; Service Codes'!B:C,2,FALSE)),"#",VLOOKUP(VLOOKUP(C1156,'Questionnaire part 2'!$D$17:$I$616,3,FALSE),'Country &amp; Service Codes'!B:C,2,FALSE))</f>
        <v>#</v>
      </c>
      <c r="C1157" s="199"/>
    </row>
    <row r="1158" spans="1:3">
      <c r="A1158" s="201" t="s">
        <v>1334</v>
      </c>
      <c r="B1158" s="228" t="str">
        <f>IF(VLOOKUP(C1156,'Questionnaire part 2'!$D$17:$I$616,5,FALSE)="","#",VLOOKUP(C1156,'Questionnaire part 2'!$D$17:$I$616,5,FALSE))</f>
        <v>#</v>
      </c>
      <c r="C1158" s="199"/>
    </row>
    <row r="1159" spans="1:3">
      <c r="A1159" s="200" t="s">
        <v>1359</v>
      </c>
      <c r="B1159" s="228" t="str">
        <f>IF(VLOOKUP(C1156,'Questionnaire part 2'!$D$17:$I$616,6,FALSE)="","#",VLOOKUP(C1156,'Questionnaire part 2'!$D$17:$I$616,6,FALSE))</f>
        <v>#</v>
      </c>
      <c r="C1159" s="199"/>
    </row>
    <row r="1160" spans="1:3">
      <c r="A1160" s="201" t="s">
        <v>1332</v>
      </c>
      <c r="B1160" s="228" t="str">
        <f>IF(VLOOKUP(C1160,'Questionnaire part 2'!$D$17:$I$616,2,FALSE)="","#",UPPER(VLOOKUP(C1160,'Questionnaire part 2'!$D$17:$I$616,2,FALSE)))</f>
        <v>#</v>
      </c>
      <c r="C1160" s="199">
        <v>263</v>
      </c>
    </row>
    <row r="1161" spans="1:3">
      <c r="A1161" s="201" t="s">
        <v>1333</v>
      </c>
      <c r="B1161" s="228" t="str">
        <f>IF(ISNA(VLOOKUP(VLOOKUP(C1160,'Questionnaire part 2'!$D$17:$I$616,3,FALSE),'Country &amp; Service Codes'!B:C,2,FALSE)),"#",VLOOKUP(VLOOKUP(C1160,'Questionnaire part 2'!$D$17:$I$616,3,FALSE),'Country &amp; Service Codes'!B:C,2,FALSE))</f>
        <v>#</v>
      </c>
      <c r="C1161" s="199"/>
    </row>
    <row r="1162" spans="1:3">
      <c r="A1162" s="201" t="s">
        <v>1334</v>
      </c>
      <c r="B1162" s="228" t="str">
        <f>IF(VLOOKUP(C1160,'Questionnaire part 2'!$D$17:$I$616,5,FALSE)="","#",VLOOKUP(C1160,'Questionnaire part 2'!$D$17:$I$616,5,FALSE))</f>
        <v>#</v>
      </c>
      <c r="C1162" s="199"/>
    </row>
    <row r="1163" spans="1:3">
      <c r="A1163" s="200" t="s">
        <v>1359</v>
      </c>
      <c r="B1163" s="228" t="str">
        <f>IF(VLOOKUP(C1160,'Questionnaire part 2'!$D$17:$I$616,6,FALSE)="","#",VLOOKUP(C1160,'Questionnaire part 2'!$D$17:$I$616,6,FALSE))</f>
        <v>#</v>
      </c>
      <c r="C1163" s="199"/>
    </row>
    <row r="1164" spans="1:3">
      <c r="A1164" s="201" t="s">
        <v>1332</v>
      </c>
      <c r="B1164" s="228" t="str">
        <f>IF(VLOOKUP(C1164,'Questionnaire part 2'!$D$17:$I$616,2,FALSE)="","#",UPPER(VLOOKUP(C1164,'Questionnaire part 2'!$D$17:$I$616,2,FALSE)))</f>
        <v>#</v>
      </c>
      <c r="C1164" s="199">
        <v>264</v>
      </c>
    </row>
    <row r="1165" spans="1:3">
      <c r="A1165" s="201" t="s">
        <v>1333</v>
      </c>
      <c r="B1165" s="228" t="str">
        <f>IF(ISNA(VLOOKUP(VLOOKUP(C1164,'Questionnaire part 2'!$D$17:$I$616,3,FALSE),'Country &amp; Service Codes'!B:C,2,FALSE)),"#",VLOOKUP(VLOOKUP(C1164,'Questionnaire part 2'!$D$17:$I$616,3,FALSE),'Country &amp; Service Codes'!B:C,2,FALSE))</f>
        <v>#</v>
      </c>
      <c r="C1165" s="199"/>
    </row>
    <row r="1166" spans="1:3">
      <c r="A1166" s="201" t="s">
        <v>1334</v>
      </c>
      <c r="B1166" s="228" t="str">
        <f>IF(VLOOKUP(C1164,'Questionnaire part 2'!$D$17:$I$616,5,FALSE)="","#",VLOOKUP(C1164,'Questionnaire part 2'!$D$17:$I$616,5,FALSE))</f>
        <v>#</v>
      </c>
      <c r="C1166" s="199"/>
    </row>
    <row r="1167" spans="1:3">
      <c r="A1167" s="200" t="s">
        <v>1359</v>
      </c>
      <c r="B1167" s="228" t="str">
        <f>IF(VLOOKUP(C1164,'Questionnaire part 2'!$D$17:$I$616,6,FALSE)="","#",VLOOKUP(C1164,'Questionnaire part 2'!$D$17:$I$616,6,FALSE))</f>
        <v>#</v>
      </c>
      <c r="C1167" s="199"/>
    </row>
    <row r="1168" spans="1:3">
      <c r="A1168" s="201" t="s">
        <v>1332</v>
      </c>
      <c r="B1168" s="228" t="str">
        <f>IF(VLOOKUP(C1168,'Questionnaire part 2'!$D$17:$I$616,2,FALSE)="","#",UPPER(VLOOKUP(C1168,'Questionnaire part 2'!$D$17:$I$616,2,FALSE)))</f>
        <v>#</v>
      </c>
      <c r="C1168" s="199">
        <v>265</v>
      </c>
    </row>
    <row r="1169" spans="1:3">
      <c r="A1169" s="201" t="s">
        <v>1333</v>
      </c>
      <c r="B1169" s="228" t="str">
        <f>IF(ISNA(VLOOKUP(VLOOKUP(C1168,'Questionnaire part 2'!$D$17:$I$616,3,FALSE),'Country &amp; Service Codes'!B:C,2,FALSE)),"#",VLOOKUP(VLOOKUP(C1168,'Questionnaire part 2'!$D$17:$I$616,3,FALSE),'Country &amp; Service Codes'!B:C,2,FALSE))</f>
        <v>#</v>
      </c>
      <c r="C1169" s="199"/>
    </row>
    <row r="1170" spans="1:3">
      <c r="A1170" s="201" t="s">
        <v>1334</v>
      </c>
      <c r="B1170" s="228" t="str">
        <f>IF(VLOOKUP(C1168,'Questionnaire part 2'!$D$17:$I$616,5,FALSE)="","#",VLOOKUP(C1168,'Questionnaire part 2'!$D$17:$I$616,5,FALSE))</f>
        <v>#</v>
      </c>
      <c r="C1170" s="199"/>
    </row>
    <row r="1171" spans="1:3">
      <c r="A1171" s="200" t="s">
        <v>1359</v>
      </c>
      <c r="B1171" s="228" t="str">
        <f>IF(VLOOKUP(C1168,'Questionnaire part 2'!$D$17:$I$616,6,FALSE)="","#",VLOOKUP(C1168,'Questionnaire part 2'!$D$17:$I$616,6,FALSE))</f>
        <v>#</v>
      </c>
      <c r="C1171" s="199"/>
    </row>
    <row r="1172" spans="1:3">
      <c r="A1172" s="201" t="s">
        <v>1332</v>
      </c>
      <c r="B1172" s="228" t="str">
        <f>IF(VLOOKUP(C1172,'Questionnaire part 2'!$D$17:$I$616,2,FALSE)="","#",UPPER(VLOOKUP(C1172,'Questionnaire part 2'!$D$17:$I$616,2,FALSE)))</f>
        <v>#</v>
      </c>
      <c r="C1172" s="199">
        <v>266</v>
      </c>
    </row>
    <row r="1173" spans="1:3">
      <c r="A1173" s="201" t="s">
        <v>1333</v>
      </c>
      <c r="B1173" s="228" t="str">
        <f>IF(ISNA(VLOOKUP(VLOOKUP(C1172,'Questionnaire part 2'!$D$17:$I$616,3,FALSE),'Country &amp; Service Codes'!B:C,2,FALSE)),"#",VLOOKUP(VLOOKUP(C1172,'Questionnaire part 2'!$D$17:$I$616,3,FALSE),'Country &amp; Service Codes'!B:C,2,FALSE))</f>
        <v>#</v>
      </c>
      <c r="C1173" s="199"/>
    </row>
    <row r="1174" spans="1:3">
      <c r="A1174" s="201" t="s">
        <v>1334</v>
      </c>
      <c r="B1174" s="228" t="str">
        <f>IF(VLOOKUP(C1172,'Questionnaire part 2'!$D$17:$I$616,5,FALSE)="","#",VLOOKUP(C1172,'Questionnaire part 2'!$D$17:$I$616,5,FALSE))</f>
        <v>#</v>
      </c>
      <c r="C1174" s="199"/>
    </row>
    <row r="1175" spans="1:3">
      <c r="A1175" s="200" t="s">
        <v>1359</v>
      </c>
      <c r="B1175" s="228" t="str">
        <f>IF(VLOOKUP(C1172,'Questionnaire part 2'!$D$17:$I$616,6,FALSE)="","#",VLOOKUP(C1172,'Questionnaire part 2'!$D$17:$I$616,6,FALSE))</f>
        <v>#</v>
      </c>
      <c r="C1175" s="199"/>
    </row>
    <row r="1176" spans="1:3">
      <c r="A1176" s="201" t="s">
        <v>1332</v>
      </c>
      <c r="B1176" s="228" t="str">
        <f>IF(VLOOKUP(C1176,'Questionnaire part 2'!$D$17:$I$616,2,FALSE)="","#",UPPER(VLOOKUP(C1176,'Questionnaire part 2'!$D$17:$I$616,2,FALSE)))</f>
        <v>#</v>
      </c>
      <c r="C1176" s="199">
        <v>267</v>
      </c>
    </row>
    <row r="1177" spans="1:3">
      <c r="A1177" s="201" t="s">
        <v>1333</v>
      </c>
      <c r="B1177" s="228" t="str">
        <f>IF(ISNA(VLOOKUP(VLOOKUP(C1176,'Questionnaire part 2'!$D$17:$I$616,3,FALSE),'Country &amp; Service Codes'!B:C,2,FALSE)),"#",VLOOKUP(VLOOKUP(C1176,'Questionnaire part 2'!$D$17:$I$616,3,FALSE),'Country &amp; Service Codes'!B:C,2,FALSE))</f>
        <v>#</v>
      </c>
      <c r="C1177" s="199"/>
    </row>
    <row r="1178" spans="1:3">
      <c r="A1178" s="201" t="s">
        <v>1334</v>
      </c>
      <c r="B1178" s="228" t="str">
        <f>IF(VLOOKUP(C1176,'Questionnaire part 2'!$D$17:$I$616,5,FALSE)="","#",VLOOKUP(C1176,'Questionnaire part 2'!$D$17:$I$616,5,FALSE))</f>
        <v>#</v>
      </c>
      <c r="C1178" s="199"/>
    </row>
    <row r="1179" spans="1:3">
      <c r="A1179" s="200" t="s">
        <v>1359</v>
      </c>
      <c r="B1179" s="228" t="str">
        <f>IF(VLOOKUP(C1176,'Questionnaire part 2'!$D$17:$I$616,6,FALSE)="","#",VLOOKUP(C1176,'Questionnaire part 2'!$D$17:$I$616,6,FALSE))</f>
        <v>#</v>
      </c>
      <c r="C1179" s="199"/>
    </row>
    <row r="1180" spans="1:3">
      <c r="A1180" s="201" t="s">
        <v>1332</v>
      </c>
      <c r="B1180" s="228" t="str">
        <f>IF(VLOOKUP(C1180,'Questionnaire part 2'!$D$17:$I$616,2,FALSE)="","#",UPPER(VLOOKUP(C1180,'Questionnaire part 2'!$D$17:$I$616,2,FALSE)))</f>
        <v>#</v>
      </c>
      <c r="C1180" s="199">
        <v>268</v>
      </c>
    </row>
    <row r="1181" spans="1:3">
      <c r="A1181" s="201" t="s">
        <v>1333</v>
      </c>
      <c r="B1181" s="228" t="str">
        <f>IF(ISNA(VLOOKUP(VLOOKUP(C1180,'Questionnaire part 2'!$D$17:$I$616,3,FALSE),'Country &amp; Service Codes'!B:C,2,FALSE)),"#",VLOOKUP(VLOOKUP(C1180,'Questionnaire part 2'!$D$17:$I$616,3,FALSE),'Country &amp; Service Codes'!B:C,2,FALSE))</f>
        <v>#</v>
      </c>
      <c r="C1181" s="199"/>
    </row>
    <row r="1182" spans="1:3">
      <c r="A1182" s="201" t="s">
        <v>1334</v>
      </c>
      <c r="B1182" s="228" t="str">
        <f>IF(VLOOKUP(C1180,'Questionnaire part 2'!$D$17:$I$616,5,FALSE)="","#",VLOOKUP(C1180,'Questionnaire part 2'!$D$17:$I$616,5,FALSE))</f>
        <v>#</v>
      </c>
      <c r="C1182" s="199"/>
    </row>
    <row r="1183" spans="1:3">
      <c r="A1183" s="200" t="s">
        <v>1359</v>
      </c>
      <c r="B1183" s="228" t="str">
        <f>IF(VLOOKUP(C1180,'Questionnaire part 2'!$D$17:$I$616,6,FALSE)="","#",VLOOKUP(C1180,'Questionnaire part 2'!$D$17:$I$616,6,FALSE))</f>
        <v>#</v>
      </c>
      <c r="C1183" s="199"/>
    </row>
    <row r="1184" spans="1:3">
      <c r="A1184" s="201" t="s">
        <v>1332</v>
      </c>
      <c r="B1184" s="228" t="str">
        <f>IF(VLOOKUP(C1184,'Questionnaire part 2'!$D$17:$I$616,2,FALSE)="","#",UPPER(VLOOKUP(C1184,'Questionnaire part 2'!$D$17:$I$616,2,FALSE)))</f>
        <v>#</v>
      </c>
      <c r="C1184" s="199">
        <v>269</v>
      </c>
    </row>
    <row r="1185" spans="1:3">
      <c r="A1185" s="201" t="s">
        <v>1333</v>
      </c>
      <c r="B1185" s="228" t="str">
        <f>IF(ISNA(VLOOKUP(VLOOKUP(C1184,'Questionnaire part 2'!$D$17:$I$616,3,FALSE),'Country &amp; Service Codes'!B:C,2,FALSE)),"#",VLOOKUP(VLOOKUP(C1184,'Questionnaire part 2'!$D$17:$I$616,3,FALSE),'Country &amp; Service Codes'!B:C,2,FALSE))</f>
        <v>#</v>
      </c>
      <c r="C1185" s="199"/>
    </row>
    <row r="1186" spans="1:3">
      <c r="A1186" s="201" t="s">
        <v>1334</v>
      </c>
      <c r="B1186" s="228" t="str">
        <f>IF(VLOOKUP(C1184,'Questionnaire part 2'!$D$17:$I$616,5,FALSE)="","#",VLOOKUP(C1184,'Questionnaire part 2'!$D$17:$I$616,5,FALSE))</f>
        <v>#</v>
      </c>
      <c r="C1186" s="199"/>
    </row>
    <row r="1187" spans="1:3">
      <c r="A1187" s="200" t="s">
        <v>1359</v>
      </c>
      <c r="B1187" s="228" t="str">
        <f>IF(VLOOKUP(C1184,'Questionnaire part 2'!$D$17:$I$616,6,FALSE)="","#",VLOOKUP(C1184,'Questionnaire part 2'!$D$17:$I$616,6,FALSE))</f>
        <v>#</v>
      </c>
      <c r="C1187" s="199"/>
    </row>
    <row r="1188" spans="1:3">
      <c r="A1188" s="201" t="s">
        <v>1332</v>
      </c>
      <c r="B1188" s="228" t="str">
        <f>IF(VLOOKUP(C1188,'Questionnaire part 2'!$D$17:$I$616,2,FALSE)="","#",UPPER(VLOOKUP(C1188,'Questionnaire part 2'!$D$17:$I$616,2,FALSE)))</f>
        <v>#</v>
      </c>
      <c r="C1188" s="199">
        <v>270</v>
      </c>
    </row>
    <row r="1189" spans="1:3">
      <c r="A1189" s="201" t="s">
        <v>1333</v>
      </c>
      <c r="B1189" s="228" t="str">
        <f>IF(ISNA(VLOOKUP(VLOOKUP(C1188,'Questionnaire part 2'!$D$17:$I$616,3,FALSE),'Country &amp; Service Codes'!B:C,2,FALSE)),"#",VLOOKUP(VLOOKUP(C1188,'Questionnaire part 2'!$D$17:$I$616,3,FALSE),'Country &amp; Service Codes'!B:C,2,FALSE))</f>
        <v>#</v>
      </c>
      <c r="C1189" s="199"/>
    </row>
    <row r="1190" spans="1:3">
      <c r="A1190" s="201" t="s">
        <v>1334</v>
      </c>
      <c r="B1190" s="228" t="str">
        <f>IF(VLOOKUP(C1188,'Questionnaire part 2'!$D$17:$I$616,5,FALSE)="","#",VLOOKUP(C1188,'Questionnaire part 2'!$D$17:$I$616,5,FALSE))</f>
        <v>#</v>
      </c>
      <c r="C1190" s="199"/>
    </row>
    <row r="1191" spans="1:3">
      <c r="A1191" s="200" t="s">
        <v>1359</v>
      </c>
      <c r="B1191" s="228" t="str">
        <f>IF(VLOOKUP(C1188,'Questionnaire part 2'!$D$17:$I$616,6,FALSE)="","#",VLOOKUP(C1188,'Questionnaire part 2'!$D$17:$I$616,6,FALSE))</f>
        <v>#</v>
      </c>
      <c r="C1191" s="199"/>
    </row>
    <row r="1192" spans="1:3">
      <c r="A1192" s="201" t="s">
        <v>1332</v>
      </c>
      <c r="B1192" s="228" t="str">
        <f>IF(VLOOKUP(C1192,'Questionnaire part 2'!$D$17:$I$616,2,FALSE)="","#",UPPER(VLOOKUP(C1192,'Questionnaire part 2'!$D$17:$I$616,2,FALSE)))</f>
        <v>#</v>
      </c>
      <c r="C1192" s="234">
        <v>271</v>
      </c>
    </row>
    <row r="1193" spans="1:3">
      <c r="A1193" s="201" t="s">
        <v>1333</v>
      </c>
      <c r="B1193" s="228" t="str">
        <f>IF(ISNA(VLOOKUP(VLOOKUP(C1192,'Questionnaire part 2'!$D$17:$I$616,3,FALSE),'Country &amp; Service Codes'!B:C,2,FALSE)),"#",VLOOKUP(VLOOKUP(C1192,'Questionnaire part 2'!$D$17:$I$616,3,FALSE),'Country &amp; Service Codes'!B:C,2,FALSE))</f>
        <v>#</v>
      </c>
      <c r="C1193" s="234"/>
    </row>
    <row r="1194" spans="1:3">
      <c r="A1194" s="201" t="s">
        <v>1334</v>
      </c>
      <c r="B1194" s="228" t="str">
        <f>IF(VLOOKUP(C1192,'Questionnaire part 2'!$D$17:$I$616,5,FALSE)="","#",VLOOKUP(C1192,'Questionnaire part 2'!$D$17:$I$616,5,FALSE))</f>
        <v>#</v>
      </c>
      <c r="C1194" s="234"/>
    </row>
    <row r="1195" spans="1:3">
      <c r="A1195" s="200" t="s">
        <v>1359</v>
      </c>
      <c r="B1195" s="228" t="str">
        <f>IF(VLOOKUP(C1192,'Questionnaire part 2'!$D$17:$I$616,6,FALSE)="","#",VLOOKUP(C1192,'Questionnaire part 2'!$D$17:$I$616,6,FALSE))</f>
        <v>#</v>
      </c>
      <c r="C1195" s="199"/>
    </row>
    <row r="1196" spans="1:3">
      <c r="A1196" s="201" t="s">
        <v>1332</v>
      </c>
      <c r="B1196" s="228" t="str">
        <f>IF(VLOOKUP(C1196,'Questionnaire part 2'!$D$17:$I$616,2,FALSE)="","#",UPPER(VLOOKUP(C1196,'Questionnaire part 2'!$D$17:$I$616,2,FALSE)))</f>
        <v>#</v>
      </c>
      <c r="C1196" s="199">
        <v>272</v>
      </c>
    </row>
    <row r="1197" spans="1:3">
      <c r="A1197" s="201" t="s">
        <v>1333</v>
      </c>
      <c r="B1197" s="228" t="str">
        <f>IF(ISNA(VLOOKUP(VLOOKUP(C1196,'Questionnaire part 2'!$D$17:$I$616,3,FALSE),'Country &amp; Service Codes'!B:C,2,FALSE)),"#",VLOOKUP(VLOOKUP(C1196,'Questionnaire part 2'!$D$17:$I$616,3,FALSE),'Country &amp; Service Codes'!B:C,2,FALSE))</f>
        <v>#</v>
      </c>
      <c r="C1197" s="199"/>
    </row>
    <row r="1198" spans="1:3">
      <c r="A1198" s="201" t="s">
        <v>1334</v>
      </c>
      <c r="B1198" s="228" t="str">
        <f>IF(VLOOKUP(C1196,'Questionnaire part 2'!$D$17:$I$616,5,FALSE)="","#",VLOOKUP(C1196,'Questionnaire part 2'!$D$17:$I$616,5,FALSE))</f>
        <v>#</v>
      </c>
      <c r="C1198" s="199"/>
    </row>
    <row r="1199" spans="1:3">
      <c r="A1199" s="200" t="s">
        <v>1359</v>
      </c>
      <c r="B1199" s="228" t="str">
        <f>IF(VLOOKUP(C1196,'Questionnaire part 2'!$D$17:$I$616,6,FALSE)="","#",VLOOKUP(C1196,'Questionnaire part 2'!$D$17:$I$616,6,FALSE))</f>
        <v>#</v>
      </c>
      <c r="C1199" s="199"/>
    </row>
    <row r="1200" spans="1:3">
      <c r="A1200" s="201" t="s">
        <v>1332</v>
      </c>
      <c r="B1200" s="228" t="str">
        <f>IF(VLOOKUP(C1200,'Questionnaire part 2'!$D$17:$I$616,2,FALSE)="","#",UPPER(VLOOKUP(C1200,'Questionnaire part 2'!$D$17:$I$616,2,FALSE)))</f>
        <v>#</v>
      </c>
      <c r="C1200" s="199">
        <v>273</v>
      </c>
    </row>
    <row r="1201" spans="1:3">
      <c r="A1201" s="201" t="s">
        <v>1333</v>
      </c>
      <c r="B1201" s="228" t="str">
        <f>IF(ISNA(VLOOKUP(VLOOKUP(C1200,'Questionnaire part 2'!$D$17:$I$616,3,FALSE),'Country &amp; Service Codes'!B:C,2,FALSE)),"#",VLOOKUP(VLOOKUP(C1200,'Questionnaire part 2'!$D$17:$I$616,3,FALSE),'Country &amp; Service Codes'!B:C,2,FALSE))</f>
        <v>#</v>
      </c>
      <c r="C1201" s="199"/>
    </row>
    <row r="1202" spans="1:3">
      <c r="A1202" s="201" t="s">
        <v>1334</v>
      </c>
      <c r="B1202" s="228" t="str">
        <f>IF(VLOOKUP(C1200,'Questionnaire part 2'!$D$17:$I$616,5,FALSE)="","#",VLOOKUP(C1200,'Questionnaire part 2'!$D$17:$I$616,5,FALSE))</f>
        <v>#</v>
      </c>
      <c r="C1202" s="199"/>
    </row>
    <row r="1203" spans="1:3">
      <c r="A1203" s="200" t="s">
        <v>1359</v>
      </c>
      <c r="B1203" s="228" t="str">
        <f>IF(VLOOKUP(C1200,'Questionnaire part 2'!$D$17:$I$616,6,FALSE)="","#",VLOOKUP(C1200,'Questionnaire part 2'!$D$17:$I$616,6,FALSE))</f>
        <v>#</v>
      </c>
      <c r="C1203" s="199"/>
    </row>
    <row r="1204" spans="1:3">
      <c r="A1204" s="201" t="s">
        <v>1332</v>
      </c>
      <c r="B1204" s="228" t="str">
        <f>IF(VLOOKUP(C1204,'Questionnaire part 2'!$D$17:$I$616,2,FALSE)="","#",UPPER(VLOOKUP(C1204,'Questionnaire part 2'!$D$17:$I$616,2,FALSE)))</f>
        <v>#</v>
      </c>
      <c r="C1204" s="199">
        <v>274</v>
      </c>
    </row>
    <row r="1205" spans="1:3">
      <c r="A1205" s="201" t="s">
        <v>1333</v>
      </c>
      <c r="B1205" s="228" t="str">
        <f>IF(ISNA(VLOOKUP(VLOOKUP(C1204,'Questionnaire part 2'!$D$17:$I$616,3,FALSE),'Country &amp; Service Codes'!B:C,2,FALSE)),"#",VLOOKUP(VLOOKUP(C1204,'Questionnaire part 2'!$D$17:$I$616,3,FALSE),'Country &amp; Service Codes'!B:C,2,FALSE))</f>
        <v>#</v>
      </c>
      <c r="C1205" s="199"/>
    </row>
    <row r="1206" spans="1:3">
      <c r="A1206" s="201" t="s">
        <v>1334</v>
      </c>
      <c r="B1206" s="228" t="str">
        <f>IF(VLOOKUP(C1204,'Questionnaire part 2'!$D$17:$I$616,5,FALSE)="","#",VLOOKUP(C1204,'Questionnaire part 2'!$D$17:$I$616,5,FALSE))</f>
        <v>#</v>
      </c>
      <c r="C1206" s="199"/>
    </row>
    <row r="1207" spans="1:3">
      <c r="A1207" s="200" t="s">
        <v>1359</v>
      </c>
      <c r="B1207" s="228" t="str">
        <f>IF(VLOOKUP(C1204,'Questionnaire part 2'!$D$17:$I$616,6,FALSE)="","#",VLOOKUP(C1204,'Questionnaire part 2'!$D$17:$I$616,6,FALSE))</f>
        <v>#</v>
      </c>
      <c r="C1207" s="199"/>
    </row>
    <row r="1208" spans="1:3">
      <c r="A1208" s="201" t="s">
        <v>1332</v>
      </c>
      <c r="B1208" s="228" t="str">
        <f>IF(VLOOKUP(C1208,'Questionnaire part 2'!$D$17:$I$616,2,FALSE)="","#",UPPER(VLOOKUP(C1208,'Questionnaire part 2'!$D$17:$I$616,2,FALSE)))</f>
        <v>#</v>
      </c>
      <c r="C1208" s="199">
        <v>275</v>
      </c>
    </row>
    <row r="1209" spans="1:3">
      <c r="A1209" s="201" t="s">
        <v>1333</v>
      </c>
      <c r="B1209" s="228" t="str">
        <f>IF(ISNA(VLOOKUP(VLOOKUP(C1208,'Questionnaire part 2'!$D$17:$I$616,3,FALSE),'Country &amp; Service Codes'!B:C,2,FALSE)),"#",VLOOKUP(VLOOKUP(C1208,'Questionnaire part 2'!$D$17:$I$616,3,FALSE),'Country &amp; Service Codes'!B:C,2,FALSE))</f>
        <v>#</v>
      </c>
      <c r="C1209" s="199"/>
    </row>
    <row r="1210" spans="1:3">
      <c r="A1210" s="201" t="s">
        <v>1334</v>
      </c>
      <c r="B1210" s="228" t="str">
        <f>IF(VLOOKUP(C1208,'Questionnaire part 2'!$D$17:$I$616,5,FALSE)="","#",VLOOKUP(C1208,'Questionnaire part 2'!$D$17:$I$616,5,FALSE))</f>
        <v>#</v>
      </c>
      <c r="C1210" s="199"/>
    </row>
    <row r="1211" spans="1:3">
      <c r="A1211" s="200" t="s">
        <v>1359</v>
      </c>
      <c r="B1211" s="228" t="str">
        <f>IF(VLOOKUP(C1208,'Questionnaire part 2'!$D$17:$I$616,6,FALSE)="","#",VLOOKUP(C1208,'Questionnaire part 2'!$D$17:$I$616,6,FALSE))</f>
        <v>#</v>
      </c>
      <c r="C1211" s="199"/>
    </row>
    <row r="1212" spans="1:3">
      <c r="A1212" s="201" t="s">
        <v>1332</v>
      </c>
      <c r="B1212" s="228" t="str">
        <f>IF(VLOOKUP(C1212,'Questionnaire part 2'!$D$17:$I$616,2,FALSE)="","#",UPPER(VLOOKUP(C1212,'Questionnaire part 2'!$D$17:$I$616,2,FALSE)))</f>
        <v>#</v>
      </c>
      <c r="C1212" s="199">
        <v>276</v>
      </c>
    </row>
    <row r="1213" spans="1:3">
      <c r="A1213" s="201" t="s">
        <v>1333</v>
      </c>
      <c r="B1213" s="228" t="str">
        <f>IF(ISNA(VLOOKUP(VLOOKUP(C1212,'Questionnaire part 2'!$D$17:$I$616,3,FALSE),'Country &amp; Service Codes'!B:C,2,FALSE)),"#",VLOOKUP(VLOOKUP(C1212,'Questionnaire part 2'!$D$17:$I$616,3,FALSE),'Country &amp; Service Codes'!B:C,2,FALSE))</f>
        <v>#</v>
      </c>
      <c r="C1213" s="199"/>
    </row>
    <row r="1214" spans="1:3">
      <c r="A1214" s="201" t="s">
        <v>1334</v>
      </c>
      <c r="B1214" s="228" t="str">
        <f>IF(VLOOKUP(C1212,'Questionnaire part 2'!$D$17:$I$616,5,FALSE)="","#",VLOOKUP(C1212,'Questionnaire part 2'!$D$17:$I$616,5,FALSE))</f>
        <v>#</v>
      </c>
      <c r="C1214" s="199"/>
    </row>
    <row r="1215" spans="1:3">
      <c r="A1215" s="200" t="s">
        <v>1359</v>
      </c>
      <c r="B1215" s="228" t="str">
        <f>IF(VLOOKUP(C1212,'Questionnaire part 2'!$D$17:$I$616,6,FALSE)="","#",VLOOKUP(C1212,'Questionnaire part 2'!$D$17:$I$616,6,FALSE))</f>
        <v>#</v>
      </c>
      <c r="C1215" s="199"/>
    </row>
    <row r="1216" spans="1:3">
      <c r="A1216" s="201" t="s">
        <v>1332</v>
      </c>
      <c r="B1216" s="228" t="str">
        <f>IF(VLOOKUP(C1216,'Questionnaire part 2'!$D$17:$I$616,2,FALSE)="","#",UPPER(VLOOKUP(C1216,'Questionnaire part 2'!$D$17:$I$616,2,FALSE)))</f>
        <v>#</v>
      </c>
      <c r="C1216" s="199">
        <v>277</v>
      </c>
    </row>
    <row r="1217" spans="1:3">
      <c r="A1217" s="201" t="s">
        <v>1333</v>
      </c>
      <c r="B1217" s="228" t="str">
        <f>IF(ISNA(VLOOKUP(VLOOKUP(C1216,'Questionnaire part 2'!$D$17:$I$616,3,FALSE),'Country &amp; Service Codes'!B:C,2,FALSE)),"#",VLOOKUP(VLOOKUP(C1216,'Questionnaire part 2'!$D$17:$I$616,3,FALSE),'Country &amp; Service Codes'!B:C,2,FALSE))</f>
        <v>#</v>
      </c>
      <c r="C1217" s="199"/>
    </row>
    <row r="1218" spans="1:3">
      <c r="A1218" s="201" t="s">
        <v>1334</v>
      </c>
      <c r="B1218" s="228" t="str">
        <f>IF(VLOOKUP(C1216,'Questionnaire part 2'!$D$17:$I$616,5,FALSE)="","#",VLOOKUP(C1216,'Questionnaire part 2'!$D$17:$I$616,5,FALSE))</f>
        <v>#</v>
      </c>
      <c r="C1218" s="199"/>
    </row>
    <row r="1219" spans="1:3">
      <c r="A1219" s="200" t="s">
        <v>1359</v>
      </c>
      <c r="B1219" s="228" t="str">
        <f>IF(VLOOKUP(C1216,'Questionnaire part 2'!$D$17:$I$616,6,FALSE)="","#",VLOOKUP(C1216,'Questionnaire part 2'!$D$17:$I$616,6,FALSE))</f>
        <v>#</v>
      </c>
      <c r="C1219" s="199"/>
    </row>
    <row r="1220" spans="1:3">
      <c r="A1220" s="201" t="s">
        <v>1332</v>
      </c>
      <c r="B1220" s="228" t="str">
        <f>IF(VLOOKUP(C1220,'Questionnaire part 2'!$D$17:$I$616,2,FALSE)="","#",UPPER(VLOOKUP(C1220,'Questionnaire part 2'!$D$17:$I$616,2,FALSE)))</f>
        <v>#</v>
      </c>
      <c r="C1220" s="199">
        <v>278</v>
      </c>
    </row>
    <row r="1221" spans="1:3">
      <c r="A1221" s="201" t="s">
        <v>1333</v>
      </c>
      <c r="B1221" s="228" t="str">
        <f>IF(ISNA(VLOOKUP(VLOOKUP(C1220,'Questionnaire part 2'!$D$17:$I$616,3,FALSE),'Country &amp; Service Codes'!B:C,2,FALSE)),"#",VLOOKUP(VLOOKUP(C1220,'Questionnaire part 2'!$D$17:$I$616,3,FALSE),'Country &amp; Service Codes'!B:C,2,FALSE))</f>
        <v>#</v>
      </c>
      <c r="C1221" s="199"/>
    </row>
    <row r="1222" spans="1:3">
      <c r="A1222" s="201" t="s">
        <v>1334</v>
      </c>
      <c r="B1222" s="228" t="str">
        <f>IF(VLOOKUP(C1220,'Questionnaire part 2'!$D$17:$I$616,5,FALSE)="","#",VLOOKUP(C1220,'Questionnaire part 2'!$D$17:$I$616,5,FALSE))</f>
        <v>#</v>
      </c>
      <c r="C1222" s="199"/>
    </row>
    <row r="1223" spans="1:3">
      <c r="A1223" s="200" t="s">
        <v>1359</v>
      </c>
      <c r="B1223" s="228" t="str">
        <f>IF(VLOOKUP(C1220,'Questionnaire part 2'!$D$17:$I$616,6,FALSE)="","#",VLOOKUP(C1220,'Questionnaire part 2'!$D$17:$I$616,6,FALSE))</f>
        <v>#</v>
      </c>
      <c r="C1223" s="199"/>
    </row>
    <row r="1224" spans="1:3">
      <c r="A1224" s="201" t="s">
        <v>1332</v>
      </c>
      <c r="B1224" s="228" t="str">
        <f>IF(VLOOKUP(C1224,'Questionnaire part 2'!$D$17:$I$616,2,FALSE)="","#",UPPER(VLOOKUP(C1224,'Questionnaire part 2'!$D$17:$I$616,2,FALSE)))</f>
        <v>#</v>
      </c>
      <c r="C1224" s="199">
        <v>279</v>
      </c>
    </row>
    <row r="1225" spans="1:3">
      <c r="A1225" s="201" t="s">
        <v>1333</v>
      </c>
      <c r="B1225" s="228" t="str">
        <f>IF(ISNA(VLOOKUP(VLOOKUP(C1224,'Questionnaire part 2'!$D$17:$I$616,3,FALSE),'Country &amp; Service Codes'!B:C,2,FALSE)),"#",VLOOKUP(VLOOKUP(C1224,'Questionnaire part 2'!$D$17:$I$616,3,FALSE),'Country &amp; Service Codes'!B:C,2,FALSE))</f>
        <v>#</v>
      </c>
      <c r="C1225" s="199"/>
    </row>
    <row r="1226" spans="1:3">
      <c r="A1226" s="201" t="s">
        <v>1334</v>
      </c>
      <c r="B1226" s="228" t="str">
        <f>IF(VLOOKUP(C1224,'Questionnaire part 2'!$D$17:$I$616,5,FALSE)="","#",VLOOKUP(C1224,'Questionnaire part 2'!$D$17:$I$616,5,FALSE))</f>
        <v>#</v>
      </c>
      <c r="C1226" s="199"/>
    </row>
    <row r="1227" spans="1:3">
      <c r="A1227" s="200" t="s">
        <v>1359</v>
      </c>
      <c r="B1227" s="228" t="str">
        <f>IF(VLOOKUP(C1224,'Questionnaire part 2'!$D$17:$I$616,6,FALSE)="","#",VLOOKUP(C1224,'Questionnaire part 2'!$D$17:$I$616,6,FALSE))</f>
        <v>#</v>
      </c>
      <c r="C1227" s="199"/>
    </row>
    <row r="1228" spans="1:3">
      <c r="A1228" s="201" t="s">
        <v>1332</v>
      </c>
      <c r="B1228" s="228" t="str">
        <f>IF(VLOOKUP(C1228,'Questionnaire part 2'!$D$17:$I$616,2,FALSE)="","#",UPPER(VLOOKUP(C1228,'Questionnaire part 2'!$D$17:$I$616,2,FALSE)))</f>
        <v>#</v>
      </c>
      <c r="C1228" s="199">
        <v>280</v>
      </c>
    </row>
    <row r="1229" spans="1:3">
      <c r="A1229" s="201" t="s">
        <v>1333</v>
      </c>
      <c r="B1229" s="228" t="str">
        <f>IF(ISNA(VLOOKUP(VLOOKUP(C1228,'Questionnaire part 2'!$D$17:$I$616,3,FALSE),'Country &amp; Service Codes'!B:C,2,FALSE)),"#",VLOOKUP(VLOOKUP(C1228,'Questionnaire part 2'!$D$17:$I$616,3,FALSE),'Country &amp; Service Codes'!B:C,2,FALSE))</f>
        <v>#</v>
      </c>
      <c r="C1229" s="199"/>
    </row>
    <row r="1230" spans="1:3">
      <c r="A1230" s="201" t="s">
        <v>1334</v>
      </c>
      <c r="B1230" s="228" t="str">
        <f>IF(VLOOKUP(C1228,'Questionnaire part 2'!$D$17:$I$616,5,FALSE)="","#",VLOOKUP(C1228,'Questionnaire part 2'!$D$17:$I$616,5,FALSE))</f>
        <v>#</v>
      </c>
      <c r="C1230" s="199"/>
    </row>
    <row r="1231" spans="1:3">
      <c r="A1231" s="200" t="s">
        <v>1359</v>
      </c>
      <c r="B1231" s="228" t="str">
        <f>IF(VLOOKUP(C1228,'Questionnaire part 2'!$D$17:$I$616,6,FALSE)="","#",VLOOKUP(C1228,'Questionnaire part 2'!$D$17:$I$616,6,FALSE))</f>
        <v>#</v>
      </c>
      <c r="C1231" s="199"/>
    </row>
    <row r="1232" spans="1:3">
      <c r="A1232" s="201" t="s">
        <v>1332</v>
      </c>
      <c r="B1232" s="228" t="str">
        <f>IF(VLOOKUP(C1232,'Questionnaire part 2'!$D$17:$I$616,2,FALSE)="","#",UPPER(VLOOKUP(C1232,'Questionnaire part 2'!$D$17:$I$616,2,FALSE)))</f>
        <v>#</v>
      </c>
      <c r="C1232" s="234">
        <v>281</v>
      </c>
    </row>
    <row r="1233" spans="1:3">
      <c r="A1233" s="201" t="s">
        <v>1333</v>
      </c>
      <c r="B1233" s="228" t="str">
        <f>IF(ISNA(VLOOKUP(VLOOKUP(C1232,'Questionnaire part 2'!$D$17:$I$616,3,FALSE),'Country &amp; Service Codes'!B:C,2,FALSE)),"#",VLOOKUP(VLOOKUP(C1232,'Questionnaire part 2'!$D$17:$I$616,3,FALSE),'Country &amp; Service Codes'!B:C,2,FALSE))</f>
        <v>#</v>
      </c>
      <c r="C1233" s="234"/>
    </row>
    <row r="1234" spans="1:3">
      <c r="A1234" s="201" t="s">
        <v>1334</v>
      </c>
      <c r="B1234" s="228" t="str">
        <f>IF(VLOOKUP(C1232,'Questionnaire part 2'!$D$17:$I$616,5,FALSE)="","#",VLOOKUP(C1232,'Questionnaire part 2'!$D$17:$I$616,5,FALSE))</f>
        <v>#</v>
      </c>
      <c r="C1234" s="234"/>
    </row>
    <row r="1235" spans="1:3">
      <c r="A1235" s="200" t="s">
        <v>1359</v>
      </c>
      <c r="B1235" s="228" t="str">
        <f>IF(VLOOKUP(C1232,'Questionnaire part 2'!$D$17:$I$616,6,FALSE)="","#",VLOOKUP(C1232,'Questionnaire part 2'!$D$17:$I$616,6,FALSE))</f>
        <v>#</v>
      </c>
      <c r="C1235" s="199"/>
    </row>
    <row r="1236" spans="1:3">
      <c r="A1236" s="201" t="s">
        <v>1332</v>
      </c>
      <c r="B1236" s="228" t="str">
        <f>IF(VLOOKUP(C1236,'Questionnaire part 2'!$D$17:$I$616,2,FALSE)="","#",UPPER(VLOOKUP(C1236,'Questionnaire part 2'!$D$17:$I$616,2,FALSE)))</f>
        <v>#</v>
      </c>
      <c r="C1236" s="199">
        <v>282</v>
      </c>
    </row>
    <row r="1237" spans="1:3">
      <c r="A1237" s="201" t="s">
        <v>1333</v>
      </c>
      <c r="B1237" s="228" t="str">
        <f>IF(ISNA(VLOOKUP(VLOOKUP(C1236,'Questionnaire part 2'!$D$17:$I$616,3,FALSE),'Country &amp; Service Codes'!B:C,2,FALSE)),"#",VLOOKUP(VLOOKUP(C1236,'Questionnaire part 2'!$D$17:$I$616,3,FALSE),'Country &amp; Service Codes'!B:C,2,FALSE))</f>
        <v>#</v>
      </c>
      <c r="C1237" s="199"/>
    </row>
    <row r="1238" spans="1:3">
      <c r="A1238" s="201" t="s">
        <v>1334</v>
      </c>
      <c r="B1238" s="228" t="str">
        <f>IF(VLOOKUP(C1236,'Questionnaire part 2'!$D$17:$I$616,5,FALSE)="","#",VLOOKUP(C1236,'Questionnaire part 2'!$D$17:$I$616,5,FALSE))</f>
        <v>#</v>
      </c>
      <c r="C1238" s="199"/>
    </row>
    <row r="1239" spans="1:3">
      <c r="A1239" s="200" t="s">
        <v>1359</v>
      </c>
      <c r="B1239" s="228" t="str">
        <f>IF(VLOOKUP(C1236,'Questionnaire part 2'!$D$17:$I$616,6,FALSE)="","#",VLOOKUP(C1236,'Questionnaire part 2'!$D$17:$I$616,6,FALSE))</f>
        <v>#</v>
      </c>
      <c r="C1239" s="199"/>
    </row>
    <row r="1240" spans="1:3">
      <c r="A1240" s="201" t="s">
        <v>1332</v>
      </c>
      <c r="B1240" s="228" t="str">
        <f>IF(VLOOKUP(C1240,'Questionnaire part 2'!$D$17:$I$616,2,FALSE)="","#",UPPER(VLOOKUP(C1240,'Questionnaire part 2'!$D$17:$I$616,2,FALSE)))</f>
        <v>#</v>
      </c>
      <c r="C1240" s="199">
        <v>283</v>
      </c>
    </row>
    <row r="1241" spans="1:3">
      <c r="A1241" s="201" t="s">
        <v>1333</v>
      </c>
      <c r="B1241" s="228" t="str">
        <f>IF(ISNA(VLOOKUP(VLOOKUP(C1240,'Questionnaire part 2'!$D$17:$I$616,3,FALSE),'Country &amp; Service Codes'!B:C,2,FALSE)),"#",VLOOKUP(VLOOKUP(C1240,'Questionnaire part 2'!$D$17:$I$616,3,FALSE),'Country &amp; Service Codes'!B:C,2,FALSE))</f>
        <v>#</v>
      </c>
      <c r="C1241" s="199"/>
    </row>
    <row r="1242" spans="1:3">
      <c r="A1242" s="201" t="s">
        <v>1334</v>
      </c>
      <c r="B1242" s="228" t="str">
        <f>IF(VLOOKUP(C1240,'Questionnaire part 2'!$D$17:$I$616,5,FALSE)="","#",VLOOKUP(C1240,'Questionnaire part 2'!$D$17:$I$616,5,FALSE))</f>
        <v>#</v>
      </c>
      <c r="C1242" s="199"/>
    </row>
    <row r="1243" spans="1:3">
      <c r="A1243" s="200" t="s">
        <v>1359</v>
      </c>
      <c r="B1243" s="228" t="str">
        <f>IF(VLOOKUP(C1240,'Questionnaire part 2'!$D$17:$I$616,6,FALSE)="","#",VLOOKUP(C1240,'Questionnaire part 2'!$D$17:$I$616,6,FALSE))</f>
        <v>#</v>
      </c>
      <c r="C1243" s="199"/>
    </row>
    <row r="1244" spans="1:3">
      <c r="A1244" s="201" t="s">
        <v>1332</v>
      </c>
      <c r="B1244" s="228" t="str">
        <f>IF(VLOOKUP(C1244,'Questionnaire part 2'!$D$17:$I$616,2,FALSE)="","#",UPPER(VLOOKUP(C1244,'Questionnaire part 2'!$D$17:$I$616,2,FALSE)))</f>
        <v>#</v>
      </c>
      <c r="C1244" s="199">
        <v>284</v>
      </c>
    </row>
    <row r="1245" spans="1:3">
      <c r="A1245" s="201" t="s">
        <v>1333</v>
      </c>
      <c r="B1245" s="228" t="str">
        <f>IF(ISNA(VLOOKUP(VLOOKUP(C1244,'Questionnaire part 2'!$D$17:$I$616,3,FALSE),'Country &amp; Service Codes'!B:C,2,FALSE)),"#",VLOOKUP(VLOOKUP(C1244,'Questionnaire part 2'!$D$17:$I$616,3,FALSE),'Country &amp; Service Codes'!B:C,2,FALSE))</f>
        <v>#</v>
      </c>
      <c r="C1245" s="199"/>
    </row>
    <row r="1246" spans="1:3">
      <c r="A1246" s="201" t="s">
        <v>1334</v>
      </c>
      <c r="B1246" s="228" t="str">
        <f>IF(VLOOKUP(C1244,'Questionnaire part 2'!$D$17:$I$616,5,FALSE)="","#",VLOOKUP(C1244,'Questionnaire part 2'!$D$17:$I$616,5,FALSE))</f>
        <v>#</v>
      </c>
      <c r="C1246" s="199"/>
    </row>
    <row r="1247" spans="1:3">
      <c r="A1247" s="200" t="s">
        <v>1359</v>
      </c>
      <c r="B1247" s="228" t="str">
        <f>IF(VLOOKUP(C1244,'Questionnaire part 2'!$D$17:$I$616,6,FALSE)="","#",VLOOKUP(C1244,'Questionnaire part 2'!$D$17:$I$616,6,FALSE))</f>
        <v>#</v>
      </c>
      <c r="C1247" s="199"/>
    </row>
    <row r="1248" spans="1:3">
      <c r="A1248" s="201" t="s">
        <v>1332</v>
      </c>
      <c r="B1248" s="228" t="str">
        <f>IF(VLOOKUP(C1248,'Questionnaire part 2'!$D$17:$I$616,2,FALSE)="","#",UPPER(VLOOKUP(C1248,'Questionnaire part 2'!$D$17:$I$616,2,FALSE)))</f>
        <v>#</v>
      </c>
      <c r="C1248" s="234">
        <v>285</v>
      </c>
    </row>
    <row r="1249" spans="1:3">
      <c r="A1249" s="201" t="s">
        <v>1333</v>
      </c>
      <c r="B1249" s="228" t="str">
        <f>IF(ISNA(VLOOKUP(VLOOKUP(C1248,'Questionnaire part 2'!$D$17:$I$616,3,FALSE),'Country &amp; Service Codes'!B:C,2,FALSE)),"#",VLOOKUP(VLOOKUP(C1248,'Questionnaire part 2'!$D$17:$I$616,3,FALSE),'Country &amp; Service Codes'!B:C,2,FALSE))</f>
        <v>#</v>
      </c>
      <c r="C1249" s="234"/>
    </row>
    <row r="1250" spans="1:3">
      <c r="A1250" s="201" t="s">
        <v>1334</v>
      </c>
      <c r="B1250" s="228" t="str">
        <f>IF(VLOOKUP(C1248,'Questionnaire part 2'!$D$17:$I$616,5,FALSE)="","#",VLOOKUP(C1248,'Questionnaire part 2'!$D$17:$I$616,5,FALSE))</f>
        <v>#</v>
      </c>
      <c r="C1250" s="234"/>
    </row>
    <row r="1251" spans="1:3">
      <c r="A1251" s="200" t="s">
        <v>1359</v>
      </c>
      <c r="B1251" s="228" t="str">
        <f>IF(VLOOKUP(C1248,'Questionnaire part 2'!$D$17:$I$616,6,FALSE)="","#",VLOOKUP(C1248,'Questionnaire part 2'!$D$17:$I$616,6,FALSE))</f>
        <v>#</v>
      </c>
      <c r="C1251" s="199"/>
    </row>
    <row r="1252" spans="1:3">
      <c r="A1252" s="201" t="s">
        <v>1332</v>
      </c>
      <c r="B1252" s="228" t="str">
        <f>IF(VLOOKUP(C1252,'Questionnaire part 2'!$D$17:$I$616,2,FALSE)="","#",UPPER(VLOOKUP(C1252,'Questionnaire part 2'!$D$17:$I$616,2,FALSE)))</f>
        <v>#</v>
      </c>
      <c r="C1252" s="199">
        <v>286</v>
      </c>
    </row>
    <row r="1253" spans="1:3">
      <c r="A1253" s="201" t="s">
        <v>1333</v>
      </c>
      <c r="B1253" s="228" t="str">
        <f>IF(ISNA(VLOOKUP(VLOOKUP(C1252,'Questionnaire part 2'!$D$17:$I$616,3,FALSE),'Country &amp; Service Codes'!B:C,2,FALSE)),"#",VLOOKUP(VLOOKUP(C1252,'Questionnaire part 2'!$D$17:$I$616,3,FALSE),'Country &amp; Service Codes'!B:C,2,FALSE))</f>
        <v>#</v>
      </c>
      <c r="C1253" s="199"/>
    </row>
    <row r="1254" spans="1:3">
      <c r="A1254" s="201" t="s">
        <v>1334</v>
      </c>
      <c r="B1254" s="228" t="str">
        <f>IF(VLOOKUP(C1252,'Questionnaire part 2'!$D$17:$I$616,5,FALSE)="","#",VLOOKUP(C1252,'Questionnaire part 2'!$D$17:$I$616,5,FALSE))</f>
        <v>#</v>
      </c>
      <c r="C1254" s="199"/>
    </row>
    <row r="1255" spans="1:3">
      <c r="A1255" s="200" t="s">
        <v>1359</v>
      </c>
      <c r="B1255" s="228" t="str">
        <f>IF(VLOOKUP(C1252,'Questionnaire part 2'!$D$17:$I$616,6,FALSE)="","#",VLOOKUP(C1252,'Questionnaire part 2'!$D$17:$I$616,6,FALSE))</f>
        <v>#</v>
      </c>
      <c r="C1255" s="199"/>
    </row>
    <row r="1256" spans="1:3">
      <c r="A1256" s="201" t="s">
        <v>1332</v>
      </c>
      <c r="B1256" s="228" t="str">
        <f>IF(VLOOKUP(C1256,'Questionnaire part 2'!$D$17:$I$616,2,FALSE)="","#",UPPER(VLOOKUP(C1256,'Questionnaire part 2'!$D$17:$I$616,2,FALSE)))</f>
        <v>#</v>
      </c>
      <c r="C1256" s="199">
        <v>287</v>
      </c>
    </row>
    <row r="1257" spans="1:3">
      <c r="A1257" s="201" t="s">
        <v>1333</v>
      </c>
      <c r="B1257" s="228" t="str">
        <f>IF(ISNA(VLOOKUP(VLOOKUP(C1256,'Questionnaire part 2'!$D$17:$I$616,3,FALSE),'Country &amp; Service Codes'!B:C,2,FALSE)),"#",VLOOKUP(VLOOKUP(C1256,'Questionnaire part 2'!$D$17:$I$616,3,FALSE),'Country &amp; Service Codes'!B:C,2,FALSE))</f>
        <v>#</v>
      </c>
      <c r="C1257" s="199"/>
    </row>
    <row r="1258" spans="1:3">
      <c r="A1258" s="201" t="s">
        <v>1334</v>
      </c>
      <c r="B1258" s="228" t="str">
        <f>IF(VLOOKUP(C1256,'Questionnaire part 2'!$D$17:$I$616,5,FALSE)="","#",VLOOKUP(C1256,'Questionnaire part 2'!$D$17:$I$616,5,FALSE))</f>
        <v>#</v>
      </c>
      <c r="C1258" s="199"/>
    </row>
    <row r="1259" spans="1:3">
      <c r="A1259" s="200" t="s">
        <v>1359</v>
      </c>
      <c r="B1259" s="228" t="str">
        <f>IF(VLOOKUP(C1256,'Questionnaire part 2'!$D$17:$I$616,6,FALSE)="","#",VLOOKUP(C1256,'Questionnaire part 2'!$D$17:$I$616,6,FALSE))</f>
        <v>#</v>
      </c>
      <c r="C1259" s="199"/>
    </row>
    <row r="1260" spans="1:3">
      <c r="A1260" s="201" t="s">
        <v>1332</v>
      </c>
      <c r="B1260" s="228" t="str">
        <f>IF(VLOOKUP(C1260,'Questionnaire part 2'!$D$17:$I$616,2,FALSE)="","#",UPPER(VLOOKUP(C1260,'Questionnaire part 2'!$D$17:$I$616,2,FALSE)))</f>
        <v>#</v>
      </c>
      <c r="C1260" s="199">
        <v>288</v>
      </c>
    </row>
    <row r="1261" spans="1:3">
      <c r="A1261" s="201" t="s">
        <v>1333</v>
      </c>
      <c r="B1261" s="228" t="str">
        <f>IF(ISNA(VLOOKUP(VLOOKUP(C1260,'Questionnaire part 2'!$D$17:$I$616,3,FALSE),'Country &amp; Service Codes'!B:C,2,FALSE)),"#",VLOOKUP(VLOOKUP(C1260,'Questionnaire part 2'!$D$17:$I$616,3,FALSE),'Country &amp; Service Codes'!B:C,2,FALSE))</f>
        <v>#</v>
      </c>
      <c r="C1261" s="199"/>
    </row>
    <row r="1262" spans="1:3">
      <c r="A1262" s="201" t="s">
        <v>1334</v>
      </c>
      <c r="B1262" s="228" t="str">
        <f>IF(VLOOKUP(C1260,'Questionnaire part 2'!$D$17:$I$616,5,FALSE)="","#",VLOOKUP(C1260,'Questionnaire part 2'!$D$17:$I$616,5,FALSE))</f>
        <v>#</v>
      </c>
      <c r="C1262" s="199"/>
    </row>
    <row r="1263" spans="1:3">
      <c r="A1263" s="200" t="s">
        <v>1359</v>
      </c>
      <c r="B1263" s="228" t="str">
        <f>IF(VLOOKUP(C1260,'Questionnaire part 2'!$D$17:$I$616,6,FALSE)="","#",VLOOKUP(C1260,'Questionnaire part 2'!$D$17:$I$616,6,FALSE))</f>
        <v>#</v>
      </c>
      <c r="C1263" s="199"/>
    </row>
    <row r="1264" spans="1:3">
      <c r="A1264" s="201" t="s">
        <v>1332</v>
      </c>
      <c r="B1264" s="228" t="str">
        <f>IF(VLOOKUP(C1264,'Questionnaire part 2'!$D$17:$I$616,2,FALSE)="","#",UPPER(VLOOKUP(C1264,'Questionnaire part 2'!$D$17:$I$616,2,FALSE)))</f>
        <v>#</v>
      </c>
      <c r="C1264" s="234">
        <v>289</v>
      </c>
    </row>
    <row r="1265" spans="1:3">
      <c r="A1265" s="201" t="s">
        <v>1333</v>
      </c>
      <c r="B1265" s="228" t="str">
        <f>IF(ISNA(VLOOKUP(VLOOKUP(C1264,'Questionnaire part 2'!$D$17:$I$616,3,FALSE),'Country &amp; Service Codes'!B:C,2,FALSE)),"#",VLOOKUP(VLOOKUP(C1264,'Questionnaire part 2'!$D$17:$I$616,3,FALSE),'Country &amp; Service Codes'!B:C,2,FALSE))</f>
        <v>#</v>
      </c>
      <c r="C1265" s="234"/>
    </row>
    <row r="1266" spans="1:3">
      <c r="A1266" s="201" t="s">
        <v>1334</v>
      </c>
      <c r="B1266" s="228" t="str">
        <f>IF(VLOOKUP(C1264,'Questionnaire part 2'!$D$17:$I$616,5,FALSE)="","#",VLOOKUP(C1264,'Questionnaire part 2'!$D$17:$I$616,5,FALSE))</f>
        <v>#</v>
      </c>
      <c r="C1266" s="234"/>
    </row>
    <row r="1267" spans="1:3">
      <c r="A1267" s="200" t="s">
        <v>1359</v>
      </c>
      <c r="B1267" s="228" t="str">
        <f>IF(VLOOKUP(C1264,'Questionnaire part 2'!$D$17:$I$616,6,FALSE)="","#",VLOOKUP(C1264,'Questionnaire part 2'!$D$17:$I$616,6,FALSE))</f>
        <v>#</v>
      </c>
      <c r="C1267" s="199"/>
    </row>
    <row r="1268" spans="1:3">
      <c r="A1268" s="201" t="s">
        <v>1332</v>
      </c>
      <c r="B1268" s="228" t="str">
        <f>IF(VLOOKUP(C1268,'Questionnaire part 2'!$D$17:$I$616,2,FALSE)="","#",UPPER(VLOOKUP(C1268,'Questionnaire part 2'!$D$17:$I$616,2,FALSE)))</f>
        <v>#</v>
      </c>
      <c r="C1268" s="199">
        <v>290</v>
      </c>
    </row>
    <row r="1269" spans="1:3">
      <c r="A1269" s="201" t="s">
        <v>1333</v>
      </c>
      <c r="B1269" s="228" t="str">
        <f>IF(ISNA(VLOOKUP(VLOOKUP(C1268,'Questionnaire part 2'!$D$17:$I$616,3,FALSE),'Country &amp; Service Codes'!B:C,2,FALSE)),"#",VLOOKUP(VLOOKUP(C1268,'Questionnaire part 2'!$D$17:$I$616,3,FALSE),'Country &amp; Service Codes'!B:C,2,FALSE))</f>
        <v>#</v>
      </c>
      <c r="C1269" s="199"/>
    </row>
    <row r="1270" spans="1:3">
      <c r="A1270" s="201" t="s">
        <v>1334</v>
      </c>
      <c r="B1270" s="228" t="str">
        <f>IF(VLOOKUP(C1268,'Questionnaire part 2'!$D$17:$I$616,5,FALSE)="","#",VLOOKUP(C1268,'Questionnaire part 2'!$D$17:$I$616,5,FALSE))</f>
        <v>#</v>
      </c>
      <c r="C1270" s="199"/>
    </row>
    <row r="1271" spans="1:3">
      <c r="A1271" s="200" t="s">
        <v>1359</v>
      </c>
      <c r="B1271" s="228" t="str">
        <f>IF(VLOOKUP(C1268,'Questionnaire part 2'!$D$17:$I$616,6,FALSE)="","#",VLOOKUP(C1268,'Questionnaire part 2'!$D$17:$I$616,6,FALSE))</f>
        <v>#</v>
      </c>
      <c r="C1271" s="199"/>
    </row>
    <row r="1272" spans="1:3">
      <c r="A1272" s="201" t="s">
        <v>1332</v>
      </c>
      <c r="B1272" s="228" t="str">
        <f>IF(VLOOKUP(C1272,'Questionnaire part 2'!$D$17:$I$616,2,FALSE)="","#",UPPER(VLOOKUP(C1272,'Questionnaire part 2'!$D$17:$I$616,2,FALSE)))</f>
        <v>#</v>
      </c>
      <c r="C1272" s="199">
        <v>291</v>
      </c>
    </row>
    <row r="1273" spans="1:3">
      <c r="A1273" s="201" t="s">
        <v>1333</v>
      </c>
      <c r="B1273" s="228" t="str">
        <f>IF(ISNA(VLOOKUP(VLOOKUP(C1272,'Questionnaire part 2'!$D$17:$I$616,3,FALSE),'Country &amp; Service Codes'!B:C,2,FALSE)),"#",VLOOKUP(VLOOKUP(C1272,'Questionnaire part 2'!$D$17:$I$616,3,FALSE),'Country &amp; Service Codes'!B:C,2,FALSE))</f>
        <v>#</v>
      </c>
      <c r="C1273" s="199"/>
    </row>
    <row r="1274" spans="1:3">
      <c r="A1274" s="201" t="s">
        <v>1334</v>
      </c>
      <c r="B1274" s="228" t="str">
        <f>IF(VLOOKUP(C1272,'Questionnaire part 2'!$D$17:$I$616,5,FALSE)="","#",VLOOKUP(C1272,'Questionnaire part 2'!$D$17:$I$616,5,FALSE))</f>
        <v>#</v>
      </c>
      <c r="C1274" s="199"/>
    </row>
    <row r="1275" spans="1:3">
      <c r="A1275" s="200" t="s">
        <v>1359</v>
      </c>
      <c r="B1275" s="228" t="str">
        <f>IF(VLOOKUP(C1272,'Questionnaire part 2'!$D$17:$I$616,6,FALSE)="","#",VLOOKUP(C1272,'Questionnaire part 2'!$D$17:$I$616,6,FALSE))</f>
        <v>#</v>
      </c>
      <c r="C1275" s="199"/>
    </row>
    <row r="1276" spans="1:3">
      <c r="A1276" s="201" t="s">
        <v>1332</v>
      </c>
      <c r="B1276" s="228" t="str">
        <f>IF(VLOOKUP(C1276,'Questionnaire part 2'!$D$17:$I$616,2,FALSE)="","#",UPPER(VLOOKUP(C1276,'Questionnaire part 2'!$D$17:$I$616,2,FALSE)))</f>
        <v>#</v>
      </c>
      <c r="C1276" s="199">
        <v>292</v>
      </c>
    </row>
    <row r="1277" spans="1:3">
      <c r="A1277" s="201" t="s">
        <v>1333</v>
      </c>
      <c r="B1277" s="228" t="str">
        <f>IF(ISNA(VLOOKUP(VLOOKUP(C1276,'Questionnaire part 2'!$D$17:$I$616,3,FALSE),'Country &amp; Service Codes'!B:C,2,FALSE)),"#",VLOOKUP(VLOOKUP(C1276,'Questionnaire part 2'!$D$17:$I$616,3,FALSE),'Country &amp; Service Codes'!B:C,2,FALSE))</f>
        <v>#</v>
      </c>
      <c r="C1277" s="199"/>
    </row>
    <row r="1278" spans="1:3">
      <c r="A1278" s="201" t="s">
        <v>1334</v>
      </c>
      <c r="B1278" s="228" t="str">
        <f>IF(VLOOKUP(C1276,'Questionnaire part 2'!$D$17:$I$616,5,FALSE)="","#",VLOOKUP(C1276,'Questionnaire part 2'!$D$17:$I$616,5,FALSE))</f>
        <v>#</v>
      </c>
      <c r="C1278" s="199"/>
    </row>
    <row r="1279" spans="1:3">
      <c r="A1279" s="200" t="s">
        <v>1359</v>
      </c>
      <c r="B1279" s="228" t="str">
        <f>IF(VLOOKUP(C1276,'Questionnaire part 2'!$D$17:$I$616,6,FALSE)="","#",VLOOKUP(C1276,'Questionnaire part 2'!$D$17:$I$616,6,FALSE))</f>
        <v>#</v>
      </c>
      <c r="C1279" s="199"/>
    </row>
    <row r="1280" spans="1:3">
      <c r="A1280" s="201" t="s">
        <v>1332</v>
      </c>
      <c r="B1280" s="228" t="str">
        <f>IF(VLOOKUP(C1280,'Questionnaire part 2'!$D$17:$I$616,2,FALSE)="","#",UPPER(VLOOKUP(C1280,'Questionnaire part 2'!$D$17:$I$616,2,FALSE)))</f>
        <v>#</v>
      </c>
      <c r="C1280" s="234">
        <v>293</v>
      </c>
    </row>
    <row r="1281" spans="1:3">
      <c r="A1281" s="201" t="s">
        <v>1333</v>
      </c>
      <c r="B1281" s="228" t="str">
        <f>IF(ISNA(VLOOKUP(VLOOKUP(C1280,'Questionnaire part 2'!$D$17:$I$616,3,FALSE),'Country &amp; Service Codes'!B:C,2,FALSE)),"#",VLOOKUP(VLOOKUP(C1280,'Questionnaire part 2'!$D$17:$I$616,3,FALSE),'Country &amp; Service Codes'!B:C,2,FALSE))</f>
        <v>#</v>
      </c>
      <c r="C1281" s="234"/>
    </row>
    <row r="1282" spans="1:3">
      <c r="A1282" s="201" t="s">
        <v>1334</v>
      </c>
      <c r="B1282" s="228" t="str">
        <f>IF(VLOOKUP(C1280,'Questionnaire part 2'!$D$17:$I$616,5,FALSE)="","#",VLOOKUP(C1280,'Questionnaire part 2'!$D$17:$I$616,5,FALSE))</f>
        <v>#</v>
      </c>
      <c r="C1282" s="234"/>
    </row>
    <row r="1283" spans="1:3">
      <c r="A1283" s="200" t="s">
        <v>1359</v>
      </c>
      <c r="B1283" s="228" t="str">
        <f>IF(VLOOKUP(C1280,'Questionnaire part 2'!$D$17:$I$616,6,FALSE)="","#",VLOOKUP(C1280,'Questionnaire part 2'!$D$17:$I$616,6,FALSE))</f>
        <v>#</v>
      </c>
      <c r="C1283" s="199"/>
    </row>
    <row r="1284" spans="1:3">
      <c r="A1284" s="201" t="s">
        <v>1332</v>
      </c>
      <c r="B1284" s="228" t="str">
        <f>IF(VLOOKUP(C1284,'Questionnaire part 2'!$D$17:$I$616,2,FALSE)="","#",UPPER(VLOOKUP(C1284,'Questionnaire part 2'!$D$17:$I$616,2,FALSE)))</f>
        <v>#</v>
      </c>
      <c r="C1284" s="199">
        <v>294</v>
      </c>
    </row>
    <row r="1285" spans="1:3">
      <c r="A1285" s="201" t="s">
        <v>1333</v>
      </c>
      <c r="B1285" s="228" t="str">
        <f>IF(ISNA(VLOOKUP(VLOOKUP(C1284,'Questionnaire part 2'!$D$17:$I$616,3,FALSE),'Country &amp; Service Codes'!B:C,2,FALSE)),"#",VLOOKUP(VLOOKUP(C1284,'Questionnaire part 2'!$D$17:$I$616,3,FALSE),'Country &amp; Service Codes'!B:C,2,FALSE))</f>
        <v>#</v>
      </c>
      <c r="C1285" s="199"/>
    </row>
    <row r="1286" spans="1:3">
      <c r="A1286" s="201" t="s">
        <v>1334</v>
      </c>
      <c r="B1286" s="228" t="str">
        <f>IF(VLOOKUP(C1284,'Questionnaire part 2'!$D$17:$I$616,5,FALSE)="","#",VLOOKUP(C1284,'Questionnaire part 2'!$D$17:$I$616,5,FALSE))</f>
        <v>#</v>
      </c>
      <c r="C1286" s="199"/>
    </row>
    <row r="1287" spans="1:3">
      <c r="A1287" s="200" t="s">
        <v>1359</v>
      </c>
      <c r="B1287" s="228" t="str">
        <f>IF(VLOOKUP(C1284,'Questionnaire part 2'!$D$17:$I$616,6,FALSE)="","#",VLOOKUP(C1284,'Questionnaire part 2'!$D$17:$I$616,6,FALSE))</f>
        <v>#</v>
      </c>
      <c r="C1287" s="199"/>
    </row>
    <row r="1288" spans="1:3">
      <c r="A1288" s="201" t="s">
        <v>1332</v>
      </c>
      <c r="B1288" s="228" t="str">
        <f>IF(VLOOKUP(C1288,'Questionnaire part 2'!$D$17:$I$616,2,FALSE)="","#",UPPER(VLOOKUP(C1288,'Questionnaire part 2'!$D$17:$I$616,2,FALSE)))</f>
        <v>#</v>
      </c>
      <c r="C1288" s="199">
        <v>295</v>
      </c>
    </row>
    <row r="1289" spans="1:3">
      <c r="A1289" s="201" t="s">
        <v>1333</v>
      </c>
      <c r="B1289" s="228" t="str">
        <f>IF(ISNA(VLOOKUP(VLOOKUP(C1288,'Questionnaire part 2'!$D$17:$I$616,3,FALSE),'Country &amp; Service Codes'!B:C,2,FALSE)),"#",VLOOKUP(VLOOKUP(C1288,'Questionnaire part 2'!$D$17:$I$616,3,FALSE),'Country &amp; Service Codes'!B:C,2,FALSE))</f>
        <v>#</v>
      </c>
      <c r="C1289" s="199"/>
    </row>
    <row r="1290" spans="1:3">
      <c r="A1290" s="201" t="s">
        <v>1334</v>
      </c>
      <c r="B1290" s="228" t="str">
        <f>IF(VLOOKUP(C1288,'Questionnaire part 2'!$D$17:$I$616,5,FALSE)="","#",VLOOKUP(C1288,'Questionnaire part 2'!$D$17:$I$616,5,FALSE))</f>
        <v>#</v>
      </c>
      <c r="C1290" s="199"/>
    </row>
    <row r="1291" spans="1:3">
      <c r="A1291" s="200" t="s">
        <v>1359</v>
      </c>
      <c r="B1291" s="228" t="str">
        <f>IF(VLOOKUP(C1288,'Questionnaire part 2'!$D$17:$I$616,6,FALSE)="","#",VLOOKUP(C1288,'Questionnaire part 2'!$D$17:$I$616,6,FALSE))</f>
        <v>#</v>
      </c>
      <c r="C1291" s="199"/>
    </row>
    <row r="1292" spans="1:3">
      <c r="A1292" s="201" t="s">
        <v>1332</v>
      </c>
      <c r="B1292" s="228" t="str">
        <f>IF(VLOOKUP(C1292,'Questionnaire part 2'!$D$17:$I$616,2,FALSE)="","#",UPPER(VLOOKUP(C1292,'Questionnaire part 2'!$D$17:$I$616,2,FALSE)))</f>
        <v>#</v>
      </c>
      <c r="C1292" s="199">
        <v>296</v>
      </c>
    </row>
    <row r="1293" spans="1:3">
      <c r="A1293" s="201" t="s">
        <v>1333</v>
      </c>
      <c r="B1293" s="228" t="str">
        <f>IF(ISNA(VLOOKUP(VLOOKUP(C1292,'Questionnaire part 2'!$D$17:$I$616,3,FALSE),'Country &amp; Service Codes'!B:C,2,FALSE)),"#",VLOOKUP(VLOOKUP(C1292,'Questionnaire part 2'!$D$17:$I$616,3,FALSE),'Country &amp; Service Codes'!B:C,2,FALSE))</f>
        <v>#</v>
      </c>
      <c r="C1293" s="199"/>
    </row>
    <row r="1294" spans="1:3">
      <c r="A1294" s="201" t="s">
        <v>1334</v>
      </c>
      <c r="B1294" s="228" t="str">
        <f>IF(VLOOKUP(C1292,'Questionnaire part 2'!$D$17:$I$616,5,FALSE)="","#",VLOOKUP(C1292,'Questionnaire part 2'!$D$17:$I$616,5,FALSE))</f>
        <v>#</v>
      </c>
      <c r="C1294" s="199"/>
    </row>
    <row r="1295" spans="1:3">
      <c r="A1295" s="200" t="s">
        <v>1359</v>
      </c>
      <c r="B1295" s="228" t="str">
        <f>IF(VLOOKUP(C1292,'Questionnaire part 2'!$D$17:$I$616,6,FALSE)="","#",VLOOKUP(C1292,'Questionnaire part 2'!$D$17:$I$616,6,FALSE))</f>
        <v>#</v>
      </c>
      <c r="C1295" s="199"/>
    </row>
    <row r="1296" spans="1:3">
      <c r="A1296" s="201" t="s">
        <v>1332</v>
      </c>
      <c r="B1296" s="228" t="str">
        <f>IF(VLOOKUP(C1296,'Questionnaire part 2'!$D$17:$I$616,2,FALSE)="","#",UPPER(VLOOKUP(C1296,'Questionnaire part 2'!$D$17:$I$616,2,FALSE)))</f>
        <v>#</v>
      </c>
      <c r="C1296" s="234">
        <v>297</v>
      </c>
    </row>
    <row r="1297" spans="1:3">
      <c r="A1297" s="201" t="s">
        <v>1333</v>
      </c>
      <c r="B1297" s="228" t="str">
        <f>IF(ISNA(VLOOKUP(VLOOKUP(C1296,'Questionnaire part 2'!$D$17:$I$616,3,FALSE),'Country &amp; Service Codes'!B:C,2,FALSE)),"#",VLOOKUP(VLOOKUP(C1296,'Questionnaire part 2'!$D$17:$I$616,3,FALSE),'Country &amp; Service Codes'!B:C,2,FALSE))</f>
        <v>#</v>
      </c>
      <c r="C1297" s="234"/>
    </row>
    <row r="1298" spans="1:3">
      <c r="A1298" s="201" t="s">
        <v>1334</v>
      </c>
      <c r="B1298" s="228" t="str">
        <f>IF(VLOOKUP(C1296,'Questionnaire part 2'!$D$17:$I$616,5,FALSE)="","#",VLOOKUP(C1296,'Questionnaire part 2'!$D$17:$I$616,5,FALSE))</f>
        <v>#</v>
      </c>
      <c r="C1298" s="234"/>
    </row>
    <row r="1299" spans="1:3">
      <c r="A1299" s="200" t="s">
        <v>1359</v>
      </c>
      <c r="B1299" s="228" t="str">
        <f>IF(VLOOKUP(C1296,'Questionnaire part 2'!$D$17:$I$616,6,FALSE)="","#",VLOOKUP(C1296,'Questionnaire part 2'!$D$17:$I$616,6,FALSE))</f>
        <v>#</v>
      </c>
      <c r="C1299" s="199"/>
    </row>
    <row r="1300" spans="1:3">
      <c r="A1300" s="201" t="s">
        <v>1332</v>
      </c>
      <c r="B1300" s="228" t="str">
        <f>IF(VLOOKUP(C1300,'Questionnaire part 2'!$D$17:$I$616,2,FALSE)="","#",UPPER(VLOOKUP(C1300,'Questionnaire part 2'!$D$17:$I$616,2,FALSE)))</f>
        <v>#</v>
      </c>
      <c r="C1300" s="199">
        <v>298</v>
      </c>
    </row>
    <row r="1301" spans="1:3">
      <c r="A1301" s="201" t="s">
        <v>1333</v>
      </c>
      <c r="B1301" s="228" t="str">
        <f>IF(ISNA(VLOOKUP(VLOOKUP(C1300,'Questionnaire part 2'!$D$17:$I$616,3,FALSE),'Country &amp; Service Codes'!B:C,2,FALSE)),"#",VLOOKUP(VLOOKUP(C1300,'Questionnaire part 2'!$D$17:$I$616,3,FALSE),'Country &amp; Service Codes'!B:C,2,FALSE))</f>
        <v>#</v>
      </c>
      <c r="C1301" s="199"/>
    </row>
    <row r="1302" spans="1:3">
      <c r="A1302" s="201" t="s">
        <v>1334</v>
      </c>
      <c r="B1302" s="228" t="str">
        <f>IF(VLOOKUP(C1300,'Questionnaire part 2'!$D$17:$I$616,5,FALSE)="","#",VLOOKUP(C1300,'Questionnaire part 2'!$D$17:$I$616,5,FALSE))</f>
        <v>#</v>
      </c>
      <c r="C1302" s="199"/>
    </row>
    <row r="1303" spans="1:3">
      <c r="A1303" s="200" t="s">
        <v>1359</v>
      </c>
      <c r="B1303" s="228" t="str">
        <f>IF(VLOOKUP(C1300,'Questionnaire part 2'!$D$17:$I$616,6,FALSE)="","#",VLOOKUP(C1300,'Questionnaire part 2'!$D$17:$I$616,6,FALSE))</f>
        <v>#</v>
      </c>
      <c r="C1303" s="199"/>
    </row>
    <row r="1304" spans="1:3">
      <c r="A1304" s="201" t="s">
        <v>1332</v>
      </c>
      <c r="B1304" s="228" t="str">
        <f>IF(VLOOKUP(C1304,'Questionnaire part 2'!$D$17:$I$616,2,FALSE)="","#",UPPER(VLOOKUP(C1304,'Questionnaire part 2'!$D$17:$I$616,2,FALSE)))</f>
        <v>#</v>
      </c>
      <c r="C1304" s="199">
        <v>299</v>
      </c>
    </row>
    <row r="1305" spans="1:3">
      <c r="A1305" s="201" t="s">
        <v>1333</v>
      </c>
      <c r="B1305" s="228" t="str">
        <f>IF(ISNA(VLOOKUP(VLOOKUP(C1304,'Questionnaire part 2'!$D$17:$I$616,3,FALSE),'Country &amp; Service Codes'!B:C,2,FALSE)),"#",VLOOKUP(VLOOKUP(C1304,'Questionnaire part 2'!$D$17:$I$616,3,FALSE),'Country &amp; Service Codes'!B:C,2,FALSE))</f>
        <v>#</v>
      </c>
      <c r="C1305" s="199"/>
    </row>
    <row r="1306" spans="1:3">
      <c r="A1306" s="201" t="s">
        <v>1334</v>
      </c>
      <c r="B1306" s="228" t="str">
        <f>IF(VLOOKUP(C1304,'Questionnaire part 2'!$D$17:$I$616,5,FALSE)="","#",VLOOKUP(C1304,'Questionnaire part 2'!$D$17:$I$616,5,FALSE))</f>
        <v>#</v>
      </c>
      <c r="C1306" s="199"/>
    </row>
    <row r="1307" spans="1:3">
      <c r="A1307" s="200" t="s">
        <v>1359</v>
      </c>
      <c r="B1307" s="228" t="str">
        <f>IF(VLOOKUP(C1304,'Questionnaire part 2'!$D$17:$I$616,6,FALSE)="","#",VLOOKUP(C1304,'Questionnaire part 2'!$D$17:$I$616,6,FALSE))</f>
        <v>#</v>
      </c>
      <c r="C1307" s="199"/>
    </row>
    <row r="1308" spans="1:3">
      <c r="A1308" s="201" t="s">
        <v>1332</v>
      </c>
      <c r="B1308" s="228" t="str">
        <f>IF(VLOOKUP(C1308,'Questionnaire part 2'!$D$17:$I$616,2,FALSE)="","#",UPPER(VLOOKUP(C1308,'Questionnaire part 2'!$D$17:$I$616,2,FALSE)))</f>
        <v>#</v>
      </c>
      <c r="C1308" s="199">
        <v>300</v>
      </c>
    </row>
    <row r="1309" spans="1:3">
      <c r="A1309" s="201" t="s">
        <v>1333</v>
      </c>
      <c r="B1309" s="228" t="str">
        <f>IF(ISNA(VLOOKUP(VLOOKUP(C1308,'Questionnaire part 2'!$D$17:$I$616,3,FALSE),'Country &amp; Service Codes'!B:C,2,FALSE)),"#",VLOOKUP(VLOOKUP(C1308,'Questionnaire part 2'!$D$17:$I$616,3,FALSE),'Country &amp; Service Codes'!B:C,2,FALSE))</f>
        <v>#</v>
      </c>
      <c r="C1309" s="199"/>
    </row>
    <row r="1310" spans="1:3">
      <c r="A1310" s="201" t="s">
        <v>1334</v>
      </c>
      <c r="B1310" s="228" t="str">
        <f>IF(VLOOKUP(C1308,'Questionnaire part 2'!$D$17:$I$616,5,FALSE)="","#",VLOOKUP(C1308,'Questionnaire part 2'!$D$17:$I$616,5,FALSE))</f>
        <v>#</v>
      </c>
      <c r="C1310" s="199"/>
    </row>
    <row r="1311" spans="1:3">
      <c r="A1311" s="200" t="s">
        <v>1359</v>
      </c>
      <c r="B1311" s="228" t="str">
        <f>IF(VLOOKUP(C1308,'Questionnaire part 2'!$D$17:$I$616,6,FALSE)="","#",VLOOKUP(C1308,'Questionnaire part 2'!$D$17:$I$616,6,FALSE))</f>
        <v>#</v>
      </c>
      <c r="C1311" s="199"/>
    </row>
    <row r="1312" spans="1:3">
      <c r="A1312" s="201" t="s">
        <v>1332</v>
      </c>
      <c r="B1312" s="228" t="str">
        <f>IF(VLOOKUP(C1312,'Questionnaire part 2'!$D$17:$I$616,2,FALSE)="","#",UPPER(VLOOKUP(C1312,'Questionnaire part 2'!$D$17:$I$616,2,FALSE)))</f>
        <v>#</v>
      </c>
      <c r="C1312" s="234">
        <v>301</v>
      </c>
    </row>
    <row r="1313" spans="1:3">
      <c r="A1313" s="201" t="s">
        <v>1333</v>
      </c>
      <c r="B1313" s="228" t="str">
        <f>IF(ISNA(VLOOKUP(VLOOKUP(C1312,'Questionnaire part 2'!$D$17:$I$616,3,FALSE),'Country &amp; Service Codes'!B:C,2,FALSE)),"#",VLOOKUP(VLOOKUP(C1312,'Questionnaire part 2'!$D$17:$I$616,3,FALSE),'Country &amp; Service Codes'!B:C,2,FALSE))</f>
        <v>#</v>
      </c>
      <c r="C1313" s="234"/>
    </row>
    <row r="1314" spans="1:3">
      <c r="A1314" s="201" t="s">
        <v>1334</v>
      </c>
      <c r="B1314" s="228" t="str">
        <f>IF(VLOOKUP(C1312,'Questionnaire part 2'!$D$17:$I$616,5,FALSE)="","#",VLOOKUP(C1312,'Questionnaire part 2'!$D$17:$I$616,5,FALSE))</f>
        <v>#</v>
      </c>
      <c r="C1314" s="234"/>
    </row>
    <row r="1315" spans="1:3">
      <c r="A1315" s="200" t="s">
        <v>1359</v>
      </c>
      <c r="B1315" s="228" t="str">
        <f>IF(VLOOKUP(C1312,'Questionnaire part 2'!$D$17:$I$616,6,FALSE)="","#",VLOOKUP(C1312,'Questionnaire part 2'!$D$17:$I$616,6,FALSE))</f>
        <v>#</v>
      </c>
      <c r="C1315" s="199"/>
    </row>
    <row r="1316" spans="1:3">
      <c r="A1316" s="201" t="s">
        <v>1332</v>
      </c>
      <c r="B1316" s="228" t="str">
        <f>IF(VLOOKUP(C1316,'Questionnaire part 2'!$D$17:$I$616,2,FALSE)="","#",UPPER(VLOOKUP(C1316,'Questionnaire part 2'!$D$17:$I$616,2,FALSE)))</f>
        <v>#</v>
      </c>
      <c r="C1316" s="199">
        <v>302</v>
      </c>
    </row>
    <row r="1317" spans="1:3">
      <c r="A1317" s="201" t="s">
        <v>1333</v>
      </c>
      <c r="B1317" s="228" t="str">
        <f>IF(ISNA(VLOOKUP(VLOOKUP(C1316,'Questionnaire part 2'!$D$17:$I$616,3,FALSE),'Country &amp; Service Codes'!B:C,2,FALSE)),"#",VLOOKUP(VLOOKUP(C1316,'Questionnaire part 2'!$D$17:$I$616,3,FALSE),'Country &amp; Service Codes'!B:C,2,FALSE))</f>
        <v>#</v>
      </c>
      <c r="C1317" s="199"/>
    </row>
    <row r="1318" spans="1:3">
      <c r="A1318" s="201" t="s">
        <v>1334</v>
      </c>
      <c r="B1318" s="228" t="str">
        <f>IF(VLOOKUP(C1316,'Questionnaire part 2'!$D$17:$I$616,5,FALSE)="","#",VLOOKUP(C1316,'Questionnaire part 2'!$D$17:$I$616,5,FALSE))</f>
        <v>#</v>
      </c>
      <c r="C1318" s="199"/>
    </row>
    <row r="1319" spans="1:3">
      <c r="A1319" s="200" t="s">
        <v>1359</v>
      </c>
      <c r="B1319" s="228" t="str">
        <f>IF(VLOOKUP(C1316,'Questionnaire part 2'!$D$17:$I$616,6,FALSE)="","#",VLOOKUP(C1316,'Questionnaire part 2'!$D$17:$I$616,6,FALSE))</f>
        <v>#</v>
      </c>
      <c r="C1319" s="199"/>
    </row>
    <row r="1320" spans="1:3">
      <c r="A1320" s="201" t="s">
        <v>1332</v>
      </c>
      <c r="B1320" s="228" t="str">
        <f>IF(VLOOKUP(C1320,'Questionnaire part 2'!$D$17:$I$616,2,FALSE)="","#",UPPER(VLOOKUP(C1320,'Questionnaire part 2'!$D$17:$I$616,2,FALSE)))</f>
        <v>#</v>
      </c>
      <c r="C1320" s="199">
        <v>303</v>
      </c>
    </row>
    <row r="1321" spans="1:3">
      <c r="A1321" s="201" t="s">
        <v>1333</v>
      </c>
      <c r="B1321" s="228" t="str">
        <f>IF(ISNA(VLOOKUP(VLOOKUP(C1320,'Questionnaire part 2'!$D$17:$I$616,3,FALSE),'Country &amp; Service Codes'!B:C,2,FALSE)),"#",VLOOKUP(VLOOKUP(C1320,'Questionnaire part 2'!$D$17:$I$616,3,FALSE),'Country &amp; Service Codes'!B:C,2,FALSE))</f>
        <v>#</v>
      </c>
      <c r="C1321" s="199"/>
    </row>
    <row r="1322" spans="1:3">
      <c r="A1322" s="201" t="s">
        <v>1334</v>
      </c>
      <c r="B1322" s="228" t="str">
        <f>IF(VLOOKUP(C1320,'Questionnaire part 2'!$D$17:$I$616,5,FALSE)="","#",VLOOKUP(C1320,'Questionnaire part 2'!$D$17:$I$616,5,FALSE))</f>
        <v>#</v>
      </c>
      <c r="C1322" s="199"/>
    </row>
    <row r="1323" spans="1:3">
      <c r="A1323" s="200" t="s">
        <v>1359</v>
      </c>
      <c r="B1323" s="228" t="str">
        <f>IF(VLOOKUP(C1320,'Questionnaire part 2'!$D$17:$I$616,6,FALSE)="","#",VLOOKUP(C1320,'Questionnaire part 2'!$D$17:$I$616,6,FALSE))</f>
        <v>#</v>
      </c>
      <c r="C1323" s="199"/>
    </row>
    <row r="1324" spans="1:3">
      <c r="A1324" s="201" t="s">
        <v>1332</v>
      </c>
      <c r="B1324" s="228" t="str">
        <f>IF(VLOOKUP(C1324,'Questionnaire part 2'!$D$17:$I$616,2,FALSE)="","#",UPPER(VLOOKUP(C1324,'Questionnaire part 2'!$D$17:$I$616,2,FALSE)))</f>
        <v>#</v>
      </c>
      <c r="C1324" s="199">
        <v>304</v>
      </c>
    </row>
    <row r="1325" spans="1:3">
      <c r="A1325" s="201" t="s">
        <v>1333</v>
      </c>
      <c r="B1325" s="228" t="str">
        <f>IF(ISNA(VLOOKUP(VLOOKUP(C1324,'Questionnaire part 2'!$D$17:$I$616,3,FALSE),'Country &amp; Service Codes'!B:C,2,FALSE)),"#",VLOOKUP(VLOOKUP(C1324,'Questionnaire part 2'!$D$17:$I$616,3,FALSE),'Country &amp; Service Codes'!B:C,2,FALSE))</f>
        <v>#</v>
      </c>
      <c r="C1325" s="199"/>
    </row>
    <row r="1326" spans="1:3">
      <c r="A1326" s="201" t="s">
        <v>1334</v>
      </c>
      <c r="B1326" s="228" t="str">
        <f>IF(VLOOKUP(C1324,'Questionnaire part 2'!$D$17:$I$616,5,FALSE)="","#",VLOOKUP(C1324,'Questionnaire part 2'!$D$17:$I$616,5,FALSE))</f>
        <v>#</v>
      </c>
      <c r="C1326" s="199"/>
    </row>
    <row r="1327" spans="1:3">
      <c r="A1327" s="200" t="s">
        <v>1359</v>
      </c>
      <c r="B1327" s="228" t="str">
        <f>IF(VLOOKUP(C1324,'Questionnaire part 2'!$D$17:$I$616,6,FALSE)="","#",VLOOKUP(C1324,'Questionnaire part 2'!$D$17:$I$616,6,FALSE))</f>
        <v>#</v>
      </c>
      <c r="C1327" s="199"/>
    </row>
    <row r="1328" spans="1:3">
      <c r="A1328" s="201" t="s">
        <v>1332</v>
      </c>
      <c r="B1328" s="228" t="str">
        <f>IF(VLOOKUP(C1328,'Questionnaire part 2'!$D$17:$I$616,2,FALSE)="","#",UPPER(VLOOKUP(C1328,'Questionnaire part 2'!$D$17:$I$616,2,FALSE)))</f>
        <v>#</v>
      </c>
      <c r="C1328" s="234">
        <v>305</v>
      </c>
    </row>
    <row r="1329" spans="1:3">
      <c r="A1329" s="201" t="s">
        <v>1333</v>
      </c>
      <c r="B1329" s="228" t="str">
        <f>IF(ISNA(VLOOKUP(VLOOKUP(C1328,'Questionnaire part 2'!$D$17:$I$616,3,FALSE),'Country &amp; Service Codes'!B:C,2,FALSE)),"#",VLOOKUP(VLOOKUP(C1328,'Questionnaire part 2'!$D$17:$I$616,3,FALSE),'Country &amp; Service Codes'!B:C,2,FALSE))</f>
        <v>#</v>
      </c>
      <c r="C1329" s="234"/>
    </row>
    <row r="1330" spans="1:3">
      <c r="A1330" s="201" t="s">
        <v>1334</v>
      </c>
      <c r="B1330" s="228" t="str">
        <f>IF(VLOOKUP(C1328,'Questionnaire part 2'!$D$17:$I$616,5,FALSE)="","#",VLOOKUP(C1328,'Questionnaire part 2'!$D$17:$I$616,5,FALSE))</f>
        <v>#</v>
      </c>
      <c r="C1330" s="234"/>
    </row>
    <row r="1331" spans="1:3">
      <c r="A1331" s="200" t="s">
        <v>1359</v>
      </c>
      <c r="B1331" s="228" t="str">
        <f>IF(VLOOKUP(C1328,'Questionnaire part 2'!$D$17:$I$616,6,FALSE)="","#",VLOOKUP(C1328,'Questionnaire part 2'!$D$17:$I$616,6,FALSE))</f>
        <v>#</v>
      </c>
      <c r="C1331" s="199"/>
    </row>
    <row r="1332" spans="1:3">
      <c r="A1332" s="201" t="s">
        <v>1332</v>
      </c>
      <c r="B1332" s="228" t="str">
        <f>IF(VLOOKUP(C1332,'Questionnaire part 2'!$D$17:$I$616,2,FALSE)="","#",UPPER(VLOOKUP(C1332,'Questionnaire part 2'!$D$17:$I$616,2,FALSE)))</f>
        <v>#</v>
      </c>
      <c r="C1332" s="199">
        <v>306</v>
      </c>
    </row>
    <row r="1333" spans="1:3">
      <c r="A1333" s="201" t="s">
        <v>1333</v>
      </c>
      <c r="B1333" s="228" t="str">
        <f>IF(ISNA(VLOOKUP(VLOOKUP(C1332,'Questionnaire part 2'!$D$17:$I$616,3,FALSE),'Country &amp; Service Codes'!B:C,2,FALSE)),"#",VLOOKUP(VLOOKUP(C1332,'Questionnaire part 2'!$D$17:$I$616,3,FALSE),'Country &amp; Service Codes'!B:C,2,FALSE))</f>
        <v>#</v>
      </c>
      <c r="C1333" s="199"/>
    </row>
    <row r="1334" spans="1:3">
      <c r="A1334" s="201" t="s">
        <v>1334</v>
      </c>
      <c r="B1334" s="228" t="str">
        <f>IF(VLOOKUP(C1332,'Questionnaire part 2'!$D$17:$I$616,5,FALSE)="","#",VLOOKUP(C1332,'Questionnaire part 2'!$D$17:$I$616,5,FALSE))</f>
        <v>#</v>
      </c>
      <c r="C1334" s="199"/>
    </row>
    <row r="1335" spans="1:3">
      <c r="A1335" s="200" t="s">
        <v>1359</v>
      </c>
      <c r="B1335" s="228" t="str">
        <f>IF(VLOOKUP(C1332,'Questionnaire part 2'!$D$17:$I$616,6,FALSE)="","#",VLOOKUP(C1332,'Questionnaire part 2'!$D$17:$I$616,6,FALSE))</f>
        <v>#</v>
      </c>
      <c r="C1335" s="199"/>
    </row>
    <row r="1336" spans="1:3">
      <c r="A1336" s="201" t="s">
        <v>1332</v>
      </c>
      <c r="B1336" s="228" t="str">
        <f>IF(VLOOKUP(C1336,'Questionnaire part 2'!$D$17:$I$616,2,FALSE)="","#",UPPER(VLOOKUP(C1336,'Questionnaire part 2'!$D$17:$I$616,2,FALSE)))</f>
        <v>#</v>
      </c>
      <c r="C1336" s="199">
        <v>307</v>
      </c>
    </row>
    <row r="1337" spans="1:3">
      <c r="A1337" s="201" t="s">
        <v>1333</v>
      </c>
      <c r="B1337" s="228" t="str">
        <f>IF(ISNA(VLOOKUP(VLOOKUP(C1336,'Questionnaire part 2'!$D$17:$I$616,3,FALSE),'Country &amp; Service Codes'!B:C,2,FALSE)),"#",VLOOKUP(VLOOKUP(C1336,'Questionnaire part 2'!$D$17:$I$616,3,FALSE),'Country &amp; Service Codes'!B:C,2,FALSE))</f>
        <v>#</v>
      </c>
      <c r="C1337" s="199"/>
    </row>
    <row r="1338" spans="1:3">
      <c r="A1338" s="201" t="s">
        <v>1334</v>
      </c>
      <c r="B1338" s="228" t="str">
        <f>IF(VLOOKUP(C1336,'Questionnaire part 2'!$D$17:$I$616,5,FALSE)="","#",VLOOKUP(C1336,'Questionnaire part 2'!$D$17:$I$616,5,FALSE))</f>
        <v>#</v>
      </c>
      <c r="C1338" s="199"/>
    </row>
    <row r="1339" spans="1:3">
      <c r="A1339" s="200" t="s">
        <v>1359</v>
      </c>
      <c r="B1339" s="228" t="str">
        <f>IF(VLOOKUP(C1336,'Questionnaire part 2'!$D$17:$I$616,6,FALSE)="","#",VLOOKUP(C1336,'Questionnaire part 2'!$D$17:$I$616,6,FALSE))</f>
        <v>#</v>
      </c>
      <c r="C1339" s="199"/>
    </row>
    <row r="1340" spans="1:3">
      <c r="A1340" s="201" t="s">
        <v>1332</v>
      </c>
      <c r="B1340" s="228" t="str">
        <f>IF(VLOOKUP(C1340,'Questionnaire part 2'!$D$17:$I$616,2,FALSE)="","#",UPPER(VLOOKUP(C1340,'Questionnaire part 2'!$D$17:$I$616,2,FALSE)))</f>
        <v>#</v>
      </c>
      <c r="C1340" s="199">
        <v>308</v>
      </c>
    </row>
    <row r="1341" spans="1:3">
      <c r="A1341" s="201" t="s">
        <v>1333</v>
      </c>
      <c r="B1341" s="228" t="str">
        <f>IF(ISNA(VLOOKUP(VLOOKUP(C1340,'Questionnaire part 2'!$D$17:$I$616,3,FALSE),'Country &amp; Service Codes'!B:C,2,FALSE)),"#",VLOOKUP(VLOOKUP(C1340,'Questionnaire part 2'!$D$17:$I$616,3,FALSE),'Country &amp; Service Codes'!B:C,2,FALSE))</f>
        <v>#</v>
      </c>
      <c r="C1341" s="199"/>
    </row>
    <row r="1342" spans="1:3">
      <c r="A1342" s="201" t="s">
        <v>1334</v>
      </c>
      <c r="B1342" s="228" t="str">
        <f>IF(VLOOKUP(C1340,'Questionnaire part 2'!$D$17:$I$616,5,FALSE)="","#",VLOOKUP(C1340,'Questionnaire part 2'!$D$17:$I$616,5,FALSE))</f>
        <v>#</v>
      </c>
      <c r="C1342" s="199"/>
    </row>
    <row r="1343" spans="1:3">
      <c r="A1343" s="200" t="s">
        <v>1359</v>
      </c>
      <c r="B1343" s="228" t="str">
        <f>IF(VLOOKUP(C1340,'Questionnaire part 2'!$D$17:$I$616,6,FALSE)="","#",VLOOKUP(C1340,'Questionnaire part 2'!$D$17:$I$616,6,FALSE))</f>
        <v>#</v>
      </c>
      <c r="C1343" s="199"/>
    </row>
    <row r="1344" spans="1:3">
      <c r="A1344" s="201" t="s">
        <v>1332</v>
      </c>
      <c r="B1344" s="228" t="str">
        <f>IF(VLOOKUP(C1344,'Questionnaire part 2'!$D$17:$I$616,2,FALSE)="","#",UPPER(VLOOKUP(C1344,'Questionnaire part 2'!$D$17:$I$616,2,FALSE)))</f>
        <v>#</v>
      </c>
      <c r="C1344" s="234">
        <v>309</v>
      </c>
    </row>
    <row r="1345" spans="1:3">
      <c r="A1345" s="201" t="s">
        <v>1333</v>
      </c>
      <c r="B1345" s="228" t="str">
        <f>IF(ISNA(VLOOKUP(VLOOKUP(C1344,'Questionnaire part 2'!$D$17:$I$616,3,FALSE),'Country &amp; Service Codes'!B:C,2,FALSE)),"#",VLOOKUP(VLOOKUP(C1344,'Questionnaire part 2'!$D$17:$I$616,3,FALSE),'Country &amp; Service Codes'!B:C,2,FALSE))</f>
        <v>#</v>
      </c>
      <c r="C1345" s="234"/>
    </row>
    <row r="1346" spans="1:3">
      <c r="A1346" s="201" t="s">
        <v>1334</v>
      </c>
      <c r="B1346" s="228" t="str">
        <f>IF(VLOOKUP(C1344,'Questionnaire part 2'!$D$17:$I$616,5,FALSE)="","#",VLOOKUP(C1344,'Questionnaire part 2'!$D$17:$I$616,5,FALSE))</f>
        <v>#</v>
      </c>
      <c r="C1346" s="234"/>
    </row>
    <row r="1347" spans="1:3">
      <c r="A1347" s="200" t="s">
        <v>1359</v>
      </c>
      <c r="B1347" s="228" t="str">
        <f>IF(VLOOKUP(C1344,'Questionnaire part 2'!$D$17:$I$616,6,FALSE)="","#",VLOOKUP(C1344,'Questionnaire part 2'!$D$17:$I$616,6,FALSE))</f>
        <v>#</v>
      </c>
      <c r="C1347" s="199"/>
    </row>
    <row r="1348" spans="1:3">
      <c r="A1348" s="201" t="s">
        <v>1332</v>
      </c>
      <c r="B1348" s="228" t="str">
        <f>IF(VLOOKUP(C1348,'Questionnaire part 2'!$D$17:$I$616,2,FALSE)="","#",UPPER(VLOOKUP(C1348,'Questionnaire part 2'!$D$17:$I$616,2,FALSE)))</f>
        <v>#</v>
      </c>
      <c r="C1348" s="199">
        <v>310</v>
      </c>
    </row>
    <row r="1349" spans="1:3">
      <c r="A1349" s="201" t="s">
        <v>1333</v>
      </c>
      <c r="B1349" s="228" t="str">
        <f>IF(ISNA(VLOOKUP(VLOOKUP(C1348,'Questionnaire part 2'!$D$17:$I$616,3,FALSE),'Country &amp; Service Codes'!B:C,2,FALSE)),"#",VLOOKUP(VLOOKUP(C1348,'Questionnaire part 2'!$D$17:$I$616,3,FALSE),'Country &amp; Service Codes'!B:C,2,FALSE))</f>
        <v>#</v>
      </c>
      <c r="C1349" s="199"/>
    </row>
    <row r="1350" spans="1:3">
      <c r="A1350" s="201" t="s">
        <v>1334</v>
      </c>
      <c r="B1350" s="228" t="str">
        <f>IF(VLOOKUP(C1348,'Questionnaire part 2'!$D$17:$I$616,5,FALSE)="","#",VLOOKUP(C1348,'Questionnaire part 2'!$D$17:$I$616,5,FALSE))</f>
        <v>#</v>
      </c>
      <c r="C1350" s="199"/>
    </row>
    <row r="1351" spans="1:3">
      <c r="A1351" s="200" t="s">
        <v>1359</v>
      </c>
      <c r="B1351" s="228" t="str">
        <f>IF(VLOOKUP(C1348,'Questionnaire part 2'!$D$17:$I$616,6,FALSE)="","#",VLOOKUP(C1348,'Questionnaire part 2'!$D$17:$I$616,6,FALSE))</f>
        <v>#</v>
      </c>
      <c r="C1351" s="199"/>
    </row>
    <row r="1352" spans="1:3">
      <c r="A1352" s="201" t="s">
        <v>1332</v>
      </c>
      <c r="B1352" s="228" t="str">
        <f>IF(VLOOKUP(C1352,'Questionnaire part 2'!$D$17:$I$616,2,FALSE)="","#",UPPER(VLOOKUP(C1352,'Questionnaire part 2'!$D$17:$I$616,2,FALSE)))</f>
        <v>#</v>
      </c>
      <c r="C1352" s="199">
        <v>311</v>
      </c>
    </row>
    <row r="1353" spans="1:3">
      <c r="A1353" s="201" t="s">
        <v>1333</v>
      </c>
      <c r="B1353" s="228" t="str">
        <f>IF(ISNA(VLOOKUP(VLOOKUP(C1352,'Questionnaire part 2'!$D$17:$I$616,3,FALSE),'Country &amp; Service Codes'!B:C,2,FALSE)),"#",VLOOKUP(VLOOKUP(C1352,'Questionnaire part 2'!$D$17:$I$616,3,FALSE),'Country &amp; Service Codes'!B:C,2,FALSE))</f>
        <v>#</v>
      </c>
      <c r="C1353" s="199"/>
    </row>
    <row r="1354" spans="1:3">
      <c r="A1354" s="201" t="s">
        <v>1334</v>
      </c>
      <c r="B1354" s="228" t="str">
        <f>IF(VLOOKUP(C1352,'Questionnaire part 2'!$D$17:$I$616,5,FALSE)="","#",VLOOKUP(C1352,'Questionnaire part 2'!$D$17:$I$616,5,FALSE))</f>
        <v>#</v>
      </c>
      <c r="C1354" s="199"/>
    </row>
    <row r="1355" spans="1:3">
      <c r="A1355" s="200" t="s">
        <v>1359</v>
      </c>
      <c r="B1355" s="228" t="str">
        <f>IF(VLOOKUP(C1352,'Questionnaire part 2'!$D$17:$I$616,6,FALSE)="","#",VLOOKUP(C1352,'Questionnaire part 2'!$D$17:$I$616,6,FALSE))</f>
        <v>#</v>
      </c>
      <c r="C1355" s="199"/>
    </row>
    <row r="1356" spans="1:3">
      <c r="A1356" s="201" t="s">
        <v>1332</v>
      </c>
      <c r="B1356" s="228" t="str">
        <f>IF(VLOOKUP(C1356,'Questionnaire part 2'!$D$17:$I$616,2,FALSE)="","#",UPPER(VLOOKUP(C1356,'Questionnaire part 2'!$D$17:$I$616,2,FALSE)))</f>
        <v>#</v>
      </c>
      <c r="C1356" s="199">
        <v>312</v>
      </c>
    </row>
    <row r="1357" spans="1:3">
      <c r="A1357" s="201" t="s">
        <v>1333</v>
      </c>
      <c r="B1357" s="228" t="str">
        <f>IF(ISNA(VLOOKUP(VLOOKUP(C1356,'Questionnaire part 2'!$D$17:$I$616,3,FALSE),'Country &amp; Service Codes'!B:C,2,FALSE)),"#",VLOOKUP(VLOOKUP(C1356,'Questionnaire part 2'!$D$17:$I$616,3,FALSE),'Country &amp; Service Codes'!B:C,2,FALSE))</f>
        <v>#</v>
      </c>
      <c r="C1357" s="199"/>
    </row>
    <row r="1358" spans="1:3">
      <c r="A1358" s="201" t="s">
        <v>1334</v>
      </c>
      <c r="B1358" s="228" t="str">
        <f>IF(VLOOKUP(C1356,'Questionnaire part 2'!$D$17:$I$616,5,FALSE)="","#",VLOOKUP(C1356,'Questionnaire part 2'!$D$17:$I$616,5,FALSE))</f>
        <v>#</v>
      </c>
      <c r="C1358" s="199"/>
    </row>
    <row r="1359" spans="1:3">
      <c r="A1359" s="200" t="s">
        <v>1359</v>
      </c>
      <c r="B1359" s="228" t="str">
        <f>IF(VLOOKUP(C1356,'Questionnaire part 2'!$D$17:$I$616,6,FALSE)="","#",VLOOKUP(C1356,'Questionnaire part 2'!$D$17:$I$616,6,FALSE))</f>
        <v>#</v>
      </c>
      <c r="C1359" s="199"/>
    </row>
    <row r="1360" spans="1:3">
      <c r="A1360" s="201" t="s">
        <v>1332</v>
      </c>
      <c r="B1360" s="228" t="str">
        <f>IF(VLOOKUP(C1360,'Questionnaire part 2'!$D$17:$I$616,2,FALSE)="","#",UPPER(VLOOKUP(C1360,'Questionnaire part 2'!$D$17:$I$616,2,FALSE)))</f>
        <v>#</v>
      </c>
      <c r="C1360" s="234">
        <v>313</v>
      </c>
    </row>
    <row r="1361" spans="1:3">
      <c r="A1361" s="201" t="s">
        <v>1333</v>
      </c>
      <c r="B1361" s="228" t="str">
        <f>IF(ISNA(VLOOKUP(VLOOKUP(C1360,'Questionnaire part 2'!$D$17:$I$616,3,FALSE),'Country &amp; Service Codes'!B:C,2,FALSE)),"#",VLOOKUP(VLOOKUP(C1360,'Questionnaire part 2'!$D$17:$I$616,3,FALSE),'Country &amp; Service Codes'!B:C,2,FALSE))</f>
        <v>#</v>
      </c>
      <c r="C1361" s="234"/>
    </row>
    <row r="1362" spans="1:3">
      <c r="A1362" s="201" t="s">
        <v>1334</v>
      </c>
      <c r="B1362" s="228" t="str">
        <f>IF(VLOOKUP(C1360,'Questionnaire part 2'!$D$17:$I$616,5,FALSE)="","#",VLOOKUP(C1360,'Questionnaire part 2'!$D$17:$I$616,5,FALSE))</f>
        <v>#</v>
      </c>
      <c r="C1362" s="234"/>
    </row>
    <row r="1363" spans="1:3">
      <c r="A1363" s="200" t="s">
        <v>1359</v>
      </c>
      <c r="B1363" s="228" t="str">
        <f>IF(VLOOKUP(C1360,'Questionnaire part 2'!$D$17:$I$616,6,FALSE)="","#",VLOOKUP(C1360,'Questionnaire part 2'!$D$17:$I$616,6,FALSE))</f>
        <v>#</v>
      </c>
      <c r="C1363" s="199"/>
    </row>
    <row r="1364" spans="1:3">
      <c r="A1364" s="201" t="s">
        <v>1332</v>
      </c>
      <c r="B1364" s="228" t="str">
        <f>IF(VLOOKUP(C1364,'Questionnaire part 2'!$D$17:$I$616,2,FALSE)="","#",UPPER(VLOOKUP(C1364,'Questionnaire part 2'!$D$17:$I$616,2,FALSE)))</f>
        <v>#</v>
      </c>
      <c r="C1364" s="199">
        <v>314</v>
      </c>
    </row>
    <row r="1365" spans="1:3">
      <c r="A1365" s="201" t="s">
        <v>1333</v>
      </c>
      <c r="B1365" s="228" t="str">
        <f>IF(ISNA(VLOOKUP(VLOOKUP(C1364,'Questionnaire part 2'!$D$17:$I$616,3,FALSE),'Country &amp; Service Codes'!B:C,2,FALSE)),"#",VLOOKUP(VLOOKUP(C1364,'Questionnaire part 2'!$D$17:$I$616,3,FALSE),'Country &amp; Service Codes'!B:C,2,FALSE))</f>
        <v>#</v>
      </c>
      <c r="C1365" s="199"/>
    </row>
    <row r="1366" spans="1:3">
      <c r="A1366" s="201" t="s">
        <v>1334</v>
      </c>
      <c r="B1366" s="228" t="str">
        <f>IF(VLOOKUP(C1364,'Questionnaire part 2'!$D$17:$I$616,5,FALSE)="","#",VLOOKUP(C1364,'Questionnaire part 2'!$D$17:$I$616,5,FALSE))</f>
        <v>#</v>
      </c>
      <c r="C1366" s="199"/>
    </row>
    <row r="1367" spans="1:3">
      <c r="A1367" s="200" t="s">
        <v>1359</v>
      </c>
      <c r="B1367" s="228" t="str">
        <f>IF(VLOOKUP(C1364,'Questionnaire part 2'!$D$17:$I$616,6,FALSE)="","#",VLOOKUP(C1364,'Questionnaire part 2'!$D$17:$I$616,6,FALSE))</f>
        <v>#</v>
      </c>
      <c r="C1367" s="199"/>
    </row>
    <row r="1368" spans="1:3">
      <c r="A1368" s="201" t="s">
        <v>1332</v>
      </c>
      <c r="B1368" s="228" t="str">
        <f>IF(VLOOKUP(C1368,'Questionnaire part 2'!$D$17:$I$616,2,FALSE)="","#",UPPER(VLOOKUP(C1368,'Questionnaire part 2'!$D$17:$I$616,2,FALSE)))</f>
        <v>#</v>
      </c>
      <c r="C1368" s="199">
        <v>315</v>
      </c>
    </row>
    <row r="1369" spans="1:3">
      <c r="A1369" s="201" t="s">
        <v>1333</v>
      </c>
      <c r="B1369" s="228" t="str">
        <f>IF(ISNA(VLOOKUP(VLOOKUP(C1368,'Questionnaire part 2'!$D$17:$I$616,3,FALSE),'Country &amp; Service Codes'!B:C,2,FALSE)),"#",VLOOKUP(VLOOKUP(C1368,'Questionnaire part 2'!$D$17:$I$616,3,FALSE),'Country &amp; Service Codes'!B:C,2,FALSE))</f>
        <v>#</v>
      </c>
      <c r="C1369" s="199"/>
    </row>
    <row r="1370" spans="1:3">
      <c r="A1370" s="201" t="s">
        <v>1334</v>
      </c>
      <c r="B1370" s="228" t="str">
        <f>IF(VLOOKUP(C1368,'Questionnaire part 2'!$D$17:$I$616,5,FALSE)="","#",VLOOKUP(C1368,'Questionnaire part 2'!$D$17:$I$616,5,FALSE))</f>
        <v>#</v>
      </c>
      <c r="C1370" s="199"/>
    </row>
    <row r="1371" spans="1:3">
      <c r="A1371" s="200" t="s">
        <v>1359</v>
      </c>
      <c r="B1371" s="228" t="str">
        <f>IF(VLOOKUP(C1368,'Questionnaire part 2'!$D$17:$I$616,6,FALSE)="","#",VLOOKUP(C1368,'Questionnaire part 2'!$D$17:$I$616,6,FALSE))</f>
        <v>#</v>
      </c>
      <c r="C1371" s="199"/>
    </row>
    <row r="1372" spans="1:3">
      <c r="A1372" s="201" t="s">
        <v>1332</v>
      </c>
      <c r="B1372" s="228" t="str">
        <f>IF(VLOOKUP(C1372,'Questionnaire part 2'!$D$17:$I$616,2,FALSE)="","#",UPPER(VLOOKUP(C1372,'Questionnaire part 2'!$D$17:$I$616,2,FALSE)))</f>
        <v>#</v>
      </c>
      <c r="C1372" s="199">
        <v>316</v>
      </c>
    </row>
    <row r="1373" spans="1:3">
      <c r="A1373" s="201" t="s">
        <v>1333</v>
      </c>
      <c r="B1373" s="228" t="str">
        <f>IF(ISNA(VLOOKUP(VLOOKUP(C1372,'Questionnaire part 2'!$D$17:$I$616,3,FALSE),'Country &amp; Service Codes'!B:C,2,FALSE)),"#",VLOOKUP(VLOOKUP(C1372,'Questionnaire part 2'!$D$17:$I$616,3,FALSE),'Country &amp; Service Codes'!B:C,2,FALSE))</f>
        <v>#</v>
      </c>
      <c r="C1373" s="199"/>
    </row>
    <row r="1374" spans="1:3">
      <c r="A1374" s="201" t="s">
        <v>1334</v>
      </c>
      <c r="B1374" s="228" t="str">
        <f>IF(VLOOKUP(C1372,'Questionnaire part 2'!$D$17:$I$616,5,FALSE)="","#",VLOOKUP(C1372,'Questionnaire part 2'!$D$17:$I$616,5,FALSE))</f>
        <v>#</v>
      </c>
      <c r="C1374" s="199"/>
    </row>
    <row r="1375" spans="1:3">
      <c r="A1375" s="200" t="s">
        <v>1359</v>
      </c>
      <c r="B1375" s="228" t="str">
        <f>IF(VLOOKUP(C1372,'Questionnaire part 2'!$D$17:$I$616,6,FALSE)="","#",VLOOKUP(C1372,'Questionnaire part 2'!$D$17:$I$616,6,FALSE))</f>
        <v>#</v>
      </c>
      <c r="C1375" s="199"/>
    </row>
    <row r="1376" spans="1:3">
      <c r="A1376" s="201" t="s">
        <v>1332</v>
      </c>
      <c r="B1376" s="228" t="str">
        <f>IF(VLOOKUP(C1376,'Questionnaire part 2'!$D$17:$I$616,2,FALSE)="","#",UPPER(VLOOKUP(C1376,'Questionnaire part 2'!$D$17:$I$616,2,FALSE)))</f>
        <v>#</v>
      </c>
      <c r="C1376" s="234">
        <v>317</v>
      </c>
    </row>
    <row r="1377" spans="1:3">
      <c r="A1377" s="201" t="s">
        <v>1333</v>
      </c>
      <c r="B1377" s="228" t="str">
        <f>IF(ISNA(VLOOKUP(VLOOKUP(C1376,'Questionnaire part 2'!$D$17:$I$616,3,FALSE),'Country &amp; Service Codes'!B:C,2,FALSE)),"#",VLOOKUP(VLOOKUP(C1376,'Questionnaire part 2'!$D$17:$I$616,3,FALSE),'Country &amp; Service Codes'!B:C,2,FALSE))</f>
        <v>#</v>
      </c>
      <c r="C1377" s="234"/>
    </row>
    <row r="1378" spans="1:3">
      <c r="A1378" s="201" t="s">
        <v>1334</v>
      </c>
      <c r="B1378" s="228" t="str">
        <f>IF(VLOOKUP(C1376,'Questionnaire part 2'!$D$17:$I$616,5,FALSE)="","#",VLOOKUP(C1376,'Questionnaire part 2'!$D$17:$I$616,5,FALSE))</f>
        <v>#</v>
      </c>
      <c r="C1378" s="234"/>
    </row>
    <row r="1379" spans="1:3">
      <c r="A1379" s="200" t="s">
        <v>1359</v>
      </c>
      <c r="B1379" s="228" t="str">
        <f>IF(VLOOKUP(C1376,'Questionnaire part 2'!$D$17:$I$616,6,FALSE)="","#",VLOOKUP(C1376,'Questionnaire part 2'!$D$17:$I$616,6,FALSE))</f>
        <v>#</v>
      </c>
      <c r="C1379" s="199"/>
    </row>
    <row r="1380" spans="1:3">
      <c r="A1380" s="201" t="s">
        <v>1332</v>
      </c>
      <c r="B1380" s="228" t="str">
        <f>IF(VLOOKUP(C1380,'Questionnaire part 2'!$D$17:$I$616,2,FALSE)="","#",UPPER(VLOOKUP(C1380,'Questionnaire part 2'!$D$17:$I$616,2,FALSE)))</f>
        <v>#</v>
      </c>
      <c r="C1380" s="199">
        <v>318</v>
      </c>
    </row>
    <row r="1381" spans="1:3">
      <c r="A1381" s="201" t="s">
        <v>1333</v>
      </c>
      <c r="B1381" s="228" t="str">
        <f>IF(ISNA(VLOOKUP(VLOOKUP(C1380,'Questionnaire part 2'!$D$17:$I$616,3,FALSE),'Country &amp; Service Codes'!B:C,2,FALSE)),"#",VLOOKUP(VLOOKUP(C1380,'Questionnaire part 2'!$D$17:$I$616,3,FALSE),'Country &amp; Service Codes'!B:C,2,FALSE))</f>
        <v>#</v>
      </c>
      <c r="C1381" s="199"/>
    </row>
    <row r="1382" spans="1:3">
      <c r="A1382" s="201" t="s">
        <v>1334</v>
      </c>
      <c r="B1382" s="228" t="str">
        <f>IF(VLOOKUP(C1380,'Questionnaire part 2'!$D$17:$I$616,5,FALSE)="","#",VLOOKUP(C1380,'Questionnaire part 2'!$D$17:$I$616,5,FALSE))</f>
        <v>#</v>
      </c>
      <c r="C1382" s="199"/>
    </row>
    <row r="1383" spans="1:3">
      <c r="A1383" s="200" t="s">
        <v>1359</v>
      </c>
      <c r="B1383" s="228" t="str">
        <f>IF(VLOOKUP(C1380,'Questionnaire part 2'!$D$17:$I$616,6,FALSE)="","#",VLOOKUP(C1380,'Questionnaire part 2'!$D$17:$I$616,6,FALSE))</f>
        <v>#</v>
      </c>
      <c r="C1383" s="199"/>
    </row>
    <row r="1384" spans="1:3">
      <c r="A1384" s="201" t="s">
        <v>1332</v>
      </c>
      <c r="B1384" s="228" t="str">
        <f>IF(VLOOKUP(C1384,'Questionnaire part 2'!$D$17:$I$616,2,FALSE)="","#",UPPER(VLOOKUP(C1384,'Questionnaire part 2'!$D$17:$I$616,2,FALSE)))</f>
        <v>#</v>
      </c>
      <c r="C1384" s="199">
        <v>319</v>
      </c>
    </row>
    <row r="1385" spans="1:3">
      <c r="A1385" s="201" t="s">
        <v>1333</v>
      </c>
      <c r="B1385" s="228" t="str">
        <f>IF(ISNA(VLOOKUP(VLOOKUP(C1384,'Questionnaire part 2'!$D$17:$I$616,3,FALSE),'Country &amp; Service Codes'!B:C,2,FALSE)),"#",VLOOKUP(VLOOKUP(C1384,'Questionnaire part 2'!$D$17:$I$616,3,FALSE),'Country &amp; Service Codes'!B:C,2,FALSE))</f>
        <v>#</v>
      </c>
      <c r="C1385" s="199"/>
    </row>
    <row r="1386" spans="1:3">
      <c r="A1386" s="201" t="s">
        <v>1334</v>
      </c>
      <c r="B1386" s="228" t="str">
        <f>IF(VLOOKUP(C1384,'Questionnaire part 2'!$D$17:$I$616,5,FALSE)="","#",VLOOKUP(C1384,'Questionnaire part 2'!$D$17:$I$616,5,FALSE))</f>
        <v>#</v>
      </c>
      <c r="C1386" s="199"/>
    </row>
    <row r="1387" spans="1:3">
      <c r="A1387" s="200" t="s">
        <v>1359</v>
      </c>
      <c r="B1387" s="228" t="str">
        <f>IF(VLOOKUP(C1384,'Questionnaire part 2'!$D$17:$I$616,6,FALSE)="","#",VLOOKUP(C1384,'Questionnaire part 2'!$D$17:$I$616,6,FALSE))</f>
        <v>#</v>
      </c>
      <c r="C1387" s="199"/>
    </row>
    <row r="1388" spans="1:3">
      <c r="A1388" s="201" t="s">
        <v>1332</v>
      </c>
      <c r="B1388" s="228" t="str">
        <f>IF(VLOOKUP(C1388,'Questionnaire part 2'!$D$17:$I$616,2,FALSE)="","#",UPPER(VLOOKUP(C1388,'Questionnaire part 2'!$D$17:$I$616,2,FALSE)))</f>
        <v>#</v>
      </c>
      <c r="C1388" s="199">
        <v>320</v>
      </c>
    </row>
    <row r="1389" spans="1:3">
      <c r="A1389" s="201" t="s">
        <v>1333</v>
      </c>
      <c r="B1389" s="228" t="str">
        <f>IF(ISNA(VLOOKUP(VLOOKUP(C1388,'Questionnaire part 2'!$D$17:$I$616,3,FALSE),'Country &amp; Service Codes'!B:C,2,FALSE)),"#",VLOOKUP(VLOOKUP(C1388,'Questionnaire part 2'!$D$17:$I$616,3,FALSE),'Country &amp; Service Codes'!B:C,2,FALSE))</f>
        <v>#</v>
      </c>
      <c r="C1389" s="199"/>
    </row>
    <row r="1390" spans="1:3">
      <c r="A1390" s="201" t="s">
        <v>1334</v>
      </c>
      <c r="B1390" s="228" t="str">
        <f>IF(VLOOKUP(C1388,'Questionnaire part 2'!$D$17:$I$616,5,FALSE)="","#",VLOOKUP(C1388,'Questionnaire part 2'!$D$17:$I$616,5,FALSE))</f>
        <v>#</v>
      </c>
      <c r="C1390" s="199"/>
    </row>
    <row r="1391" spans="1:3">
      <c r="A1391" s="200" t="s">
        <v>1359</v>
      </c>
      <c r="B1391" s="228" t="str">
        <f>IF(VLOOKUP(C1388,'Questionnaire part 2'!$D$17:$I$616,6,FALSE)="","#",VLOOKUP(C1388,'Questionnaire part 2'!$D$17:$I$616,6,FALSE))</f>
        <v>#</v>
      </c>
      <c r="C1391" s="199"/>
    </row>
    <row r="1392" spans="1:3">
      <c r="A1392" s="201" t="s">
        <v>1332</v>
      </c>
      <c r="B1392" s="228" t="str">
        <f>IF(VLOOKUP(C1392,'Questionnaire part 2'!$D$17:$I$616,2,FALSE)="","#",UPPER(VLOOKUP(C1392,'Questionnaire part 2'!$D$17:$I$616,2,FALSE)))</f>
        <v>#</v>
      </c>
      <c r="C1392" s="234">
        <v>321</v>
      </c>
    </row>
    <row r="1393" spans="1:3">
      <c r="A1393" s="201" t="s">
        <v>1333</v>
      </c>
      <c r="B1393" s="228" t="str">
        <f>IF(ISNA(VLOOKUP(VLOOKUP(C1392,'Questionnaire part 2'!$D$17:$I$616,3,FALSE),'Country &amp; Service Codes'!B:C,2,FALSE)),"#",VLOOKUP(VLOOKUP(C1392,'Questionnaire part 2'!$D$17:$I$616,3,FALSE),'Country &amp; Service Codes'!B:C,2,FALSE))</f>
        <v>#</v>
      </c>
      <c r="C1393" s="234"/>
    </row>
    <row r="1394" spans="1:3">
      <c r="A1394" s="201" t="s">
        <v>1334</v>
      </c>
      <c r="B1394" s="228" t="str">
        <f>IF(VLOOKUP(C1392,'Questionnaire part 2'!$D$17:$I$616,5,FALSE)="","#",VLOOKUP(C1392,'Questionnaire part 2'!$D$17:$I$616,5,FALSE))</f>
        <v>#</v>
      </c>
      <c r="C1394" s="234"/>
    </row>
    <row r="1395" spans="1:3">
      <c r="A1395" s="200" t="s">
        <v>1359</v>
      </c>
      <c r="B1395" s="228" t="str">
        <f>IF(VLOOKUP(C1392,'Questionnaire part 2'!$D$17:$I$616,6,FALSE)="","#",VLOOKUP(C1392,'Questionnaire part 2'!$D$17:$I$616,6,FALSE))</f>
        <v>#</v>
      </c>
      <c r="C1395" s="199"/>
    </row>
    <row r="1396" spans="1:3">
      <c r="A1396" s="201" t="s">
        <v>1332</v>
      </c>
      <c r="B1396" s="228" t="str">
        <f>IF(VLOOKUP(C1396,'Questionnaire part 2'!$D$17:$I$616,2,FALSE)="","#",UPPER(VLOOKUP(C1396,'Questionnaire part 2'!$D$17:$I$616,2,FALSE)))</f>
        <v>#</v>
      </c>
      <c r="C1396" s="199">
        <v>322</v>
      </c>
    </row>
    <row r="1397" spans="1:3">
      <c r="A1397" s="201" t="s">
        <v>1333</v>
      </c>
      <c r="B1397" s="228" t="str">
        <f>IF(ISNA(VLOOKUP(VLOOKUP(C1396,'Questionnaire part 2'!$D$17:$I$616,3,FALSE),'Country &amp; Service Codes'!B:C,2,FALSE)),"#",VLOOKUP(VLOOKUP(C1396,'Questionnaire part 2'!$D$17:$I$616,3,FALSE),'Country &amp; Service Codes'!B:C,2,FALSE))</f>
        <v>#</v>
      </c>
      <c r="C1397" s="199"/>
    </row>
    <row r="1398" spans="1:3">
      <c r="A1398" s="201" t="s">
        <v>1334</v>
      </c>
      <c r="B1398" s="228" t="str">
        <f>IF(VLOOKUP(C1396,'Questionnaire part 2'!$D$17:$I$616,5,FALSE)="","#",VLOOKUP(C1396,'Questionnaire part 2'!$D$17:$I$616,5,FALSE))</f>
        <v>#</v>
      </c>
      <c r="C1398" s="199"/>
    </row>
    <row r="1399" spans="1:3">
      <c r="A1399" s="200" t="s">
        <v>1359</v>
      </c>
      <c r="B1399" s="228" t="str">
        <f>IF(VLOOKUP(C1396,'Questionnaire part 2'!$D$17:$I$616,6,FALSE)="","#",VLOOKUP(C1396,'Questionnaire part 2'!$D$17:$I$616,6,FALSE))</f>
        <v>#</v>
      </c>
      <c r="C1399" s="199"/>
    </row>
    <row r="1400" spans="1:3">
      <c r="A1400" s="201" t="s">
        <v>1332</v>
      </c>
      <c r="B1400" s="228" t="str">
        <f>IF(VLOOKUP(C1400,'Questionnaire part 2'!$D$17:$I$616,2,FALSE)="","#",UPPER(VLOOKUP(C1400,'Questionnaire part 2'!$D$17:$I$616,2,FALSE)))</f>
        <v>#</v>
      </c>
      <c r="C1400" s="199">
        <v>323</v>
      </c>
    </row>
    <row r="1401" spans="1:3">
      <c r="A1401" s="201" t="s">
        <v>1333</v>
      </c>
      <c r="B1401" s="228" t="str">
        <f>IF(ISNA(VLOOKUP(VLOOKUP(C1400,'Questionnaire part 2'!$D$17:$I$616,3,FALSE),'Country &amp; Service Codes'!B:C,2,FALSE)),"#",VLOOKUP(VLOOKUP(C1400,'Questionnaire part 2'!$D$17:$I$616,3,FALSE),'Country &amp; Service Codes'!B:C,2,FALSE))</f>
        <v>#</v>
      </c>
      <c r="C1401" s="199"/>
    </row>
    <row r="1402" spans="1:3">
      <c r="A1402" s="201" t="s">
        <v>1334</v>
      </c>
      <c r="B1402" s="228" t="str">
        <f>IF(VLOOKUP(C1400,'Questionnaire part 2'!$D$17:$I$616,5,FALSE)="","#",VLOOKUP(C1400,'Questionnaire part 2'!$D$17:$I$616,5,FALSE))</f>
        <v>#</v>
      </c>
      <c r="C1402" s="199"/>
    </row>
    <row r="1403" spans="1:3">
      <c r="A1403" s="200" t="s">
        <v>1359</v>
      </c>
      <c r="B1403" s="228" t="str">
        <f>IF(VLOOKUP(C1400,'Questionnaire part 2'!$D$17:$I$616,6,FALSE)="","#",VLOOKUP(C1400,'Questionnaire part 2'!$D$17:$I$616,6,FALSE))</f>
        <v>#</v>
      </c>
      <c r="C1403" s="199"/>
    </row>
    <row r="1404" spans="1:3">
      <c r="A1404" s="201" t="s">
        <v>1332</v>
      </c>
      <c r="B1404" s="228" t="str">
        <f>IF(VLOOKUP(C1404,'Questionnaire part 2'!$D$17:$I$616,2,FALSE)="","#",UPPER(VLOOKUP(C1404,'Questionnaire part 2'!$D$17:$I$616,2,FALSE)))</f>
        <v>#</v>
      </c>
      <c r="C1404" s="199">
        <v>324</v>
      </c>
    </row>
    <row r="1405" spans="1:3">
      <c r="A1405" s="201" t="s">
        <v>1333</v>
      </c>
      <c r="B1405" s="228" t="str">
        <f>IF(ISNA(VLOOKUP(VLOOKUP(C1404,'Questionnaire part 2'!$D$17:$I$616,3,FALSE),'Country &amp; Service Codes'!B:C,2,FALSE)),"#",VLOOKUP(VLOOKUP(C1404,'Questionnaire part 2'!$D$17:$I$616,3,FALSE),'Country &amp; Service Codes'!B:C,2,FALSE))</f>
        <v>#</v>
      </c>
      <c r="C1405" s="199"/>
    </row>
    <row r="1406" spans="1:3">
      <c r="A1406" s="201" t="s">
        <v>1334</v>
      </c>
      <c r="B1406" s="228" t="str">
        <f>IF(VLOOKUP(C1404,'Questionnaire part 2'!$D$17:$I$616,5,FALSE)="","#",VLOOKUP(C1404,'Questionnaire part 2'!$D$17:$I$616,5,FALSE))</f>
        <v>#</v>
      </c>
      <c r="C1406" s="199"/>
    </row>
    <row r="1407" spans="1:3">
      <c r="A1407" s="200" t="s">
        <v>1359</v>
      </c>
      <c r="B1407" s="228" t="str">
        <f>IF(VLOOKUP(C1404,'Questionnaire part 2'!$D$17:$I$616,6,FALSE)="","#",VLOOKUP(C1404,'Questionnaire part 2'!$D$17:$I$616,6,FALSE))</f>
        <v>#</v>
      </c>
      <c r="C1407" s="199"/>
    </row>
    <row r="1408" spans="1:3">
      <c r="A1408" s="201" t="s">
        <v>1332</v>
      </c>
      <c r="B1408" s="228" t="str">
        <f>IF(VLOOKUP(C1408,'Questionnaire part 2'!$D$17:$I$616,2,FALSE)="","#",UPPER(VLOOKUP(C1408,'Questionnaire part 2'!$D$17:$I$616,2,FALSE)))</f>
        <v>#</v>
      </c>
      <c r="C1408" s="234">
        <v>325</v>
      </c>
    </row>
    <row r="1409" spans="1:3">
      <c r="A1409" s="201" t="s">
        <v>1333</v>
      </c>
      <c r="B1409" s="228" t="str">
        <f>IF(ISNA(VLOOKUP(VLOOKUP(C1408,'Questionnaire part 2'!$D$17:$I$616,3,FALSE),'Country &amp; Service Codes'!B:C,2,FALSE)),"#",VLOOKUP(VLOOKUP(C1408,'Questionnaire part 2'!$D$17:$I$616,3,FALSE),'Country &amp; Service Codes'!B:C,2,FALSE))</f>
        <v>#</v>
      </c>
      <c r="C1409" s="234"/>
    </row>
    <row r="1410" spans="1:3">
      <c r="A1410" s="201" t="s">
        <v>1334</v>
      </c>
      <c r="B1410" s="228" t="str">
        <f>IF(VLOOKUP(C1408,'Questionnaire part 2'!$D$17:$I$616,5,FALSE)="","#",VLOOKUP(C1408,'Questionnaire part 2'!$D$17:$I$616,5,FALSE))</f>
        <v>#</v>
      </c>
      <c r="C1410" s="234"/>
    </row>
    <row r="1411" spans="1:3">
      <c r="A1411" s="200" t="s">
        <v>1359</v>
      </c>
      <c r="B1411" s="228" t="str">
        <f>IF(VLOOKUP(C1408,'Questionnaire part 2'!$D$17:$I$616,6,FALSE)="","#",VLOOKUP(C1408,'Questionnaire part 2'!$D$17:$I$616,6,FALSE))</f>
        <v>#</v>
      </c>
      <c r="C1411" s="199"/>
    </row>
    <row r="1412" spans="1:3">
      <c r="A1412" s="201" t="s">
        <v>1332</v>
      </c>
      <c r="B1412" s="228" t="str">
        <f>IF(VLOOKUP(C1412,'Questionnaire part 2'!$D$17:$I$616,2,FALSE)="","#",UPPER(VLOOKUP(C1412,'Questionnaire part 2'!$D$17:$I$616,2,FALSE)))</f>
        <v>#</v>
      </c>
      <c r="C1412" s="199">
        <v>326</v>
      </c>
    </row>
    <row r="1413" spans="1:3">
      <c r="A1413" s="201" t="s">
        <v>1333</v>
      </c>
      <c r="B1413" s="228" t="str">
        <f>IF(ISNA(VLOOKUP(VLOOKUP(C1412,'Questionnaire part 2'!$D$17:$I$616,3,FALSE),'Country &amp; Service Codes'!B:C,2,FALSE)),"#",VLOOKUP(VLOOKUP(C1412,'Questionnaire part 2'!$D$17:$I$616,3,FALSE),'Country &amp; Service Codes'!B:C,2,FALSE))</f>
        <v>#</v>
      </c>
      <c r="C1413" s="199"/>
    </row>
    <row r="1414" spans="1:3">
      <c r="A1414" s="201" t="s">
        <v>1334</v>
      </c>
      <c r="B1414" s="228" t="str">
        <f>IF(VLOOKUP(C1412,'Questionnaire part 2'!$D$17:$I$616,5,FALSE)="","#",VLOOKUP(C1412,'Questionnaire part 2'!$D$17:$I$616,5,FALSE))</f>
        <v>#</v>
      </c>
      <c r="C1414" s="199"/>
    </row>
    <row r="1415" spans="1:3">
      <c r="A1415" s="200" t="s">
        <v>1359</v>
      </c>
      <c r="B1415" s="228" t="str">
        <f>IF(VLOOKUP(C1412,'Questionnaire part 2'!$D$17:$I$616,6,FALSE)="","#",VLOOKUP(C1412,'Questionnaire part 2'!$D$17:$I$616,6,FALSE))</f>
        <v>#</v>
      </c>
      <c r="C1415" s="199"/>
    </row>
    <row r="1416" spans="1:3">
      <c r="A1416" s="201" t="s">
        <v>1332</v>
      </c>
      <c r="B1416" s="228" t="str">
        <f>IF(VLOOKUP(C1416,'Questionnaire part 2'!$D$17:$I$616,2,FALSE)="","#",UPPER(VLOOKUP(C1416,'Questionnaire part 2'!$D$17:$I$616,2,FALSE)))</f>
        <v>#</v>
      </c>
      <c r="C1416" s="199">
        <v>327</v>
      </c>
    </row>
    <row r="1417" spans="1:3">
      <c r="A1417" s="201" t="s">
        <v>1333</v>
      </c>
      <c r="B1417" s="228" t="str">
        <f>IF(ISNA(VLOOKUP(VLOOKUP(C1416,'Questionnaire part 2'!$D$17:$I$616,3,FALSE),'Country &amp; Service Codes'!B:C,2,FALSE)),"#",VLOOKUP(VLOOKUP(C1416,'Questionnaire part 2'!$D$17:$I$616,3,FALSE),'Country &amp; Service Codes'!B:C,2,FALSE))</f>
        <v>#</v>
      </c>
      <c r="C1417" s="199"/>
    </row>
    <row r="1418" spans="1:3">
      <c r="A1418" s="201" t="s">
        <v>1334</v>
      </c>
      <c r="B1418" s="228" t="str">
        <f>IF(VLOOKUP(C1416,'Questionnaire part 2'!$D$17:$I$616,5,FALSE)="","#",VLOOKUP(C1416,'Questionnaire part 2'!$D$17:$I$616,5,FALSE))</f>
        <v>#</v>
      </c>
      <c r="C1418" s="199"/>
    </row>
    <row r="1419" spans="1:3">
      <c r="A1419" s="200" t="s">
        <v>1359</v>
      </c>
      <c r="B1419" s="228" t="str">
        <f>IF(VLOOKUP(C1416,'Questionnaire part 2'!$D$17:$I$616,6,FALSE)="","#",VLOOKUP(C1416,'Questionnaire part 2'!$D$17:$I$616,6,FALSE))</f>
        <v>#</v>
      </c>
      <c r="C1419" s="199"/>
    </row>
    <row r="1420" spans="1:3">
      <c r="A1420" s="201" t="s">
        <v>1332</v>
      </c>
      <c r="B1420" s="228" t="str">
        <f>IF(VLOOKUP(C1420,'Questionnaire part 2'!$D$17:$I$616,2,FALSE)="","#",UPPER(VLOOKUP(C1420,'Questionnaire part 2'!$D$17:$I$616,2,FALSE)))</f>
        <v>#</v>
      </c>
      <c r="C1420" s="199">
        <v>328</v>
      </c>
    </row>
    <row r="1421" spans="1:3">
      <c r="A1421" s="201" t="s">
        <v>1333</v>
      </c>
      <c r="B1421" s="228" t="str">
        <f>IF(ISNA(VLOOKUP(VLOOKUP(C1420,'Questionnaire part 2'!$D$17:$I$616,3,FALSE),'Country &amp; Service Codes'!B:C,2,FALSE)),"#",VLOOKUP(VLOOKUP(C1420,'Questionnaire part 2'!$D$17:$I$616,3,FALSE),'Country &amp; Service Codes'!B:C,2,FALSE))</f>
        <v>#</v>
      </c>
      <c r="C1421" s="199"/>
    </row>
    <row r="1422" spans="1:3">
      <c r="A1422" s="201" t="s">
        <v>1334</v>
      </c>
      <c r="B1422" s="228" t="str">
        <f>IF(VLOOKUP(C1420,'Questionnaire part 2'!$D$17:$I$616,5,FALSE)="","#",VLOOKUP(C1420,'Questionnaire part 2'!$D$17:$I$616,5,FALSE))</f>
        <v>#</v>
      </c>
      <c r="C1422" s="199"/>
    </row>
    <row r="1423" spans="1:3">
      <c r="A1423" s="200" t="s">
        <v>1359</v>
      </c>
      <c r="B1423" s="228" t="str">
        <f>IF(VLOOKUP(C1420,'Questionnaire part 2'!$D$17:$I$616,6,FALSE)="","#",VLOOKUP(C1420,'Questionnaire part 2'!$D$17:$I$616,6,FALSE))</f>
        <v>#</v>
      </c>
      <c r="C1423" s="199"/>
    </row>
    <row r="1424" spans="1:3">
      <c r="A1424" s="201" t="s">
        <v>1332</v>
      </c>
      <c r="B1424" s="228" t="str">
        <f>IF(VLOOKUP(C1424,'Questionnaire part 2'!$D$17:$I$616,2,FALSE)="","#",UPPER(VLOOKUP(C1424,'Questionnaire part 2'!$D$17:$I$616,2,FALSE)))</f>
        <v>#</v>
      </c>
      <c r="C1424" s="234">
        <v>329</v>
      </c>
    </row>
    <row r="1425" spans="1:3">
      <c r="A1425" s="201" t="s">
        <v>1333</v>
      </c>
      <c r="B1425" s="228" t="str">
        <f>IF(ISNA(VLOOKUP(VLOOKUP(C1424,'Questionnaire part 2'!$D$17:$I$616,3,FALSE),'Country &amp; Service Codes'!B:C,2,FALSE)),"#",VLOOKUP(VLOOKUP(C1424,'Questionnaire part 2'!$D$17:$I$616,3,FALSE),'Country &amp; Service Codes'!B:C,2,FALSE))</f>
        <v>#</v>
      </c>
      <c r="C1425" s="234"/>
    </row>
    <row r="1426" spans="1:3">
      <c r="A1426" s="201" t="s">
        <v>1334</v>
      </c>
      <c r="B1426" s="228" t="str">
        <f>IF(VLOOKUP(C1424,'Questionnaire part 2'!$D$17:$I$616,5,FALSE)="","#",VLOOKUP(C1424,'Questionnaire part 2'!$D$17:$I$616,5,FALSE))</f>
        <v>#</v>
      </c>
      <c r="C1426" s="234"/>
    </row>
    <row r="1427" spans="1:3">
      <c r="A1427" s="200" t="s">
        <v>1359</v>
      </c>
      <c r="B1427" s="228" t="str">
        <f>IF(VLOOKUP(C1424,'Questionnaire part 2'!$D$17:$I$616,6,FALSE)="","#",VLOOKUP(C1424,'Questionnaire part 2'!$D$17:$I$616,6,FALSE))</f>
        <v>#</v>
      </c>
      <c r="C1427" s="199"/>
    </row>
    <row r="1428" spans="1:3">
      <c r="A1428" s="201" t="s">
        <v>1332</v>
      </c>
      <c r="B1428" s="228" t="str">
        <f>IF(VLOOKUP(C1428,'Questionnaire part 2'!$D$17:$I$616,2,FALSE)="","#",UPPER(VLOOKUP(C1428,'Questionnaire part 2'!$D$17:$I$616,2,FALSE)))</f>
        <v>#</v>
      </c>
      <c r="C1428" s="199">
        <v>330</v>
      </c>
    </row>
    <row r="1429" spans="1:3">
      <c r="A1429" s="201" t="s">
        <v>1333</v>
      </c>
      <c r="B1429" s="228" t="str">
        <f>IF(ISNA(VLOOKUP(VLOOKUP(C1428,'Questionnaire part 2'!$D$17:$I$616,3,FALSE),'Country &amp; Service Codes'!B:C,2,FALSE)),"#",VLOOKUP(VLOOKUP(C1428,'Questionnaire part 2'!$D$17:$I$616,3,FALSE),'Country &amp; Service Codes'!B:C,2,FALSE))</f>
        <v>#</v>
      </c>
      <c r="C1429" s="199"/>
    </row>
    <row r="1430" spans="1:3">
      <c r="A1430" s="201" t="s">
        <v>1334</v>
      </c>
      <c r="B1430" s="228" t="str">
        <f>IF(VLOOKUP(C1428,'Questionnaire part 2'!$D$17:$I$616,5,FALSE)="","#",VLOOKUP(C1428,'Questionnaire part 2'!$D$17:$I$616,5,FALSE))</f>
        <v>#</v>
      </c>
      <c r="C1430" s="199"/>
    </row>
    <row r="1431" spans="1:3">
      <c r="A1431" s="200" t="s">
        <v>1359</v>
      </c>
      <c r="B1431" s="228" t="str">
        <f>IF(VLOOKUP(C1428,'Questionnaire part 2'!$D$17:$I$616,6,FALSE)="","#",VLOOKUP(C1428,'Questionnaire part 2'!$D$17:$I$616,6,FALSE))</f>
        <v>#</v>
      </c>
      <c r="C1431" s="199"/>
    </row>
    <row r="1432" spans="1:3">
      <c r="A1432" s="201" t="s">
        <v>1332</v>
      </c>
      <c r="B1432" s="228" t="str">
        <f>IF(VLOOKUP(C1432,'Questionnaire part 2'!$D$17:$I$616,2,FALSE)="","#",UPPER(VLOOKUP(C1432,'Questionnaire part 2'!$D$17:$I$616,2,FALSE)))</f>
        <v>#</v>
      </c>
      <c r="C1432" s="199">
        <v>331</v>
      </c>
    </row>
    <row r="1433" spans="1:3">
      <c r="A1433" s="201" t="s">
        <v>1333</v>
      </c>
      <c r="B1433" s="228" t="str">
        <f>IF(ISNA(VLOOKUP(VLOOKUP(C1432,'Questionnaire part 2'!$D$17:$I$616,3,FALSE),'Country &amp; Service Codes'!B:C,2,FALSE)),"#",VLOOKUP(VLOOKUP(C1432,'Questionnaire part 2'!$D$17:$I$616,3,FALSE),'Country &amp; Service Codes'!B:C,2,FALSE))</f>
        <v>#</v>
      </c>
      <c r="C1433" s="199"/>
    </row>
    <row r="1434" spans="1:3">
      <c r="A1434" s="201" t="s">
        <v>1334</v>
      </c>
      <c r="B1434" s="228" t="str">
        <f>IF(VLOOKUP(C1432,'Questionnaire part 2'!$D$17:$I$616,5,FALSE)="","#",VLOOKUP(C1432,'Questionnaire part 2'!$D$17:$I$616,5,FALSE))</f>
        <v>#</v>
      </c>
      <c r="C1434" s="199"/>
    </row>
    <row r="1435" spans="1:3">
      <c r="A1435" s="200" t="s">
        <v>1359</v>
      </c>
      <c r="B1435" s="228" t="str">
        <f>IF(VLOOKUP(C1432,'Questionnaire part 2'!$D$17:$I$616,6,FALSE)="","#",VLOOKUP(C1432,'Questionnaire part 2'!$D$17:$I$616,6,FALSE))</f>
        <v>#</v>
      </c>
      <c r="C1435" s="199"/>
    </row>
    <row r="1436" spans="1:3">
      <c r="A1436" s="201" t="s">
        <v>1332</v>
      </c>
      <c r="B1436" s="228" t="str">
        <f>IF(VLOOKUP(C1436,'Questionnaire part 2'!$D$17:$I$616,2,FALSE)="","#",UPPER(VLOOKUP(C1436,'Questionnaire part 2'!$D$17:$I$616,2,FALSE)))</f>
        <v>#</v>
      </c>
      <c r="C1436" s="199">
        <v>332</v>
      </c>
    </row>
    <row r="1437" spans="1:3">
      <c r="A1437" s="201" t="s">
        <v>1333</v>
      </c>
      <c r="B1437" s="228" t="str">
        <f>IF(ISNA(VLOOKUP(VLOOKUP(C1436,'Questionnaire part 2'!$D$17:$I$616,3,FALSE),'Country &amp; Service Codes'!B:C,2,FALSE)),"#",VLOOKUP(VLOOKUP(C1436,'Questionnaire part 2'!$D$17:$I$616,3,FALSE),'Country &amp; Service Codes'!B:C,2,FALSE))</f>
        <v>#</v>
      </c>
      <c r="C1437" s="199"/>
    </row>
    <row r="1438" spans="1:3">
      <c r="A1438" s="201" t="s">
        <v>1334</v>
      </c>
      <c r="B1438" s="228" t="str">
        <f>IF(VLOOKUP(C1436,'Questionnaire part 2'!$D$17:$I$616,5,FALSE)="","#",VLOOKUP(C1436,'Questionnaire part 2'!$D$17:$I$616,5,FALSE))</f>
        <v>#</v>
      </c>
      <c r="C1438" s="199"/>
    </row>
    <row r="1439" spans="1:3">
      <c r="A1439" s="200" t="s">
        <v>1359</v>
      </c>
      <c r="B1439" s="228" t="str">
        <f>IF(VLOOKUP(C1436,'Questionnaire part 2'!$D$17:$I$616,6,FALSE)="","#",VLOOKUP(C1436,'Questionnaire part 2'!$D$17:$I$616,6,FALSE))</f>
        <v>#</v>
      </c>
      <c r="C1439" s="199"/>
    </row>
    <row r="1440" spans="1:3">
      <c r="A1440" s="201" t="s">
        <v>1332</v>
      </c>
      <c r="B1440" s="228" t="str">
        <f>IF(VLOOKUP(C1440,'Questionnaire part 2'!$D$17:$I$616,2,FALSE)="","#",UPPER(VLOOKUP(C1440,'Questionnaire part 2'!$D$17:$I$616,2,FALSE)))</f>
        <v>#</v>
      </c>
      <c r="C1440" s="234">
        <v>333</v>
      </c>
    </row>
    <row r="1441" spans="1:3">
      <c r="A1441" s="201" t="s">
        <v>1333</v>
      </c>
      <c r="B1441" s="228" t="str">
        <f>IF(ISNA(VLOOKUP(VLOOKUP(C1440,'Questionnaire part 2'!$D$17:$I$616,3,FALSE),'Country &amp; Service Codes'!B:C,2,FALSE)),"#",VLOOKUP(VLOOKUP(C1440,'Questionnaire part 2'!$D$17:$I$616,3,FALSE),'Country &amp; Service Codes'!B:C,2,FALSE))</f>
        <v>#</v>
      </c>
      <c r="C1441" s="234"/>
    </row>
    <row r="1442" spans="1:3">
      <c r="A1442" s="201" t="s">
        <v>1334</v>
      </c>
      <c r="B1442" s="228" t="str">
        <f>IF(VLOOKUP(C1440,'Questionnaire part 2'!$D$17:$I$616,5,FALSE)="","#",VLOOKUP(C1440,'Questionnaire part 2'!$D$17:$I$616,5,FALSE))</f>
        <v>#</v>
      </c>
      <c r="C1442" s="234"/>
    </row>
    <row r="1443" spans="1:3">
      <c r="A1443" s="200" t="s">
        <v>1359</v>
      </c>
      <c r="B1443" s="228" t="str">
        <f>IF(VLOOKUP(C1440,'Questionnaire part 2'!$D$17:$I$616,6,FALSE)="","#",VLOOKUP(C1440,'Questionnaire part 2'!$D$17:$I$616,6,FALSE))</f>
        <v>#</v>
      </c>
      <c r="C1443" s="199"/>
    </row>
    <row r="1444" spans="1:3">
      <c r="A1444" s="201" t="s">
        <v>1332</v>
      </c>
      <c r="B1444" s="228" t="str">
        <f>IF(VLOOKUP(C1444,'Questionnaire part 2'!$D$17:$I$616,2,FALSE)="","#",UPPER(VLOOKUP(C1444,'Questionnaire part 2'!$D$17:$I$616,2,FALSE)))</f>
        <v>#</v>
      </c>
      <c r="C1444" s="199">
        <v>334</v>
      </c>
    </row>
    <row r="1445" spans="1:3">
      <c r="A1445" s="201" t="s">
        <v>1333</v>
      </c>
      <c r="B1445" s="228" t="str">
        <f>IF(ISNA(VLOOKUP(VLOOKUP(C1444,'Questionnaire part 2'!$D$17:$I$616,3,FALSE),'Country &amp; Service Codes'!B:C,2,FALSE)),"#",VLOOKUP(VLOOKUP(C1444,'Questionnaire part 2'!$D$17:$I$616,3,FALSE),'Country &amp; Service Codes'!B:C,2,FALSE))</f>
        <v>#</v>
      </c>
      <c r="C1445" s="199"/>
    </row>
    <row r="1446" spans="1:3">
      <c r="A1446" s="201" t="s">
        <v>1334</v>
      </c>
      <c r="B1446" s="228" t="str">
        <f>IF(VLOOKUP(C1444,'Questionnaire part 2'!$D$17:$I$616,5,FALSE)="","#",VLOOKUP(C1444,'Questionnaire part 2'!$D$17:$I$616,5,FALSE))</f>
        <v>#</v>
      </c>
      <c r="C1446" s="199"/>
    </row>
    <row r="1447" spans="1:3">
      <c r="A1447" s="200" t="s">
        <v>1359</v>
      </c>
      <c r="B1447" s="228" t="str">
        <f>IF(VLOOKUP(C1444,'Questionnaire part 2'!$D$17:$I$616,6,FALSE)="","#",VLOOKUP(C1444,'Questionnaire part 2'!$D$17:$I$616,6,FALSE))</f>
        <v>#</v>
      </c>
      <c r="C1447" s="199"/>
    </row>
    <row r="1448" spans="1:3">
      <c r="A1448" s="201" t="s">
        <v>1332</v>
      </c>
      <c r="B1448" s="228" t="str">
        <f>IF(VLOOKUP(C1448,'Questionnaire part 2'!$D$17:$I$616,2,FALSE)="","#",UPPER(VLOOKUP(C1448,'Questionnaire part 2'!$D$17:$I$616,2,FALSE)))</f>
        <v>#</v>
      </c>
      <c r="C1448" s="199">
        <v>335</v>
      </c>
    </row>
    <row r="1449" spans="1:3">
      <c r="A1449" s="201" t="s">
        <v>1333</v>
      </c>
      <c r="B1449" s="228" t="str">
        <f>IF(ISNA(VLOOKUP(VLOOKUP(C1448,'Questionnaire part 2'!$D$17:$I$616,3,FALSE),'Country &amp; Service Codes'!B:C,2,FALSE)),"#",VLOOKUP(VLOOKUP(C1448,'Questionnaire part 2'!$D$17:$I$616,3,FALSE),'Country &amp; Service Codes'!B:C,2,FALSE))</f>
        <v>#</v>
      </c>
      <c r="C1449" s="199"/>
    </row>
    <row r="1450" spans="1:3">
      <c r="A1450" s="201" t="s">
        <v>1334</v>
      </c>
      <c r="B1450" s="228" t="str">
        <f>IF(VLOOKUP(C1448,'Questionnaire part 2'!$D$17:$I$616,5,FALSE)="","#",VLOOKUP(C1448,'Questionnaire part 2'!$D$17:$I$616,5,FALSE))</f>
        <v>#</v>
      </c>
      <c r="C1450" s="199"/>
    </row>
    <row r="1451" spans="1:3">
      <c r="A1451" s="200" t="s">
        <v>1359</v>
      </c>
      <c r="B1451" s="228" t="str">
        <f>IF(VLOOKUP(C1448,'Questionnaire part 2'!$D$17:$I$616,6,FALSE)="","#",VLOOKUP(C1448,'Questionnaire part 2'!$D$17:$I$616,6,FALSE))</f>
        <v>#</v>
      </c>
      <c r="C1451" s="199"/>
    </row>
    <row r="1452" spans="1:3">
      <c r="A1452" s="201" t="s">
        <v>1332</v>
      </c>
      <c r="B1452" s="228" t="str">
        <f>IF(VLOOKUP(C1452,'Questionnaire part 2'!$D$17:$I$616,2,FALSE)="","#",UPPER(VLOOKUP(C1452,'Questionnaire part 2'!$D$17:$I$616,2,FALSE)))</f>
        <v>#</v>
      </c>
      <c r="C1452" s="199">
        <v>336</v>
      </c>
    </row>
    <row r="1453" spans="1:3">
      <c r="A1453" s="201" t="s">
        <v>1333</v>
      </c>
      <c r="B1453" s="228" t="str">
        <f>IF(ISNA(VLOOKUP(VLOOKUP(C1452,'Questionnaire part 2'!$D$17:$I$616,3,FALSE),'Country &amp; Service Codes'!B:C,2,FALSE)),"#",VLOOKUP(VLOOKUP(C1452,'Questionnaire part 2'!$D$17:$I$616,3,FALSE),'Country &amp; Service Codes'!B:C,2,FALSE))</f>
        <v>#</v>
      </c>
      <c r="C1453" s="199"/>
    </row>
    <row r="1454" spans="1:3">
      <c r="A1454" s="201" t="s">
        <v>1334</v>
      </c>
      <c r="B1454" s="228" t="str">
        <f>IF(VLOOKUP(C1452,'Questionnaire part 2'!$D$17:$I$616,5,FALSE)="","#",VLOOKUP(C1452,'Questionnaire part 2'!$D$17:$I$616,5,FALSE))</f>
        <v>#</v>
      </c>
      <c r="C1454" s="199"/>
    </row>
    <row r="1455" spans="1:3">
      <c r="A1455" s="200" t="s">
        <v>1359</v>
      </c>
      <c r="B1455" s="228" t="str">
        <f>IF(VLOOKUP(C1452,'Questionnaire part 2'!$D$17:$I$616,6,FALSE)="","#",VLOOKUP(C1452,'Questionnaire part 2'!$D$17:$I$616,6,FALSE))</f>
        <v>#</v>
      </c>
      <c r="C1455" s="199"/>
    </row>
    <row r="1456" spans="1:3">
      <c r="A1456" s="201" t="s">
        <v>1332</v>
      </c>
      <c r="B1456" s="228" t="str">
        <f>IF(VLOOKUP(C1456,'Questionnaire part 2'!$D$17:$I$616,2,FALSE)="","#",UPPER(VLOOKUP(C1456,'Questionnaire part 2'!$D$17:$I$616,2,FALSE)))</f>
        <v>#</v>
      </c>
      <c r="C1456" s="234">
        <v>337</v>
      </c>
    </row>
    <row r="1457" spans="1:3">
      <c r="A1457" s="201" t="s">
        <v>1333</v>
      </c>
      <c r="B1457" s="228" t="str">
        <f>IF(ISNA(VLOOKUP(VLOOKUP(C1456,'Questionnaire part 2'!$D$17:$I$616,3,FALSE),'Country &amp; Service Codes'!B:C,2,FALSE)),"#",VLOOKUP(VLOOKUP(C1456,'Questionnaire part 2'!$D$17:$I$616,3,FALSE),'Country &amp; Service Codes'!B:C,2,FALSE))</f>
        <v>#</v>
      </c>
      <c r="C1457" s="234"/>
    </row>
    <row r="1458" spans="1:3">
      <c r="A1458" s="201" t="s">
        <v>1334</v>
      </c>
      <c r="B1458" s="228" t="str">
        <f>IF(VLOOKUP(C1456,'Questionnaire part 2'!$D$17:$I$616,5,FALSE)="","#",VLOOKUP(C1456,'Questionnaire part 2'!$D$17:$I$616,5,FALSE))</f>
        <v>#</v>
      </c>
      <c r="C1458" s="234"/>
    </row>
    <row r="1459" spans="1:3">
      <c r="A1459" s="200" t="s">
        <v>1359</v>
      </c>
      <c r="B1459" s="228" t="str">
        <f>IF(VLOOKUP(C1456,'Questionnaire part 2'!$D$17:$I$616,6,FALSE)="","#",VLOOKUP(C1456,'Questionnaire part 2'!$D$17:$I$616,6,FALSE))</f>
        <v>#</v>
      </c>
      <c r="C1459" s="199"/>
    </row>
    <row r="1460" spans="1:3">
      <c r="A1460" s="201" t="s">
        <v>1332</v>
      </c>
      <c r="B1460" s="228" t="str">
        <f>IF(VLOOKUP(C1460,'Questionnaire part 2'!$D$17:$I$616,2,FALSE)="","#",UPPER(VLOOKUP(C1460,'Questionnaire part 2'!$D$17:$I$616,2,FALSE)))</f>
        <v>#</v>
      </c>
      <c r="C1460" s="199">
        <v>338</v>
      </c>
    </row>
    <row r="1461" spans="1:3">
      <c r="A1461" s="201" t="s">
        <v>1333</v>
      </c>
      <c r="B1461" s="228" t="str">
        <f>IF(ISNA(VLOOKUP(VLOOKUP(C1460,'Questionnaire part 2'!$D$17:$I$616,3,FALSE),'Country &amp; Service Codes'!B:C,2,FALSE)),"#",VLOOKUP(VLOOKUP(C1460,'Questionnaire part 2'!$D$17:$I$616,3,FALSE),'Country &amp; Service Codes'!B:C,2,FALSE))</f>
        <v>#</v>
      </c>
      <c r="C1461" s="199"/>
    </row>
    <row r="1462" spans="1:3">
      <c r="A1462" s="201" t="s">
        <v>1334</v>
      </c>
      <c r="B1462" s="228" t="str">
        <f>IF(VLOOKUP(C1460,'Questionnaire part 2'!$D$17:$I$616,5,FALSE)="","#",VLOOKUP(C1460,'Questionnaire part 2'!$D$17:$I$616,5,FALSE))</f>
        <v>#</v>
      </c>
      <c r="C1462" s="199"/>
    </row>
    <row r="1463" spans="1:3">
      <c r="A1463" s="200" t="s">
        <v>1359</v>
      </c>
      <c r="B1463" s="228" t="str">
        <f>IF(VLOOKUP(C1460,'Questionnaire part 2'!$D$17:$I$616,6,FALSE)="","#",VLOOKUP(C1460,'Questionnaire part 2'!$D$17:$I$616,6,FALSE))</f>
        <v>#</v>
      </c>
      <c r="C1463" s="199"/>
    </row>
    <row r="1464" spans="1:3">
      <c r="A1464" s="201" t="s">
        <v>1332</v>
      </c>
      <c r="B1464" s="228" t="str">
        <f>IF(VLOOKUP(C1464,'Questionnaire part 2'!$D$17:$I$616,2,FALSE)="","#",UPPER(VLOOKUP(C1464,'Questionnaire part 2'!$D$17:$I$616,2,FALSE)))</f>
        <v>#</v>
      </c>
      <c r="C1464" s="199">
        <v>339</v>
      </c>
    </row>
    <row r="1465" spans="1:3">
      <c r="A1465" s="201" t="s">
        <v>1333</v>
      </c>
      <c r="B1465" s="228" t="str">
        <f>IF(ISNA(VLOOKUP(VLOOKUP(C1464,'Questionnaire part 2'!$D$17:$I$616,3,FALSE),'Country &amp; Service Codes'!B:C,2,FALSE)),"#",VLOOKUP(VLOOKUP(C1464,'Questionnaire part 2'!$D$17:$I$616,3,FALSE),'Country &amp; Service Codes'!B:C,2,FALSE))</f>
        <v>#</v>
      </c>
      <c r="C1465" s="199"/>
    </row>
    <row r="1466" spans="1:3">
      <c r="A1466" s="201" t="s">
        <v>1334</v>
      </c>
      <c r="B1466" s="228" t="str">
        <f>IF(VLOOKUP(C1464,'Questionnaire part 2'!$D$17:$I$616,5,FALSE)="","#",VLOOKUP(C1464,'Questionnaire part 2'!$D$17:$I$616,5,FALSE))</f>
        <v>#</v>
      </c>
      <c r="C1466" s="199"/>
    </row>
    <row r="1467" spans="1:3">
      <c r="A1467" s="200" t="s">
        <v>1359</v>
      </c>
      <c r="B1467" s="228" t="str">
        <f>IF(VLOOKUP(C1464,'Questionnaire part 2'!$D$17:$I$616,6,FALSE)="","#",VLOOKUP(C1464,'Questionnaire part 2'!$D$17:$I$616,6,FALSE))</f>
        <v>#</v>
      </c>
      <c r="C1467" s="199"/>
    </row>
    <row r="1468" spans="1:3">
      <c r="A1468" s="201" t="s">
        <v>1332</v>
      </c>
      <c r="B1468" s="228" t="str">
        <f>IF(VLOOKUP(C1468,'Questionnaire part 2'!$D$17:$I$616,2,FALSE)="","#",UPPER(VLOOKUP(C1468,'Questionnaire part 2'!$D$17:$I$616,2,FALSE)))</f>
        <v>#</v>
      </c>
      <c r="C1468" s="199">
        <v>340</v>
      </c>
    </row>
    <row r="1469" spans="1:3">
      <c r="A1469" s="201" t="s">
        <v>1333</v>
      </c>
      <c r="B1469" s="228" t="str">
        <f>IF(ISNA(VLOOKUP(VLOOKUP(C1468,'Questionnaire part 2'!$D$17:$I$616,3,FALSE),'Country &amp; Service Codes'!B:C,2,FALSE)),"#",VLOOKUP(VLOOKUP(C1468,'Questionnaire part 2'!$D$17:$I$616,3,FALSE),'Country &amp; Service Codes'!B:C,2,FALSE))</f>
        <v>#</v>
      </c>
      <c r="C1469" s="199"/>
    </row>
    <row r="1470" spans="1:3">
      <c r="A1470" s="201" t="s">
        <v>1334</v>
      </c>
      <c r="B1470" s="228" t="str">
        <f>IF(VLOOKUP(C1468,'Questionnaire part 2'!$D$17:$I$616,5,FALSE)="","#",VLOOKUP(C1468,'Questionnaire part 2'!$D$17:$I$616,5,FALSE))</f>
        <v>#</v>
      </c>
      <c r="C1470" s="199"/>
    </row>
    <row r="1471" spans="1:3">
      <c r="A1471" s="200" t="s">
        <v>1359</v>
      </c>
      <c r="B1471" s="228" t="str">
        <f>IF(VLOOKUP(C1468,'Questionnaire part 2'!$D$17:$I$616,6,FALSE)="","#",VLOOKUP(C1468,'Questionnaire part 2'!$D$17:$I$616,6,FALSE))</f>
        <v>#</v>
      </c>
      <c r="C1471" s="199"/>
    </row>
    <row r="1472" spans="1:3">
      <c r="A1472" s="201" t="s">
        <v>1332</v>
      </c>
      <c r="B1472" s="228" t="str">
        <f>IF(VLOOKUP(C1472,'Questionnaire part 2'!$D$17:$I$616,2,FALSE)="","#",UPPER(VLOOKUP(C1472,'Questionnaire part 2'!$D$17:$I$616,2,FALSE)))</f>
        <v>#</v>
      </c>
      <c r="C1472" s="234">
        <v>341</v>
      </c>
    </row>
    <row r="1473" spans="1:3">
      <c r="A1473" s="201" t="s">
        <v>1333</v>
      </c>
      <c r="B1473" s="228" t="str">
        <f>IF(ISNA(VLOOKUP(VLOOKUP(C1472,'Questionnaire part 2'!$D$17:$I$616,3,FALSE),'Country &amp; Service Codes'!B:C,2,FALSE)),"#",VLOOKUP(VLOOKUP(C1472,'Questionnaire part 2'!$D$17:$I$616,3,FALSE),'Country &amp; Service Codes'!B:C,2,FALSE))</f>
        <v>#</v>
      </c>
      <c r="C1473" s="234"/>
    </row>
    <row r="1474" spans="1:3">
      <c r="A1474" s="201" t="s">
        <v>1334</v>
      </c>
      <c r="B1474" s="228" t="str">
        <f>IF(VLOOKUP(C1472,'Questionnaire part 2'!$D$17:$I$616,5,FALSE)="","#",VLOOKUP(C1472,'Questionnaire part 2'!$D$17:$I$616,5,FALSE))</f>
        <v>#</v>
      </c>
      <c r="C1474" s="234"/>
    </row>
    <row r="1475" spans="1:3">
      <c r="A1475" s="200" t="s">
        <v>1359</v>
      </c>
      <c r="B1475" s="228" t="str">
        <f>IF(VLOOKUP(C1472,'Questionnaire part 2'!$D$17:$I$616,6,FALSE)="","#",VLOOKUP(C1472,'Questionnaire part 2'!$D$17:$I$616,6,FALSE))</f>
        <v>#</v>
      </c>
      <c r="C1475" s="199"/>
    </row>
    <row r="1476" spans="1:3">
      <c r="A1476" s="201" t="s">
        <v>1332</v>
      </c>
      <c r="B1476" s="228" t="str">
        <f>IF(VLOOKUP(C1476,'Questionnaire part 2'!$D$17:$I$616,2,FALSE)="","#",UPPER(VLOOKUP(C1476,'Questionnaire part 2'!$D$17:$I$616,2,FALSE)))</f>
        <v>#</v>
      </c>
      <c r="C1476" s="199">
        <v>342</v>
      </c>
    </row>
    <row r="1477" spans="1:3">
      <c r="A1477" s="201" t="s">
        <v>1333</v>
      </c>
      <c r="B1477" s="228" t="str">
        <f>IF(ISNA(VLOOKUP(VLOOKUP(C1476,'Questionnaire part 2'!$D$17:$I$616,3,FALSE),'Country &amp; Service Codes'!B:C,2,FALSE)),"#",VLOOKUP(VLOOKUP(C1476,'Questionnaire part 2'!$D$17:$I$616,3,FALSE),'Country &amp; Service Codes'!B:C,2,FALSE))</f>
        <v>#</v>
      </c>
      <c r="C1477" s="199"/>
    </row>
    <row r="1478" spans="1:3">
      <c r="A1478" s="201" t="s">
        <v>1334</v>
      </c>
      <c r="B1478" s="228" t="str">
        <f>IF(VLOOKUP(C1476,'Questionnaire part 2'!$D$17:$I$616,5,FALSE)="","#",VLOOKUP(C1476,'Questionnaire part 2'!$D$17:$I$616,5,FALSE))</f>
        <v>#</v>
      </c>
      <c r="C1478" s="199"/>
    </row>
    <row r="1479" spans="1:3">
      <c r="A1479" s="200" t="s">
        <v>1359</v>
      </c>
      <c r="B1479" s="228" t="str">
        <f>IF(VLOOKUP(C1476,'Questionnaire part 2'!$D$17:$I$616,6,FALSE)="","#",VLOOKUP(C1476,'Questionnaire part 2'!$D$17:$I$616,6,FALSE))</f>
        <v>#</v>
      </c>
      <c r="C1479" s="199"/>
    </row>
    <row r="1480" spans="1:3">
      <c r="A1480" s="201" t="s">
        <v>1332</v>
      </c>
      <c r="B1480" s="228" t="str">
        <f>IF(VLOOKUP(C1480,'Questionnaire part 2'!$D$17:$I$616,2,FALSE)="","#",UPPER(VLOOKUP(C1480,'Questionnaire part 2'!$D$17:$I$616,2,FALSE)))</f>
        <v>#</v>
      </c>
      <c r="C1480" s="199">
        <v>343</v>
      </c>
    </row>
    <row r="1481" spans="1:3">
      <c r="A1481" s="201" t="s">
        <v>1333</v>
      </c>
      <c r="B1481" s="228" t="str">
        <f>IF(ISNA(VLOOKUP(VLOOKUP(C1480,'Questionnaire part 2'!$D$17:$I$616,3,FALSE),'Country &amp; Service Codes'!B:C,2,FALSE)),"#",VLOOKUP(VLOOKUP(C1480,'Questionnaire part 2'!$D$17:$I$616,3,FALSE),'Country &amp; Service Codes'!B:C,2,FALSE))</f>
        <v>#</v>
      </c>
      <c r="C1481" s="199"/>
    </row>
    <row r="1482" spans="1:3">
      <c r="A1482" s="201" t="s">
        <v>1334</v>
      </c>
      <c r="B1482" s="228" t="str">
        <f>IF(VLOOKUP(C1480,'Questionnaire part 2'!$D$17:$I$616,5,FALSE)="","#",VLOOKUP(C1480,'Questionnaire part 2'!$D$17:$I$616,5,FALSE))</f>
        <v>#</v>
      </c>
      <c r="C1482" s="199"/>
    </row>
    <row r="1483" spans="1:3">
      <c r="A1483" s="200" t="s">
        <v>1359</v>
      </c>
      <c r="B1483" s="228" t="str">
        <f>IF(VLOOKUP(C1480,'Questionnaire part 2'!$D$17:$I$616,6,FALSE)="","#",VLOOKUP(C1480,'Questionnaire part 2'!$D$17:$I$616,6,FALSE))</f>
        <v>#</v>
      </c>
      <c r="C1483" s="199"/>
    </row>
    <row r="1484" spans="1:3">
      <c r="A1484" s="201" t="s">
        <v>1332</v>
      </c>
      <c r="B1484" s="228" t="str">
        <f>IF(VLOOKUP(C1484,'Questionnaire part 2'!$D$17:$I$616,2,FALSE)="","#",UPPER(VLOOKUP(C1484,'Questionnaire part 2'!$D$17:$I$616,2,FALSE)))</f>
        <v>#</v>
      </c>
      <c r="C1484" s="199">
        <v>344</v>
      </c>
    </row>
    <row r="1485" spans="1:3">
      <c r="A1485" s="201" t="s">
        <v>1333</v>
      </c>
      <c r="B1485" s="228" t="str">
        <f>IF(ISNA(VLOOKUP(VLOOKUP(C1484,'Questionnaire part 2'!$D$17:$I$616,3,FALSE),'Country &amp; Service Codes'!B:C,2,FALSE)),"#",VLOOKUP(VLOOKUP(C1484,'Questionnaire part 2'!$D$17:$I$616,3,FALSE),'Country &amp; Service Codes'!B:C,2,FALSE))</f>
        <v>#</v>
      </c>
      <c r="C1485" s="199"/>
    </row>
    <row r="1486" spans="1:3">
      <c r="A1486" s="201" t="s">
        <v>1334</v>
      </c>
      <c r="B1486" s="228" t="str">
        <f>IF(VLOOKUP(C1484,'Questionnaire part 2'!$D$17:$I$616,5,FALSE)="","#",VLOOKUP(C1484,'Questionnaire part 2'!$D$17:$I$616,5,FALSE))</f>
        <v>#</v>
      </c>
      <c r="C1486" s="199"/>
    </row>
    <row r="1487" spans="1:3">
      <c r="A1487" s="200" t="s">
        <v>1359</v>
      </c>
      <c r="B1487" s="228" t="str">
        <f>IF(VLOOKUP(C1484,'Questionnaire part 2'!$D$17:$I$616,6,FALSE)="","#",VLOOKUP(C1484,'Questionnaire part 2'!$D$17:$I$616,6,FALSE))</f>
        <v>#</v>
      </c>
      <c r="C1487" s="199"/>
    </row>
    <row r="1488" spans="1:3">
      <c r="A1488" s="201" t="s">
        <v>1332</v>
      </c>
      <c r="B1488" s="228" t="str">
        <f>IF(VLOOKUP(C1488,'Questionnaire part 2'!$D$17:$I$616,2,FALSE)="","#",UPPER(VLOOKUP(C1488,'Questionnaire part 2'!$D$17:$I$616,2,FALSE)))</f>
        <v>#</v>
      </c>
      <c r="C1488" s="234">
        <v>345</v>
      </c>
    </row>
    <row r="1489" spans="1:3">
      <c r="A1489" s="201" t="s">
        <v>1333</v>
      </c>
      <c r="B1489" s="228" t="str">
        <f>IF(ISNA(VLOOKUP(VLOOKUP(C1488,'Questionnaire part 2'!$D$17:$I$616,3,FALSE),'Country &amp; Service Codes'!B:C,2,FALSE)),"#",VLOOKUP(VLOOKUP(C1488,'Questionnaire part 2'!$D$17:$I$616,3,FALSE),'Country &amp; Service Codes'!B:C,2,FALSE))</f>
        <v>#</v>
      </c>
      <c r="C1489" s="234"/>
    </row>
    <row r="1490" spans="1:3">
      <c r="A1490" s="201" t="s">
        <v>1334</v>
      </c>
      <c r="B1490" s="228" t="str">
        <f>IF(VLOOKUP(C1488,'Questionnaire part 2'!$D$17:$I$616,5,FALSE)="","#",VLOOKUP(C1488,'Questionnaire part 2'!$D$17:$I$616,5,FALSE))</f>
        <v>#</v>
      </c>
      <c r="C1490" s="234"/>
    </row>
    <row r="1491" spans="1:3">
      <c r="A1491" s="200" t="s">
        <v>1359</v>
      </c>
      <c r="B1491" s="228" t="str">
        <f>IF(VLOOKUP(C1488,'Questionnaire part 2'!$D$17:$I$616,6,FALSE)="","#",VLOOKUP(C1488,'Questionnaire part 2'!$D$17:$I$616,6,FALSE))</f>
        <v>#</v>
      </c>
      <c r="C1491" s="199"/>
    </row>
    <row r="1492" spans="1:3">
      <c r="A1492" s="201" t="s">
        <v>1332</v>
      </c>
      <c r="B1492" s="228" t="str">
        <f>IF(VLOOKUP(C1492,'Questionnaire part 2'!$D$17:$I$616,2,FALSE)="","#",UPPER(VLOOKUP(C1492,'Questionnaire part 2'!$D$17:$I$616,2,FALSE)))</f>
        <v>#</v>
      </c>
      <c r="C1492" s="199">
        <v>346</v>
      </c>
    </row>
    <row r="1493" spans="1:3">
      <c r="A1493" s="201" t="s">
        <v>1333</v>
      </c>
      <c r="B1493" s="228" t="str">
        <f>IF(ISNA(VLOOKUP(VLOOKUP(C1492,'Questionnaire part 2'!$D$17:$I$616,3,FALSE),'Country &amp; Service Codes'!B:C,2,FALSE)),"#",VLOOKUP(VLOOKUP(C1492,'Questionnaire part 2'!$D$17:$I$616,3,FALSE),'Country &amp; Service Codes'!B:C,2,FALSE))</f>
        <v>#</v>
      </c>
      <c r="C1493" s="199"/>
    </row>
    <row r="1494" spans="1:3">
      <c r="A1494" s="201" t="s">
        <v>1334</v>
      </c>
      <c r="B1494" s="228" t="str">
        <f>IF(VLOOKUP(C1492,'Questionnaire part 2'!$D$17:$I$616,5,FALSE)="","#",VLOOKUP(C1492,'Questionnaire part 2'!$D$17:$I$616,5,FALSE))</f>
        <v>#</v>
      </c>
      <c r="C1494" s="199"/>
    </row>
    <row r="1495" spans="1:3">
      <c r="A1495" s="200" t="s">
        <v>1359</v>
      </c>
      <c r="B1495" s="228" t="str">
        <f>IF(VLOOKUP(C1492,'Questionnaire part 2'!$D$17:$I$616,6,FALSE)="","#",VLOOKUP(C1492,'Questionnaire part 2'!$D$17:$I$616,6,FALSE))</f>
        <v>#</v>
      </c>
      <c r="C1495" s="199"/>
    </row>
    <row r="1496" spans="1:3">
      <c r="A1496" s="201" t="s">
        <v>1332</v>
      </c>
      <c r="B1496" s="228" t="str">
        <f>IF(VLOOKUP(C1496,'Questionnaire part 2'!$D$17:$I$616,2,FALSE)="","#",UPPER(VLOOKUP(C1496,'Questionnaire part 2'!$D$17:$I$616,2,FALSE)))</f>
        <v>#</v>
      </c>
      <c r="C1496" s="199">
        <v>347</v>
      </c>
    </row>
    <row r="1497" spans="1:3">
      <c r="A1497" s="201" t="s">
        <v>1333</v>
      </c>
      <c r="B1497" s="228" t="str">
        <f>IF(ISNA(VLOOKUP(VLOOKUP(C1496,'Questionnaire part 2'!$D$17:$I$616,3,FALSE),'Country &amp; Service Codes'!B:C,2,FALSE)),"#",VLOOKUP(VLOOKUP(C1496,'Questionnaire part 2'!$D$17:$I$616,3,FALSE),'Country &amp; Service Codes'!B:C,2,FALSE))</f>
        <v>#</v>
      </c>
      <c r="C1497" s="199"/>
    </row>
    <row r="1498" spans="1:3">
      <c r="A1498" s="201" t="s">
        <v>1334</v>
      </c>
      <c r="B1498" s="228" t="str">
        <f>IF(VLOOKUP(C1496,'Questionnaire part 2'!$D$17:$I$616,5,FALSE)="","#",VLOOKUP(C1496,'Questionnaire part 2'!$D$17:$I$616,5,FALSE))</f>
        <v>#</v>
      </c>
      <c r="C1498" s="199"/>
    </row>
    <row r="1499" spans="1:3">
      <c r="A1499" s="200" t="s">
        <v>1359</v>
      </c>
      <c r="B1499" s="228" t="str">
        <f>IF(VLOOKUP(C1496,'Questionnaire part 2'!$D$17:$I$616,6,FALSE)="","#",VLOOKUP(C1496,'Questionnaire part 2'!$D$17:$I$616,6,FALSE))</f>
        <v>#</v>
      </c>
      <c r="C1499" s="199"/>
    </row>
    <row r="1500" spans="1:3">
      <c r="A1500" s="201" t="s">
        <v>1332</v>
      </c>
      <c r="B1500" s="228" t="str">
        <f>IF(VLOOKUP(C1500,'Questionnaire part 2'!$D$17:$I$616,2,FALSE)="","#",UPPER(VLOOKUP(C1500,'Questionnaire part 2'!$D$17:$I$616,2,FALSE)))</f>
        <v>#</v>
      </c>
      <c r="C1500" s="199">
        <v>348</v>
      </c>
    </row>
    <row r="1501" spans="1:3">
      <c r="A1501" s="201" t="s">
        <v>1333</v>
      </c>
      <c r="B1501" s="228" t="str">
        <f>IF(ISNA(VLOOKUP(VLOOKUP(C1500,'Questionnaire part 2'!$D$17:$I$616,3,FALSE),'Country &amp; Service Codes'!B:C,2,FALSE)),"#",VLOOKUP(VLOOKUP(C1500,'Questionnaire part 2'!$D$17:$I$616,3,FALSE),'Country &amp; Service Codes'!B:C,2,FALSE))</f>
        <v>#</v>
      </c>
      <c r="C1501" s="199"/>
    </row>
    <row r="1502" spans="1:3">
      <c r="A1502" s="201" t="s">
        <v>1334</v>
      </c>
      <c r="B1502" s="228" t="str">
        <f>IF(VLOOKUP(C1500,'Questionnaire part 2'!$D$17:$I$616,5,FALSE)="","#",VLOOKUP(C1500,'Questionnaire part 2'!$D$17:$I$616,5,FALSE))</f>
        <v>#</v>
      </c>
      <c r="C1502" s="199"/>
    </row>
    <row r="1503" spans="1:3">
      <c r="A1503" s="200" t="s">
        <v>1359</v>
      </c>
      <c r="B1503" s="228" t="str">
        <f>IF(VLOOKUP(C1500,'Questionnaire part 2'!$D$17:$I$616,6,FALSE)="","#",VLOOKUP(C1500,'Questionnaire part 2'!$D$17:$I$616,6,FALSE))</f>
        <v>#</v>
      </c>
      <c r="C1503" s="199"/>
    </row>
    <row r="1504" spans="1:3">
      <c r="A1504" s="201" t="s">
        <v>1332</v>
      </c>
      <c r="B1504" s="228" t="str">
        <f>IF(VLOOKUP(C1504,'Questionnaire part 2'!$D$17:$I$616,2,FALSE)="","#",UPPER(VLOOKUP(C1504,'Questionnaire part 2'!$D$17:$I$616,2,FALSE)))</f>
        <v>#</v>
      </c>
      <c r="C1504" s="234">
        <v>349</v>
      </c>
    </row>
    <row r="1505" spans="1:3">
      <c r="A1505" s="201" t="s">
        <v>1333</v>
      </c>
      <c r="B1505" s="228" t="str">
        <f>IF(ISNA(VLOOKUP(VLOOKUP(C1504,'Questionnaire part 2'!$D$17:$I$616,3,FALSE),'Country &amp; Service Codes'!B:C,2,FALSE)),"#",VLOOKUP(VLOOKUP(C1504,'Questionnaire part 2'!$D$17:$I$616,3,FALSE),'Country &amp; Service Codes'!B:C,2,FALSE))</f>
        <v>#</v>
      </c>
      <c r="C1505" s="234"/>
    </row>
    <row r="1506" spans="1:3">
      <c r="A1506" s="201" t="s">
        <v>1334</v>
      </c>
      <c r="B1506" s="228" t="str">
        <f>IF(VLOOKUP(C1504,'Questionnaire part 2'!$D$17:$I$616,5,FALSE)="","#",VLOOKUP(C1504,'Questionnaire part 2'!$D$17:$I$616,5,FALSE))</f>
        <v>#</v>
      </c>
      <c r="C1506" s="234"/>
    </row>
    <row r="1507" spans="1:3">
      <c r="A1507" s="200" t="s">
        <v>1359</v>
      </c>
      <c r="B1507" s="228" t="str">
        <f>IF(VLOOKUP(C1504,'Questionnaire part 2'!$D$17:$I$616,6,FALSE)="","#",VLOOKUP(C1504,'Questionnaire part 2'!$D$17:$I$616,6,FALSE))</f>
        <v>#</v>
      </c>
      <c r="C1507" s="199"/>
    </row>
    <row r="1508" spans="1:3">
      <c r="A1508" s="201" t="s">
        <v>1332</v>
      </c>
      <c r="B1508" s="228" t="str">
        <f>IF(VLOOKUP(C1508,'Questionnaire part 2'!$D$17:$I$616,2,FALSE)="","#",UPPER(VLOOKUP(C1508,'Questionnaire part 2'!$D$17:$I$616,2,FALSE)))</f>
        <v>#</v>
      </c>
      <c r="C1508" s="199">
        <v>350</v>
      </c>
    </row>
    <row r="1509" spans="1:3">
      <c r="A1509" s="201" t="s">
        <v>1333</v>
      </c>
      <c r="B1509" s="228" t="str">
        <f>IF(ISNA(VLOOKUP(VLOOKUP(C1508,'Questionnaire part 2'!$D$17:$I$616,3,FALSE),'Country &amp; Service Codes'!B:C,2,FALSE)),"#",VLOOKUP(VLOOKUP(C1508,'Questionnaire part 2'!$D$17:$I$616,3,FALSE),'Country &amp; Service Codes'!B:C,2,FALSE))</f>
        <v>#</v>
      </c>
      <c r="C1509" s="199"/>
    </row>
    <row r="1510" spans="1:3">
      <c r="A1510" s="201" t="s">
        <v>1334</v>
      </c>
      <c r="B1510" s="228" t="str">
        <f>IF(VLOOKUP(C1508,'Questionnaire part 2'!$D$17:$I$616,5,FALSE)="","#",VLOOKUP(C1508,'Questionnaire part 2'!$D$17:$I$616,5,FALSE))</f>
        <v>#</v>
      </c>
      <c r="C1510" s="199"/>
    </row>
    <row r="1511" spans="1:3">
      <c r="A1511" s="200" t="s">
        <v>1359</v>
      </c>
      <c r="B1511" s="228" t="str">
        <f>IF(VLOOKUP(C1508,'Questionnaire part 2'!$D$17:$I$616,6,FALSE)="","#",VLOOKUP(C1508,'Questionnaire part 2'!$D$17:$I$616,6,FALSE))</f>
        <v>#</v>
      </c>
      <c r="C1511" s="199"/>
    </row>
    <row r="1512" spans="1:3">
      <c r="A1512" s="201" t="s">
        <v>1332</v>
      </c>
      <c r="B1512" s="228" t="str">
        <f>IF(VLOOKUP(C1512,'Questionnaire part 2'!$D$17:$I$616,2,FALSE)="","#",UPPER(VLOOKUP(C1512,'Questionnaire part 2'!$D$17:$I$616,2,FALSE)))</f>
        <v>#</v>
      </c>
      <c r="C1512" s="199">
        <v>351</v>
      </c>
    </row>
    <row r="1513" spans="1:3">
      <c r="A1513" s="201" t="s">
        <v>1333</v>
      </c>
      <c r="B1513" s="228" t="str">
        <f>IF(ISNA(VLOOKUP(VLOOKUP(C1512,'Questionnaire part 2'!$D$17:$I$616,3,FALSE),'Country &amp; Service Codes'!B:C,2,FALSE)),"#",VLOOKUP(VLOOKUP(C1512,'Questionnaire part 2'!$D$17:$I$616,3,FALSE),'Country &amp; Service Codes'!B:C,2,FALSE))</f>
        <v>#</v>
      </c>
      <c r="C1513" s="199"/>
    </row>
    <row r="1514" spans="1:3">
      <c r="A1514" s="201" t="s">
        <v>1334</v>
      </c>
      <c r="B1514" s="228" t="str">
        <f>IF(VLOOKUP(C1512,'Questionnaire part 2'!$D$17:$I$616,5,FALSE)="","#",VLOOKUP(C1512,'Questionnaire part 2'!$D$17:$I$616,5,FALSE))</f>
        <v>#</v>
      </c>
      <c r="C1514" s="199"/>
    </row>
    <row r="1515" spans="1:3">
      <c r="A1515" s="200" t="s">
        <v>1359</v>
      </c>
      <c r="B1515" s="228" t="str">
        <f>IF(VLOOKUP(C1512,'Questionnaire part 2'!$D$17:$I$616,6,FALSE)="","#",VLOOKUP(C1512,'Questionnaire part 2'!$D$17:$I$616,6,FALSE))</f>
        <v>#</v>
      </c>
      <c r="C1515" s="199"/>
    </row>
    <row r="1516" spans="1:3">
      <c r="A1516" s="201" t="s">
        <v>1332</v>
      </c>
      <c r="B1516" s="228" t="str">
        <f>IF(VLOOKUP(C1516,'Questionnaire part 2'!$D$17:$I$616,2,FALSE)="","#",UPPER(VLOOKUP(C1516,'Questionnaire part 2'!$D$17:$I$616,2,FALSE)))</f>
        <v>#</v>
      </c>
      <c r="C1516" s="199">
        <v>352</v>
      </c>
    </row>
    <row r="1517" spans="1:3">
      <c r="A1517" s="201" t="s">
        <v>1333</v>
      </c>
      <c r="B1517" s="228" t="str">
        <f>IF(ISNA(VLOOKUP(VLOOKUP(C1516,'Questionnaire part 2'!$D$17:$I$616,3,FALSE),'Country &amp; Service Codes'!B:C,2,FALSE)),"#",VLOOKUP(VLOOKUP(C1516,'Questionnaire part 2'!$D$17:$I$616,3,FALSE),'Country &amp; Service Codes'!B:C,2,FALSE))</f>
        <v>#</v>
      </c>
      <c r="C1517" s="199"/>
    </row>
    <row r="1518" spans="1:3">
      <c r="A1518" s="201" t="s">
        <v>1334</v>
      </c>
      <c r="B1518" s="228" t="str">
        <f>IF(VLOOKUP(C1516,'Questionnaire part 2'!$D$17:$I$616,5,FALSE)="","#",VLOOKUP(C1516,'Questionnaire part 2'!$D$17:$I$616,5,FALSE))</f>
        <v>#</v>
      </c>
      <c r="C1518" s="199"/>
    </row>
    <row r="1519" spans="1:3">
      <c r="A1519" s="200" t="s">
        <v>1359</v>
      </c>
      <c r="B1519" s="228" t="str">
        <f>IF(VLOOKUP(C1516,'Questionnaire part 2'!$D$17:$I$616,6,FALSE)="","#",VLOOKUP(C1516,'Questionnaire part 2'!$D$17:$I$616,6,FALSE))</f>
        <v>#</v>
      </c>
      <c r="C1519" s="199"/>
    </row>
    <row r="1520" spans="1:3">
      <c r="A1520" s="201" t="s">
        <v>1332</v>
      </c>
      <c r="B1520" s="228" t="str">
        <f>IF(VLOOKUP(C1520,'Questionnaire part 2'!$D$17:$I$616,2,FALSE)="","#",UPPER(VLOOKUP(C1520,'Questionnaire part 2'!$D$17:$I$616,2,FALSE)))</f>
        <v>#</v>
      </c>
      <c r="C1520" s="234">
        <v>353</v>
      </c>
    </row>
    <row r="1521" spans="1:3">
      <c r="A1521" s="201" t="s">
        <v>1333</v>
      </c>
      <c r="B1521" s="228" t="str">
        <f>IF(ISNA(VLOOKUP(VLOOKUP(C1520,'Questionnaire part 2'!$D$17:$I$616,3,FALSE),'Country &amp; Service Codes'!B:C,2,FALSE)),"#",VLOOKUP(VLOOKUP(C1520,'Questionnaire part 2'!$D$17:$I$616,3,FALSE),'Country &amp; Service Codes'!B:C,2,FALSE))</f>
        <v>#</v>
      </c>
      <c r="C1521" s="234"/>
    </row>
    <row r="1522" spans="1:3">
      <c r="A1522" s="201" t="s">
        <v>1334</v>
      </c>
      <c r="B1522" s="228" t="str">
        <f>IF(VLOOKUP(C1520,'Questionnaire part 2'!$D$17:$I$616,5,FALSE)="","#",VLOOKUP(C1520,'Questionnaire part 2'!$D$17:$I$616,5,FALSE))</f>
        <v>#</v>
      </c>
      <c r="C1522" s="234"/>
    </row>
    <row r="1523" spans="1:3">
      <c r="A1523" s="200" t="s">
        <v>1359</v>
      </c>
      <c r="B1523" s="228" t="str">
        <f>IF(VLOOKUP(C1520,'Questionnaire part 2'!$D$17:$I$616,6,FALSE)="","#",VLOOKUP(C1520,'Questionnaire part 2'!$D$17:$I$616,6,FALSE))</f>
        <v>#</v>
      </c>
      <c r="C1523" s="199"/>
    </row>
    <row r="1524" spans="1:3">
      <c r="A1524" s="201" t="s">
        <v>1332</v>
      </c>
      <c r="B1524" s="228" t="str">
        <f>IF(VLOOKUP(C1524,'Questionnaire part 2'!$D$17:$I$616,2,FALSE)="","#",UPPER(VLOOKUP(C1524,'Questionnaire part 2'!$D$17:$I$616,2,FALSE)))</f>
        <v>#</v>
      </c>
      <c r="C1524" s="199">
        <v>354</v>
      </c>
    </row>
    <row r="1525" spans="1:3">
      <c r="A1525" s="201" t="s">
        <v>1333</v>
      </c>
      <c r="B1525" s="228" t="str">
        <f>IF(ISNA(VLOOKUP(VLOOKUP(C1524,'Questionnaire part 2'!$D$17:$I$616,3,FALSE),'Country &amp; Service Codes'!B:C,2,FALSE)),"#",VLOOKUP(VLOOKUP(C1524,'Questionnaire part 2'!$D$17:$I$616,3,FALSE),'Country &amp; Service Codes'!B:C,2,FALSE))</f>
        <v>#</v>
      </c>
      <c r="C1525" s="199"/>
    </row>
    <row r="1526" spans="1:3">
      <c r="A1526" s="201" t="s">
        <v>1334</v>
      </c>
      <c r="B1526" s="228" t="str">
        <f>IF(VLOOKUP(C1524,'Questionnaire part 2'!$D$17:$I$616,5,FALSE)="","#",VLOOKUP(C1524,'Questionnaire part 2'!$D$17:$I$616,5,FALSE))</f>
        <v>#</v>
      </c>
      <c r="C1526" s="199"/>
    </row>
    <row r="1527" spans="1:3">
      <c r="A1527" s="200" t="s">
        <v>1359</v>
      </c>
      <c r="B1527" s="228" t="str">
        <f>IF(VLOOKUP(C1524,'Questionnaire part 2'!$D$17:$I$616,6,FALSE)="","#",VLOOKUP(C1524,'Questionnaire part 2'!$D$17:$I$616,6,FALSE))</f>
        <v>#</v>
      </c>
      <c r="C1527" s="199"/>
    </row>
    <row r="1528" spans="1:3">
      <c r="A1528" s="201" t="s">
        <v>1332</v>
      </c>
      <c r="B1528" s="228" t="str">
        <f>IF(VLOOKUP(C1528,'Questionnaire part 2'!$D$17:$I$616,2,FALSE)="","#",UPPER(VLOOKUP(C1528,'Questionnaire part 2'!$D$17:$I$616,2,FALSE)))</f>
        <v>#</v>
      </c>
      <c r="C1528" s="199">
        <v>355</v>
      </c>
    </row>
    <row r="1529" spans="1:3">
      <c r="A1529" s="201" t="s">
        <v>1333</v>
      </c>
      <c r="B1529" s="228" t="str">
        <f>IF(ISNA(VLOOKUP(VLOOKUP(C1528,'Questionnaire part 2'!$D$17:$I$616,3,FALSE),'Country &amp; Service Codes'!B:C,2,FALSE)),"#",VLOOKUP(VLOOKUP(C1528,'Questionnaire part 2'!$D$17:$I$616,3,FALSE),'Country &amp; Service Codes'!B:C,2,FALSE))</f>
        <v>#</v>
      </c>
      <c r="C1529" s="199"/>
    </row>
    <row r="1530" spans="1:3">
      <c r="A1530" s="201" t="s">
        <v>1334</v>
      </c>
      <c r="B1530" s="228" t="str">
        <f>IF(VLOOKUP(C1528,'Questionnaire part 2'!$D$17:$I$616,5,FALSE)="","#",VLOOKUP(C1528,'Questionnaire part 2'!$D$17:$I$616,5,FALSE))</f>
        <v>#</v>
      </c>
      <c r="C1530" s="199"/>
    </row>
    <row r="1531" spans="1:3">
      <c r="A1531" s="200" t="s">
        <v>1359</v>
      </c>
      <c r="B1531" s="228" t="str">
        <f>IF(VLOOKUP(C1528,'Questionnaire part 2'!$D$17:$I$616,6,FALSE)="","#",VLOOKUP(C1528,'Questionnaire part 2'!$D$17:$I$616,6,FALSE))</f>
        <v>#</v>
      </c>
      <c r="C1531" s="199"/>
    </row>
    <row r="1532" spans="1:3">
      <c r="A1532" s="201" t="s">
        <v>1332</v>
      </c>
      <c r="B1532" s="228" t="str">
        <f>IF(VLOOKUP(C1532,'Questionnaire part 2'!$D$17:$I$616,2,FALSE)="","#",UPPER(VLOOKUP(C1532,'Questionnaire part 2'!$D$17:$I$616,2,FALSE)))</f>
        <v>#</v>
      </c>
      <c r="C1532" s="199">
        <v>356</v>
      </c>
    </row>
    <row r="1533" spans="1:3">
      <c r="A1533" s="201" t="s">
        <v>1333</v>
      </c>
      <c r="B1533" s="228" t="str">
        <f>IF(ISNA(VLOOKUP(VLOOKUP(C1532,'Questionnaire part 2'!$D$17:$I$616,3,FALSE),'Country &amp; Service Codes'!B:C,2,FALSE)),"#",VLOOKUP(VLOOKUP(C1532,'Questionnaire part 2'!$D$17:$I$616,3,FALSE),'Country &amp; Service Codes'!B:C,2,FALSE))</f>
        <v>#</v>
      </c>
      <c r="C1533" s="199"/>
    </row>
    <row r="1534" spans="1:3">
      <c r="A1534" s="201" t="s">
        <v>1334</v>
      </c>
      <c r="B1534" s="228" t="str">
        <f>IF(VLOOKUP(C1532,'Questionnaire part 2'!$D$17:$I$616,5,FALSE)="","#",VLOOKUP(C1532,'Questionnaire part 2'!$D$17:$I$616,5,FALSE))</f>
        <v>#</v>
      </c>
      <c r="C1534" s="199"/>
    </row>
    <row r="1535" spans="1:3">
      <c r="A1535" s="200" t="s">
        <v>1359</v>
      </c>
      <c r="B1535" s="228" t="str">
        <f>IF(VLOOKUP(C1532,'Questionnaire part 2'!$D$17:$I$616,6,FALSE)="","#",VLOOKUP(C1532,'Questionnaire part 2'!$D$17:$I$616,6,FALSE))</f>
        <v>#</v>
      </c>
      <c r="C1535" s="199"/>
    </row>
    <row r="1536" spans="1:3">
      <c r="A1536" s="201" t="s">
        <v>1332</v>
      </c>
      <c r="B1536" s="228" t="str">
        <f>IF(VLOOKUP(C1536,'Questionnaire part 2'!$D$17:$I$616,2,FALSE)="","#",UPPER(VLOOKUP(C1536,'Questionnaire part 2'!$D$17:$I$616,2,FALSE)))</f>
        <v>#</v>
      </c>
      <c r="C1536" s="234">
        <v>357</v>
      </c>
    </row>
    <row r="1537" spans="1:3">
      <c r="A1537" s="201" t="s">
        <v>1333</v>
      </c>
      <c r="B1537" s="228" t="str">
        <f>IF(ISNA(VLOOKUP(VLOOKUP(C1536,'Questionnaire part 2'!$D$17:$I$616,3,FALSE),'Country &amp; Service Codes'!B:C,2,FALSE)),"#",VLOOKUP(VLOOKUP(C1536,'Questionnaire part 2'!$D$17:$I$616,3,FALSE),'Country &amp; Service Codes'!B:C,2,FALSE))</f>
        <v>#</v>
      </c>
      <c r="C1537" s="234"/>
    </row>
    <row r="1538" spans="1:3">
      <c r="A1538" s="201" t="s">
        <v>1334</v>
      </c>
      <c r="B1538" s="228" t="str">
        <f>IF(VLOOKUP(C1536,'Questionnaire part 2'!$D$17:$I$616,5,FALSE)="","#",VLOOKUP(C1536,'Questionnaire part 2'!$D$17:$I$616,5,FALSE))</f>
        <v>#</v>
      </c>
      <c r="C1538" s="234"/>
    </row>
    <row r="1539" spans="1:3">
      <c r="A1539" s="200" t="s">
        <v>1359</v>
      </c>
      <c r="B1539" s="228" t="str">
        <f>IF(VLOOKUP(C1536,'Questionnaire part 2'!$D$17:$I$616,6,FALSE)="","#",VLOOKUP(C1536,'Questionnaire part 2'!$D$17:$I$616,6,FALSE))</f>
        <v>#</v>
      </c>
      <c r="C1539" s="199"/>
    </row>
    <row r="1540" spans="1:3">
      <c r="A1540" s="201" t="s">
        <v>1332</v>
      </c>
      <c r="B1540" s="228" t="str">
        <f>IF(VLOOKUP(C1540,'Questionnaire part 2'!$D$17:$I$616,2,FALSE)="","#",UPPER(VLOOKUP(C1540,'Questionnaire part 2'!$D$17:$I$616,2,FALSE)))</f>
        <v>#</v>
      </c>
      <c r="C1540" s="199">
        <v>358</v>
      </c>
    </row>
    <row r="1541" spans="1:3">
      <c r="A1541" s="201" t="s">
        <v>1333</v>
      </c>
      <c r="B1541" s="228" t="str">
        <f>IF(ISNA(VLOOKUP(VLOOKUP(C1540,'Questionnaire part 2'!$D$17:$I$616,3,FALSE),'Country &amp; Service Codes'!B:C,2,FALSE)),"#",VLOOKUP(VLOOKUP(C1540,'Questionnaire part 2'!$D$17:$I$616,3,FALSE),'Country &amp; Service Codes'!B:C,2,FALSE))</f>
        <v>#</v>
      </c>
      <c r="C1541" s="199"/>
    </row>
    <row r="1542" spans="1:3">
      <c r="A1542" s="201" t="s">
        <v>1334</v>
      </c>
      <c r="B1542" s="228" t="str">
        <f>IF(VLOOKUP(C1540,'Questionnaire part 2'!$D$17:$I$616,5,FALSE)="","#",VLOOKUP(C1540,'Questionnaire part 2'!$D$17:$I$616,5,FALSE))</f>
        <v>#</v>
      </c>
      <c r="C1542" s="199"/>
    </row>
    <row r="1543" spans="1:3">
      <c r="A1543" s="200" t="s">
        <v>1359</v>
      </c>
      <c r="B1543" s="228" t="str">
        <f>IF(VLOOKUP(C1540,'Questionnaire part 2'!$D$17:$I$616,6,FALSE)="","#",VLOOKUP(C1540,'Questionnaire part 2'!$D$17:$I$616,6,FALSE))</f>
        <v>#</v>
      </c>
      <c r="C1543" s="199"/>
    </row>
    <row r="1544" spans="1:3">
      <c r="A1544" s="201" t="s">
        <v>1332</v>
      </c>
      <c r="B1544" s="228" t="str">
        <f>IF(VLOOKUP(C1544,'Questionnaire part 2'!$D$17:$I$616,2,FALSE)="","#",UPPER(VLOOKUP(C1544,'Questionnaire part 2'!$D$17:$I$616,2,FALSE)))</f>
        <v>#</v>
      </c>
      <c r="C1544" s="199">
        <v>359</v>
      </c>
    </row>
    <row r="1545" spans="1:3">
      <c r="A1545" s="201" t="s">
        <v>1333</v>
      </c>
      <c r="B1545" s="228" t="str">
        <f>IF(ISNA(VLOOKUP(VLOOKUP(C1544,'Questionnaire part 2'!$D$17:$I$616,3,FALSE),'Country &amp; Service Codes'!B:C,2,FALSE)),"#",VLOOKUP(VLOOKUP(C1544,'Questionnaire part 2'!$D$17:$I$616,3,FALSE),'Country &amp; Service Codes'!B:C,2,FALSE))</f>
        <v>#</v>
      </c>
      <c r="C1545" s="199"/>
    </row>
    <row r="1546" spans="1:3">
      <c r="A1546" s="201" t="s">
        <v>1334</v>
      </c>
      <c r="B1546" s="228" t="str">
        <f>IF(VLOOKUP(C1544,'Questionnaire part 2'!$D$17:$I$616,5,FALSE)="","#",VLOOKUP(C1544,'Questionnaire part 2'!$D$17:$I$616,5,FALSE))</f>
        <v>#</v>
      </c>
      <c r="C1546" s="199"/>
    </row>
    <row r="1547" spans="1:3">
      <c r="A1547" s="200" t="s">
        <v>1359</v>
      </c>
      <c r="B1547" s="228" t="str">
        <f>IF(VLOOKUP(C1544,'Questionnaire part 2'!$D$17:$I$616,6,FALSE)="","#",VLOOKUP(C1544,'Questionnaire part 2'!$D$17:$I$616,6,FALSE))</f>
        <v>#</v>
      </c>
      <c r="C1547" s="199"/>
    </row>
    <row r="1548" spans="1:3">
      <c r="A1548" s="201" t="s">
        <v>1332</v>
      </c>
      <c r="B1548" s="228" t="str">
        <f>IF(VLOOKUP(C1548,'Questionnaire part 2'!$D$17:$I$616,2,FALSE)="","#",UPPER(VLOOKUP(C1548,'Questionnaire part 2'!$D$17:$I$616,2,FALSE)))</f>
        <v>#</v>
      </c>
      <c r="C1548" s="199">
        <v>360</v>
      </c>
    </row>
    <row r="1549" spans="1:3">
      <c r="A1549" s="201" t="s">
        <v>1333</v>
      </c>
      <c r="B1549" s="228" t="str">
        <f>IF(ISNA(VLOOKUP(VLOOKUP(C1548,'Questionnaire part 2'!$D$17:$I$616,3,FALSE),'Country &amp; Service Codes'!B:C,2,FALSE)),"#",VLOOKUP(VLOOKUP(C1548,'Questionnaire part 2'!$D$17:$I$616,3,FALSE),'Country &amp; Service Codes'!B:C,2,FALSE))</f>
        <v>#</v>
      </c>
      <c r="C1549" s="199"/>
    </row>
    <row r="1550" spans="1:3">
      <c r="A1550" s="201" t="s">
        <v>1334</v>
      </c>
      <c r="B1550" s="228" t="str">
        <f>IF(VLOOKUP(C1548,'Questionnaire part 2'!$D$17:$I$616,5,FALSE)="","#",VLOOKUP(C1548,'Questionnaire part 2'!$D$17:$I$616,5,FALSE))</f>
        <v>#</v>
      </c>
      <c r="C1550" s="199"/>
    </row>
    <row r="1551" spans="1:3">
      <c r="A1551" s="200" t="s">
        <v>1359</v>
      </c>
      <c r="B1551" s="228" t="str">
        <f>IF(VLOOKUP(C1548,'Questionnaire part 2'!$D$17:$I$616,6,FALSE)="","#",VLOOKUP(C1548,'Questionnaire part 2'!$D$17:$I$616,6,FALSE))</f>
        <v>#</v>
      </c>
      <c r="C1551" s="199"/>
    </row>
    <row r="1552" spans="1:3">
      <c r="A1552" s="201" t="s">
        <v>1332</v>
      </c>
      <c r="B1552" s="228" t="str">
        <f>IF(VLOOKUP(C1552,'Questionnaire part 2'!$D$17:$I$616,2,FALSE)="","#",UPPER(VLOOKUP(C1552,'Questionnaire part 2'!$D$17:$I$616,2,FALSE)))</f>
        <v>#</v>
      </c>
      <c r="C1552" s="234">
        <v>361</v>
      </c>
    </row>
    <row r="1553" spans="1:3">
      <c r="A1553" s="201" t="s">
        <v>1333</v>
      </c>
      <c r="B1553" s="228" t="str">
        <f>IF(ISNA(VLOOKUP(VLOOKUP(C1552,'Questionnaire part 2'!$D$17:$I$616,3,FALSE),'Country &amp; Service Codes'!B:C,2,FALSE)),"#",VLOOKUP(VLOOKUP(C1552,'Questionnaire part 2'!$D$17:$I$616,3,FALSE),'Country &amp; Service Codes'!B:C,2,FALSE))</f>
        <v>#</v>
      </c>
      <c r="C1553" s="234"/>
    </row>
    <row r="1554" spans="1:3">
      <c r="A1554" s="201" t="s">
        <v>1334</v>
      </c>
      <c r="B1554" s="228" t="str">
        <f>IF(VLOOKUP(C1552,'Questionnaire part 2'!$D$17:$I$616,5,FALSE)="","#",VLOOKUP(C1552,'Questionnaire part 2'!$D$17:$I$616,5,FALSE))</f>
        <v>#</v>
      </c>
      <c r="C1554" s="234"/>
    </row>
    <row r="1555" spans="1:3">
      <c r="A1555" s="200" t="s">
        <v>1359</v>
      </c>
      <c r="B1555" s="228" t="str">
        <f>IF(VLOOKUP(C1552,'Questionnaire part 2'!$D$17:$I$616,6,FALSE)="","#",VLOOKUP(C1552,'Questionnaire part 2'!$D$17:$I$616,6,FALSE))</f>
        <v>#</v>
      </c>
      <c r="C1555" s="199"/>
    </row>
    <row r="1556" spans="1:3">
      <c r="A1556" s="201" t="s">
        <v>1332</v>
      </c>
      <c r="B1556" s="228" t="str">
        <f>IF(VLOOKUP(C1556,'Questionnaire part 2'!$D$17:$I$616,2,FALSE)="","#",UPPER(VLOOKUP(C1556,'Questionnaire part 2'!$D$17:$I$616,2,FALSE)))</f>
        <v>#</v>
      </c>
      <c r="C1556" s="199">
        <v>362</v>
      </c>
    </row>
    <row r="1557" spans="1:3">
      <c r="A1557" s="201" t="s">
        <v>1333</v>
      </c>
      <c r="B1557" s="228" t="str">
        <f>IF(ISNA(VLOOKUP(VLOOKUP(C1556,'Questionnaire part 2'!$D$17:$I$616,3,FALSE),'Country &amp; Service Codes'!B:C,2,FALSE)),"#",VLOOKUP(VLOOKUP(C1556,'Questionnaire part 2'!$D$17:$I$616,3,FALSE),'Country &amp; Service Codes'!B:C,2,FALSE))</f>
        <v>#</v>
      </c>
      <c r="C1557" s="199"/>
    </row>
    <row r="1558" spans="1:3">
      <c r="A1558" s="201" t="s">
        <v>1334</v>
      </c>
      <c r="B1558" s="228" t="str">
        <f>IF(VLOOKUP(C1556,'Questionnaire part 2'!$D$17:$I$616,5,FALSE)="","#",VLOOKUP(C1556,'Questionnaire part 2'!$D$17:$I$616,5,FALSE))</f>
        <v>#</v>
      </c>
      <c r="C1558" s="199"/>
    </row>
    <row r="1559" spans="1:3">
      <c r="A1559" s="200" t="s">
        <v>1359</v>
      </c>
      <c r="B1559" s="228" t="str">
        <f>IF(VLOOKUP(C1556,'Questionnaire part 2'!$D$17:$I$616,6,FALSE)="","#",VLOOKUP(C1556,'Questionnaire part 2'!$D$17:$I$616,6,FALSE))</f>
        <v>#</v>
      </c>
      <c r="C1559" s="199"/>
    </row>
    <row r="1560" spans="1:3">
      <c r="A1560" s="201" t="s">
        <v>1332</v>
      </c>
      <c r="B1560" s="228" t="str">
        <f>IF(VLOOKUP(C1560,'Questionnaire part 2'!$D$17:$I$616,2,FALSE)="","#",UPPER(VLOOKUP(C1560,'Questionnaire part 2'!$D$17:$I$616,2,FALSE)))</f>
        <v>#</v>
      </c>
      <c r="C1560" s="199">
        <v>363</v>
      </c>
    </row>
    <row r="1561" spans="1:3">
      <c r="A1561" s="201" t="s">
        <v>1333</v>
      </c>
      <c r="B1561" s="228" t="str">
        <f>IF(ISNA(VLOOKUP(VLOOKUP(C1560,'Questionnaire part 2'!$D$17:$I$616,3,FALSE),'Country &amp; Service Codes'!B:C,2,FALSE)),"#",VLOOKUP(VLOOKUP(C1560,'Questionnaire part 2'!$D$17:$I$616,3,FALSE),'Country &amp; Service Codes'!B:C,2,FALSE))</f>
        <v>#</v>
      </c>
      <c r="C1561" s="199"/>
    </row>
    <row r="1562" spans="1:3">
      <c r="A1562" s="201" t="s">
        <v>1334</v>
      </c>
      <c r="B1562" s="228" t="str">
        <f>IF(VLOOKUP(C1560,'Questionnaire part 2'!$D$17:$I$616,5,FALSE)="","#",VLOOKUP(C1560,'Questionnaire part 2'!$D$17:$I$616,5,FALSE))</f>
        <v>#</v>
      </c>
      <c r="C1562" s="199"/>
    </row>
    <row r="1563" spans="1:3">
      <c r="A1563" s="200" t="s">
        <v>1359</v>
      </c>
      <c r="B1563" s="228" t="str">
        <f>IF(VLOOKUP(C1560,'Questionnaire part 2'!$D$17:$I$616,6,FALSE)="","#",VLOOKUP(C1560,'Questionnaire part 2'!$D$17:$I$616,6,FALSE))</f>
        <v>#</v>
      </c>
      <c r="C1563" s="199"/>
    </row>
    <row r="1564" spans="1:3">
      <c r="A1564" s="201" t="s">
        <v>1332</v>
      </c>
      <c r="B1564" s="228" t="str">
        <f>IF(VLOOKUP(C1564,'Questionnaire part 2'!$D$17:$I$616,2,FALSE)="","#",UPPER(VLOOKUP(C1564,'Questionnaire part 2'!$D$17:$I$616,2,FALSE)))</f>
        <v>#</v>
      </c>
      <c r="C1564" s="199">
        <v>364</v>
      </c>
    </row>
    <row r="1565" spans="1:3">
      <c r="A1565" s="201" t="s">
        <v>1333</v>
      </c>
      <c r="B1565" s="228" t="str">
        <f>IF(ISNA(VLOOKUP(VLOOKUP(C1564,'Questionnaire part 2'!$D$17:$I$616,3,FALSE),'Country &amp; Service Codes'!B:C,2,FALSE)),"#",VLOOKUP(VLOOKUP(C1564,'Questionnaire part 2'!$D$17:$I$616,3,FALSE),'Country &amp; Service Codes'!B:C,2,FALSE))</f>
        <v>#</v>
      </c>
      <c r="C1565" s="199"/>
    </row>
    <row r="1566" spans="1:3">
      <c r="A1566" s="201" t="s">
        <v>1334</v>
      </c>
      <c r="B1566" s="228" t="str">
        <f>IF(VLOOKUP(C1564,'Questionnaire part 2'!$D$17:$I$616,5,FALSE)="","#",VLOOKUP(C1564,'Questionnaire part 2'!$D$17:$I$616,5,FALSE))</f>
        <v>#</v>
      </c>
      <c r="C1566" s="199"/>
    </row>
    <row r="1567" spans="1:3">
      <c r="A1567" s="200" t="s">
        <v>1359</v>
      </c>
      <c r="B1567" s="228" t="str">
        <f>IF(VLOOKUP(C1564,'Questionnaire part 2'!$D$17:$I$616,6,FALSE)="","#",VLOOKUP(C1564,'Questionnaire part 2'!$D$17:$I$616,6,FALSE))</f>
        <v>#</v>
      </c>
      <c r="C1567" s="199"/>
    </row>
    <row r="1568" spans="1:3">
      <c r="A1568" s="201" t="s">
        <v>1332</v>
      </c>
      <c r="B1568" s="228" t="str">
        <f>IF(VLOOKUP(C1568,'Questionnaire part 2'!$D$17:$I$616,2,FALSE)="","#",UPPER(VLOOKUP(C1568,'Questionnaire part 2'!$D$17:$I$616,2,FALSE)))</f>
        <v>#</v>
      </c>
      <c r="C1568" s="234">
        <v>365</v>
      </c>
    </row>
    <row r="1569" spans="1:3">
      <c r="A1569" s="201" t="s">
        <v>1333</v>
      </c>
      <c r="B1569" s="228" t="str">
        <f>IF(ISNA(VLOOKUP(VLOOKUP(C1568,'Questionnaire part 2'!$D$17:$I$616,3,FALSE),'Country &amp; Service Codes'!B:C,2,FALSE)),"#",VLOOKUP(VLOOKUP(C1568,'Questionnaire part 2'!$D$17:$I$616,3,FALSE),'Country &amp; Service Codes'!B:C,2,FALSE))</f>
        <v>#</v>
      </c>
      <c r="C1569" s="234"/>
    </row>
    <row r="1570" spans="1:3">
      <c r="A1570" s="201" t="s">
        <v>1334</v>
      </c>
      <c r="B1570" s="228" t="str">
        <f>IF(VLOOKUP(C1568,'Questionnaire part 2'!$D$17:$I$616,5,FALSE)="","#",VLOOKUP(C1568,'Questionnaire part 2'!$D$17:$I$616,5,FALSE))</f>
        <v>#</v>
      </c>
      <c r="C1570" s="234"/>
    </row>
    <row r="1571" spans="1:3">
      <c r="A1571" s="200" t="s">
        <v>1359</v>
      </c>
      <c r="B1571" s="228" t="str">
        <f>IF(VLOOKUP(C1568,'Questionnaire part 2'!$D$17:$I$616,6,FALSE)="","#",VLOOKUP(C1568,'Questionnaire part 2'!$D$17:$I$616,6,FALSE))</f>
        <v>#</v>
      </c>
      <c r="C1571" s="199"/>
    </row>
    <row r="1572" spans="1:3">
      <c r="A1572" s="201" t="s">
        <v>1332</v>
      </c>
      <c r="B1572" s="228" t="str">
        <f>IF(VLOOKUP(C1572,'Questionnaire part 2'!$D$17:$I$616,2,FALSE)="","#",UPPER(VLOOKUP(C1572,'Questionnaire part 2'!$D$17:$I$616,2,FALSE)))</f>
        <v>#</v>
      </c>
      <c r="C1572" s="199">
        <v>366</v>
      </c>
    </row>
    <row r="1573" spans="1:3">
      <c r="A1573" s="201" t="s">
        <v>1333</v>
      </c>
      <c r="B1573" s="228" t="str">
        <f>IF(ISNA(VLOOKUP(VLOOKUP(C1572,'Questionnaire part 2'!$D$17:$I$616,3,FALSE),'Country &amp; Service Codes'!B:C,2,FALSE)),"#",VLOOKUP(VLOOKUP(C1572,'Questionnaire part 2'!$D$17:$I$616,3,FALSE),'Country &amp; Service Codes'!B:C,2,FALSE))</f>
        <v>#</v>
      </c>
      <c r="C1573" s="199"/>
    </row>
    <row r="1574" spans="1:3">
      <c r="A1574" s="201" t="s">
        <v>1334</v>
      </c>
      <c r="B1574" s="228" t="str">
        <f>IF(VLOOKUP(C1572,'Questionnaire part 2'!$D$17:$I$616,5,FALSE)="","#",VLOOKUP(C1572,'Questionnaire part 2'!$D$17:$I$616,5,FALSE))</f>
        <v>#</v>
      </c>
      <c r="C1574" s="199"/>
    </row>
    <row r="1575" spans="1:3">
      <c r="A1575" s="200" t="s">
        <v>1359</v>
      </c>
      <c r="B1575" s="228" t="str">
        <f>IF(VLOOKUP(C1572,'Questionnaire part 2'!$D$17:$I$616,6,FALSE)="","#",VLOOKUP(C1572,'Questionnaire part 2'!$D$17:$I$616,6,FALSE))</f>
        <v>#</v>
      </c>
      <c r="C1575" s="199"/>
    </row>
    <row r="1576" spans="1:3">
      <c r="A1576" s="201" t="s">
        <v>1332</v>
      </c>
      <c r="B1576" s="228" t="str">
        <f>IF(VLOOKUP(C1576,'Questionnaire part 2'!$D$17:$I$616,2,FALSE)="","#",UPPER(VLOOKUP(C1576,'Questionnaire part 2'!$D$17:$I$616,2,FALSE)))</f>
        <v>#</v>
      </c>
      <c r="C1576" s="199">
        <v>367</v>
      </c>
    </row>
    <row r="1577" spans="1:3">
      <c r="A1577" s="201" t="s">
        <v>1333</v>
      </c>
      <c r="B1577" s="228" t="str">
        <f>IF(ISNA(VLOOKUP(VLOOKUP(C1576,'Questionnaire part 2'!$D$17:$I$616,3,FALSE),'Country &amp; Service Codes'!B:C,2,FALSE)),"#",VLOOKUP(VLOOKUP(C1576,'Questionnaire part 2'!$D$17:$I$616,3,FALSE),'Country &amp; Service Codes'!B:C,2,FALSE))</f>
        <v>#</v>
      </c>
      <c r="C1577" s="199"/>
    </row>
    <row r="1578" spans="1:3">
      <c r="A1578" s="201" t="s">
        <v>1334</v>
      </c>
      <c r="B1578" s="228" t="str">
        <f>IF(VLOOKUP(C1576,'Questionnaire part 2'!$D$17:$I$616,5,FALSE)="","#",VLOOKUP(C1576,'Questionnaire part 2'!$D$17:$I$616,5,FALSE))</f>
        <v>#</v>
      </c>
      <c r="C1578" s="199"/>
    </row>
    <row r="1579" spans="1:3">
      <c r="A1579" s="200" t="s">
        <v>1359</v>
      </c>
      <c r="B1579" s="228" t="str">
        <f>IF(VLOOKUP(C1576,'Questionnaire part 2'!$D$17:$I$616,6,FALSE)="","#",VLOOKUP(C1576,'Questionnaire part 2'!$D$17:$I$616,6,FALSE))</f>
        <v>#</v>
      </c>
      <c r="C1579" s="199"/>
    </row>
    <row r="1580" spans="1:3">
      <c r="A1580" s="201" t="s">
        <v>1332</v>
      </c>
      <c r="B1580" s="228" t="str">
        <f>IF(VLOOKUP(C1580,'Questionnaire part 2'!$D$17:$I$616,2,FALSE)="","#",UPPER(VLOOKUP(C1580,'Questionnaire part 2'!$D$17:$I$616,2,FALSE)))</f>
        <v>#</v>
      </c>
      <c r="C1580" s="199">
        <v>368</v>
      </c>
    </row>
    <row r="1581" spans="1:3">
      <c r="A1581" s="201" t="s">
        <v>1333</v>
      </c>
      <c r="B1581" s="228" t="str">
        <f>IF(ISNA(VLOOKUP(VLOOKUP(C1580,'Questionnaire part 2'!$D$17:$I$616,3,FALSE),'Country &amp; Service Codes'!B:C,2,FALSE)),"#",VLOOKUP(VLOOKUP(C1580,'Questionnaire part 2'!$D$17:$I$616,3,FALSE),'Country &amp; Service Codes'!B:C,2,FALSE))</f>
        <v>#</v>
      </c>
      <c r="C1581" s="199"/>
    </row>
    <row r="1582" spans="1:3">
      <c r="A1582" s="201" t="s">
        <v>1334</v>
      </c>
      <c r="B1582" s="228" t="str">
        <f>IF(VLOOKUP(C1580,'Questionnaire part 2'!$D$17:$I$616,5,FALSE)="","#",VLOOKUP(C1580,'Questionnaire part 2'!$D$17:$I$616,5,FALSE))</f>
        <v>#</v>
      </c>
      <c r="C1582" s="199"/>
    </row>
    <row r="1583" spans="1:3">
      <c r="A1583" s="200" t="s">
        <v>1359</v>
      </c>
      <c r="B1583" s="228" t="str">
        <f>IF(VLOOKUP(C1580,'Questionnaire part 2'!$D$17:$I$616,6,FALSE)="","#",VLOOKUP(C1580,'Questionnaire part 2'!$D$17:$I$616,6,FALSE))</f>
        <v>#</v>
      </c>
      <c r="C1583" s="199"/>
    </row>
    <row r="1584" spans="1:3">
      <c r="A1584" s="201" t="s">
        <v>1332</v>
      </c>
      <c r="B1584" s="228" t="str">
        <f>IF(VLOOKUP(C1584,'Questionnaire part 2'!$D$17:$I$616,2,FALSE)="","#",UPPER(VLOOKUP(C1584,'Questionnaire part 2'!$D$17:$I$616,2,FALSE)))</f>
        <v>#</v>
      </c>
      <c r="C1584" s="234">
        <v>369</v>
      </c>
    </row>
    <row r="1585" spans="1:3">
      <c r="A1585" s="201" t="s">
        <v>1333</v>
      </c>
      <c r="B1585" s="228" t="str">
        <f>IF(ISNA(VLOOKUP(VLOOKUP(C1584,'Questionnaire part 2'!$D$17:$I$616,3,FALSE),'Country &amp; Service Codes'!B:C,2,FALSE)),"#",VLOOKUP(VLOOKUP(C1584,'Questionnaire part 2'!$D$17:$I$616,3,FALSE),'Country &amp; Service Codes'!B:C,2,FALSE))</f>
        <v>#</v>
      </c>
      <c r="C1585" s="234"/>
    </row>
    <row r="1586" spans="1:3">
      <c r="A1586" s="201" t="s">
        <v>1334</v>
      </c>
      <c r="B1586" s="228" t="str">
        <f>IF(VLOOKUP(C1584,'Questionnaire part 2'!$D$17:$I$616,5,FALSE)="","#",VLOOKUP(C1584,'Questionnaire part 2'!$D$17:$I$616,5,FALSE))</f>
        <v>#</v>
      </c>
      <c r="C1586" s="234"/>
    </row>
    <row r="1587" spans="1:3">
      <c r="A1587" s="200" t="s">
        <v>1359</v>
      </c>
      <c r="B1587" s="228" t="str">
        <f>IF(VLOOKUP(C1584,'Questionnaire part 2'!$D$17:$I$616,6,FALSE)="","#",VLOOKUP(C1584,'Questionnaire part 2'!$D$17:$I$616,6,FALSE))</f>
        <v>#</v>
      </c>
      <c r="C1587" s="199"/>
    </row>
    <row r="1588" spans="1:3">
      <c r="A1588" s="201" t="s">
        <v>1332</v>
      </c>
      <c r="B1588" s="228" t="str">
        <f>IF(VLOOKUP(C1588,'Questionnaire part 2'!$D$17:$I$616,2,FALSE)="","#",UPPER(VLOOKUP(C1588,'Questionnaire part 2'!$D$17:$I$616,2,FALSE)))</f>
        <v>#</v>
      </c>
      <c r="C1588" s="199">
        <v>370</v>
      </c>
    </row>
    <row r="1589" spans="1:3">
      <c r="A1589" s="201" t="s">
        <v>1333</v>
      </c>
      <c r="B1589" s="228" t="str">
        <f>IF(ISNA(VLOOKUP(VLOOKUP(C1588,'Questionnaire part 2'!$D$17:$I$616,3,FALSE),'Country &amp; Service Codes'!B:C,2,FALSE)),"#",VLOOKUP(VLOOKUP(C1588,'Questionnaire part 2'!$D$17:$I$616,3,FALSE),'Country &amp; Service Codes'!B:C,2,FALSE))</f>
        <v>#</v>
      </c>
      <c r="C1589" s="199"/>
    </row>
    <row r="1590" spans="1:3">
      <c r="A1590" s="201" t="s">
        <v>1334</v>
      </c>
      <c r="B1590" s="228" t="str">
        <f>IF(VLOOKUP(C1588,'Questionnaire part 2'!$D$17:$I$616,5,FALSE)="","#",VLOOKUP(C1588,'Questionnaire part 2'!$D$17:$I$616,5,FALSE))</f>
        <v>#</v>
      </c>
      <c r="C1590" s="199"/>
    </row>
    <row r="1591" spans="1:3">
      <c r="A1591" s="200" t="s">
        <v>1359</v>
      </c>
      <c r="B1591" s="228" t="str">
        <f>IF(VLOOKUP(C1588,'Questionnaire part 2'!$D$17:$I$616,6,FALSE)="","#",VLOOKUP(C1588,'Questionnaire part 2'!$D$17:$I$616,6,FALSE))</f>
        <v>#</v>
      </c>
      <c r="C1591" s="199"/>
    </row>
    <row r="1592" spans="1:3">
      <c r="A1592" s="201" t="s">
        <v>1332</v>
      </c>
      <c r="B1592" s="228" t="str">
        <f>IF(VLOOKUP(C1592,'Questionnaire part 2'!$D$17:$I$616,2,FALSE)="","#",UPPER(VLOOKUP(C1592,'Questionnaire part 2'!$D$17:$I$616,2,FALSE)))</f>
        <v>#</v>
      </c>
      <c r="C1592" s="199">
        <v>371</v>
      </c>
    </row>
    <row r="1593" spans="1:3">
      <c r="A1593" s="201" t="s">
        <v>1333</v>
      </c>
      <c r="B1593" s="228" t="str">
        <f>IF(ISNA(VLOOKUP(VLOOKUP(C1592,'Questionnaire part 2'!$D$17:$I$616,3,FALSE),'Country &amp; Service Codes'!B:C,2,FALSE)),"#",VLOOKUP(VLOOKUP(C1592,'Questionnaire part 2'!$D$17:$I$616,3,FALSE),'Country &amp; Service Codes'!B:C,2,FALSE))</f>
        <v>#</v>
      </c>
      <c r="C1593" s="199"/>
    </row>
    <row r="1594" spans="1:3">
      <c r="A1594" s="201" t="s">
        <v>1334</v>
      </c>
      <c r="B1594" s="228" t="str">
        <f>IF(VLOOKUP(C1592,'Questionnaire part 2'!$D$17:$I$616,5,FALSE)="","#",VLOOKUP(C1592,'Questionnaire part 2'!$D$17:$I$616,5,FALSE))</f>
        <v>#</v>
      </c>
      <c r="C1594" s="199"/>
    </row>
    <row r="1595" spans="1:3">
      <c r="A1595" s="200" t="s">
        <v>1359</v>
      </c>
      <c r="B1595" s="228" t="str">
        <f>IF(VLOOKUP(C1592,'Questionnaire part 2'!$D$17:$I$616,6,FALSE)="","#",VLOOKUP(C1592,'Questionnaire part 2'!$D$17:$I$616,6,FALSE))</f>
        <v>#</v>
      </c>
      <c r="C1595" s="199"/>
    </row>
    <row r="1596" spans="1:3">
      <c r="A1596" s="201" t="s">
        <v>1332</v>
      </c>
      <c r="B1596" s="228" t="str">
        <f>IF(VLOOKUP(C1596,'Questionnaire part 2'!$D$17:$I$616,2,FALSE)="","#",UPPER(VLOOKUP(C1596,'Questionnaire part 2'!$D$17:$I$616,2,FALSE)))</f>
        <v>#</v>
      </c>
      <c r="C1596" s="199">
        <v>372</v>
      </c>
    </row>
    <row r="1597" spans="1:3">
      <c r="A1597" s="201" t="s">
        <v>1333</v>
      </c>
      <c r="B1597" s="228" t="str">
        <f>IF(ISNA(VLOOKUP(VLOOKUP(C1596,'Questionnaire part 2'!$D$17:$I$616,3,FALSE),'Country &amp; Service Codes'!B:C,2,FALSE)),"#",VLOOKUP(VLOOKUP(C1596,'Questionnaire part 2'!$D$17:$I$616,3,FALSE),'Country &amp; Service Codes'!B:C,2,FALSE))</f>
        <v>#</v>
      </c>
      <c r="C1597" s="199"/>
    </row>
    <row r="1598" spans="1:3">
      <c r="A1598" s="201" t="s">
        <v>1334</v>
      </c>
      <c r="B1598" s="228" t="str">
        <f>IF(VLOOKUP(C1596,'Questionnaire part 2'!$D$17:$I$616,5,FALSE)="","#",VLOOKUP(C1596,'Questionnaire part 2'!$D$17:$I$616,5,FALSE))</f>
        <v>#</v>
      </c>
      <c r="C1598" s="199"/>
    </row>
    <row r="1599" spans="1:3">
      <c r="A1599" s="200" t="s">
        <v>1359</v>
      </c>
      <c r="B1599" s="228" t="str">
        <f>IF(VLOOKUP(C1596,'Questionnaire part 2'!$D$17:$I$616,6,FALSE)="","#",VLOOKUP(C1596,'Questionnaire part 2'!$D$17:$I$616,6,FALSE))</f>
        <v>#</v>
      </c>
      <c r="C1599" s="199"/>
    </row>
    <row r="1600" spans="1:3">
      <c r="A1600" s="201" t="s">
        <v>1332</v>
      </c>
      <c r="B1600" s="228" t="str">
        <f>IF(VLOOKUP(C1600,'Questionnaire part 2'!$D$17:$I$616,2,FALSE)="","#",UPPER(VLOOKUP(C1600,'Questionnaire part 2'!$D$17:$I$616,2,FALSE)))</f>
        <v>#</v>
      </c>
      <c r="C1600" s="234">
        <v>373</v>
      </c>
    </row>
    <row r="1601" spans="1:3">
      <c r="A1601" s="201" t="s">
        <v>1333</v>
      </c>
      <c r="B1601" s="228" t="str">
        <f>IF(ISNA(VLOOKUP(VLOOKUP(C1600,'Questionnaire part 2'!$D$17:$I$616,3,FALSE),'Country &amp; Service Codes'!B:C,2,FALSE)),"#",VLOOKUP(VLOOKUP(C1600,'Questionnaire part 2'!$D$17:$I$616,3,FALSE),'Country &amp; Service Codes'!B:C,2,FALSE))</f>
        <v>#</v>
      </c>
      <c r="C1601" s="234"/>
    </row>
    <row r="1602" spans="1:3">
      <c r="A1602" s="201" t="s">
        <v>1334</v>
      </c>
      <c r="B1602" s="228" t="str">
        <f>IF(VLOOKUP(C1600,'Questionnaire part 2'!$D$17:$I$616,5,FALSE)="","#",VLOOKUP(C1600,'Questionnaire part 2'!$D$17:$I$616,5,FALSE))</f>
        <v>#</v>
      </c>
      <c r="C1602" s="234"/>
    </row>
    <row r="1603" spans="1:3">
      <c r="A1603" s="200" t="s">
        <v>1359</v>
      </c>
      <c r="B1603" s="228" t="str">
        <f>IF(VLOOKUP(C1600,'Questionnaire part 2'!$D$17:$I$616,6,FALSE)="","#",VLOOKUP(C1600,'Questionnaire part 2'!$D$17:$I$616,6,FALSE))</f>
        <v>#</v>
      </c>
      <c r="C1603" s="199"/>
    </row>
    <row r="1604" spans="1:3">
      <c r="A1604" s="201" t="s">
        <v>1332</v>
      </c>
      <c r="B1604" s="228" t="str">
        <f>IF(VLOOKUP(C1604,'Questionnaire part 2'!$D$17:$I$616,2,FALSE)="","#",UPPER(VLOOKUP(C1604,'Questionnaire part 2'!$D$17:$I$616,2,FALSE)))</f>
        <v>#</v>
      </c>
      <c r="C1604" s="199">
        <v>374</v>
      </c>
    </row>
    <row r="1605" spans="1:3">
      <c r="A1605" s="201" t="s">
        <v>1333</v>
      </c>
      <c r="B1605" s="228" t="str">
        <f>IF(ISNA(VLOOKUP(VLOOKUP(C1604,'Questionnaire part 2'!$D$17:$I$616,3,FALSE),'Country &amp; Service Codes'!B:C,2,FALSE)),"#",VLOOKUP(VLOOKUP(C1604,'Questionnaire part 2'!$D$17:$I$616,3,FALSE),'Country &amp; Service Codes'!B:C,2,FALSE))</f>
        <v>#</v>
      </c>
      <c r="C1605" s="199"/>
    </row>
    <row r="1606" spans="1:3">
      <c r="A1606" s="201" t="s">
        <v>1334</v>
      </c>
      <c r="B1606" s="228" t="str">
        <f>IF(VLOOKUP(C1604,'Questionnaire part 2'!$D$17:$I$616,5,FALSE)="","#",VLOOKUP(C1604,'Questionnaire part 2'!$D$17:$I$616,5,FALSE))</f>
        <v>#</v>
      </c>
      <c r="C1606" s="199"/>
    </row>
    <row r="1607" spans="1:3">
      <c r="A1607" s="200" t="s">
        <v>1359</v>
      </c>
      <c r="B1607" s="228" t="str">
        <f>IF(VLOOKUP(C1604,'Questionnaire part 2'!$D$17:$I$616,6,FALSE)="","#",VLOOKUP(C1604,'Questionnaire part 2'!$D$17:$I$616,6,FALSE))</f>
        <v>#</v>
      </c>
      <c r="C1607" s="199"/>
    </row>
    <row r="1608" spans="1:3">
      <c r="A1608" s="201" t="s">
        <v>1332</v>
      </c>
      <c r="B1608" s="228" t="str">
        <f>IF(VLOOKUP(C1608,'Questionnaire part 2'!$D$17:$I$616,2,FALSE)="","#",UPPER(VLOOKUP(C1608,'Questionnaire part 2'!$D$17:$I$616,2,FALSE)))</f>
        <v>#</v>
      </c>
      <c r="C1608" s="199">
        <v>375</v>
      </c>
    </row>
    <row r="1609" spans="1:3">
      <c r="A1609" s="201" t="s">
        <v>1333</v>
      </c>
      <c r="B1609" s="228" t="str">
        <f>IF(ISNA(VLOOKUP(VLOOKUP(C1608,'Questionnaire part 2'!$D$17:$I$616,3,FALSE),'Country &amp; Service Codes'!B:C,2,FALSE)),"#",VLOOKUP(VLOOKUP(C1608,'Questionnaire part 2'!$D$17:$I$616,3,FALSE),'Country &amp; Service Codes'!B:C,2,FALSE))</f>
        <v>#</v>
      </c>
      <c r="C1609" s="199"/>
    </row>
    <row r="1610" spans="1:3">
      <c r="A1610" s="201" t="s">
        <v>1334</v>
      </c>
      <c r="B1610" s="228" t="str">
        <f>IF(VLOOKUP(C1608,'Questionnaire part 2'!$D$17:$I$616,5,FALSE)="","#",VLOOKUP(C1608,'Questionnaire part 2'!$D$17:$I$616,5,FALSE))</f>
        <v>#</v>
      </c>
      <c r="C1610" s="199"/>
    </row>
    <row r="1611" spans="1:3">
      <c r="A1611" s="200" t="s">
        <v>1359</v>
      </c>
      <c r="B1611" s="228" t="str">
        <f>IF(VLOOKUP(C1608,'Questionnaire part 2'!$D$17:$I$616,6,FALSE)="","#",VLOOKUP(C1608,'Questionnaire part 2'!$D$17:$I$616,6,FALSE))</f>
        <v>#</v>
      </c>
      <c r="C1611" s="199"/>
    </row>
    <row r="1612" spans="1:3">
      <c r="A1612" s="201" t="s">
        <v>1332</v>
      </c>
      <c r="B1612" s="228" t="str">
        <f>IF(VLOOKUP(C1612,'Questionnaire part 2'!$D$17:$I$616,2,FALSE)="","#",UPPER(VLOOKUP(C1612,'Questionnaire part 2'!$D$17:$I$616,2,FALSE)))</f>
        <v>#</v>
      </c>
      <c r="C1612" s="199">
        <v>376</v>
      </c>
    </row>
    <row r="1613" spans="1:3">
      <c r="A1613" s="201" t="s">
        <v>1333</v>
      </c>
      <c r="B1613" s="228" t="str">
        <f>IF(ISNA(VLOOKUP(VLOOKUP(C1612,'Questionnaire part 2'!$D$17:$I$616,3,FALSE),'Country &amp; Service Codes'!B:C,2,FALSE)),"#",VLOOKUP(VLOOKUP(C1612,'Questionnaire part 2'!$D$17:$I$616,3,FALSE),'Country &amp; Service Codes'!B:C,2,FALSE))</f>
        <v>#</v>
      </c>
      <c r="C1613" s="199"/>
    </row>
    <row r="1614" spans="1:3">
      <c r="A1614" s="201" t="s">
        <v>1334</v>
      </c>
      <c r="B1614" s="228" t="str">
        <f>IF(VLOOKUP(C1612,'Questionnaire part 2'!$D$17:$I$616,5,FALSE)="","#",VLOOKUP(C1612,'Questionnaire part 2'!$D$17:$I$616,5,FALSE))</f>
        <v>#</v>
      </c>
      <c r="C1614" s="199"/>
    </row>
    <row r="1615" spans="1:3">
      <c r="A1615" s="200" t="s">
        <v>1359</v>
      </c>
      <c r="B1615" s="228" t="str">
        <f>IF(VLOOKUP(C1612,'Questionnaire part 2'!$D$17:$I$616,6,FALSE)="","#",VLOOKUP(C1612,'Questionnaire part 2'!$D$17:$I$616,6,FALSE))</f>
        <v>#</v>
      </c>
      <c r="C1615" s="199"/>
    </row>
    <row r="1616" spans="1:3">
      <c r="A1616" s="201" t="s">
        <v>1332</v>
      </c>
      <c r="B1616" s="228" t="str">
        <f>IF(VLOOKUP(C1616,'Questionnaire part 2'!$D$17:$I$616,2,FALSE)="","#",UPPER(VLOOKUP(C1616,'Questionnaire part 2'!$D$17:$I$616,2,FALSE)))</f>
        <v>#</v>
      </c>
      <c r="C1616" s="234">
        <v>377</v>
      </c>
    </row>
    <row r="1617" spans="1:3">
      <c r="A1617" s="201" t="s">
        <v>1333</v>
      </c>
      <c r="B1617" s="228" t="str">
        <f>IF(ISNA(VLOOKUP(VLOOKUP(C1616,'Questionnaire part 2'!$D$17:$I$616,3,FALSE),'Country &amp; Service Codes'!B:C,2,FALSE)),"#",VLOOKUP(VLOOKUP(C1616,'Questionnaire part 2'!$D$17:$I$616,3,FALSE),'Country &amp; Service Codes'!B:C,2,FALSE))</f>
        <v>#</v>
      </c>
      <c r="C1617" s="234"/>
    </row>
    <row r="1618" spans="1:3">
      <c r="A1618" s="201" t="s">
        <v>1334</v>
      </c>
      <c r="B1618" s="228" t="str">
        <f>IF(VLOOKUP(C1616,'Questionnaire part 2'!$D$17:$I$616,5,FALSE)="","#",VLOOKUP(C1616,'Questionnaire part 2'!$D$17:$I$616,5,FALSE))</f>
        <v>#</v>
      </c>
      <c r="C1618" s="234"/>
    </row>
    <row r="1619" spans="1:3">
      <c r="A1619" s="200" t="s">
        <v>1359</v>
      </c>
      <c r="B1619" s="228" t="str">
        <f>IF(VLOOKUP(C1616,'Questionnaire part 2'!$D$17:$I$616,6,FALSE)="","#",VLOOKUP(C1616,'Questionnaire part 2'!$D$17:$I$616,6,FALSE))</f>
        <v>#</v>
      </c>
      <c r="C1619" s="199"/>
    </row>
    <row r="1620" spans="1:3">
      <c r="A1620" s="201" t="s">
        <v>1332</v>
      </c>
      <c r="B1620" s="228" t="str">
        <f>IF(VLOOKUP(C1620,'Questionnaire part 2'!$D$17:$I$616,2,FALSE)="","#",UPPER(VLOOKUP(C1620,'Questionnaire part 2'!$D$17:$I$616,2,FALSE)))</f>
        <v>#</v>
      </c>
      <c r="C1620" s="199">
        <v>378</v>
      </c>
    </row>
    <row r="1621" spans="1:3">
      <c r="A1621" s="201" t="s">
        <v>1333</v>
      </c>
      <c r="B1621" s="228" t="str">
        <f>IF(ISNA(VLOOKUP(VLOOKUP(C1620,'Questionnaire part 2'!$D$17:$I$616,3,FALSE),'Country &amp; Service Codes'!B:C,2,FALSE)),"#",VLOOKUP(VLOOKUP(C1620,'Questionnaire part 2'!$D$17:$I$616,3,FALSE),'Country &amp; Service Codes'!B:C,2,FALSE))</f>
        <v>#</v>
      </c>
      <c r="C1621" s="199"/>
    </row>
    <row r="1622" spans="1:3">
      <c r="A1622" s="201" t="s">
        <v>1334</v>
      </c>
      <c r="B1622" s="228" t="str">
        <f>IF(VLOOKUP(C1620,'Questionnaire part 2'!$D$17:$I$616,5,FALSE)="","#",VLOOKUP(C1620,'Questionnaire part 2'!$D$17:$I$616,5,FALSE))</f>
        <v>#</v>
      </c>
      <c r="C1622" s="199"/>
    </row>
    <row r="1623" spans="1:3">
      <c r="A1623" s="200" t="s">
        <v>1359</v>
      </c>
      <c r="B1623" s="228" t="str">
        <f>IF(VLOOKUP(C1620,'Questionnaire part 2'!$D$17:$I$616,6,FALSE)="","#",VLOOKUP(C1620,'Questionnaire part 2'!$D$17:$I$616,6,FALSE))</f>
        <v>#</v>
      </c>
      <c r="C1623" s="199"/>
    </row>
    <row r="1624" spans="1:3">
      <c r="A1624" s="201" t="s">
        <v>1332</v>
      </c>
      <c r="B1624" s="228" t="str">
        <f>IF(VLOOKUP(C1624,'Questionnaire part 2'!$D$17:$I$616,2,FALSE)="","#",UPPER(VLOOKUP(C1624,'Questionnaire part 2'!$D$17:$I$616,2,FALSE)))</f>
        <v>#</v>
      </c>
      <c r="C1624" s="199">
        <v>379</v>
      </c>
    </row>
    <row r="1625" spans="1:3">
      <c r="A1625" s="201" t="s">
        <v>1333</v>
      </c>
      <c r="B1625" s="228" t="str">
        <f>IF(ISNA(VLOOKUP(VLOOKUP(C1624,'Questionnaire part 2'!$D$17:$I$616,3,FALSE),'Country &amp; Service Codes'!B:C,2,FALSE)),"#",VLOOKUP(VLOOKUP(C1624,'Questionnaire part 2'!$D$17:$I$616,3,FALSE),'Country &amp; Service Codes'!B:C,2,FALSE))</f>
        <v>#</v>
      </c>
      <c r="C1625" s="199"/>
    </row>
    <row r="1626" spans="1:3">
      <c r="A1626" s="201" t="s">
        <v>1334</v>
      </c>
      <c r="B1626" s="228" t="str">
        <f>IF(VLOOKUP(C1624,'Questionnaire part 2'!$D$17:$I$616,5,FALSE)="","#",VLOOKUP(C1624,'Questionnaire part 2'!$D$17:$I$616,5,FALSE))</f>
        <v>#</v>
      </c>
      <c r="C1626" s="199"/>
    </row>
    <row r="1627" spans="1:3">
      <c r="A1627" s="200" t="s">
        <v>1359</v>
      </c>
      <c r="B1627" s="228" t="str">
        <f>IF(VLOOKUP(C1624,'Questionnaire part 2'!$D$17:$I$616,6,FALSE)="","#",VLOOKUP(C1624,'Questionnaire part 2'!$D$17:$I$616,6,FALSE))</f>
        <v>#</v>
      </c>
      <c r="C1627" s="199"/>
    </row>
    <row r="1628" spans="1:3">
      <c r="A1628" s="201" t="s">
        <v>1332</v>
      </c>
      <c r="B1628" s="228" t="str">
        <f>IF(VLOOKUP(C1628,'Questionnaire part 2'!$D$17:$I$616,2,FALSE)="","#",UPPER(VLOOKUP(C1628,'Questionnaire part 2'!$D$17:$I$616,2,FALSE)))</f>
        <v>#</v>
      </c>
      <c r="C1628" s="199">
        <v>380</v>
      </c>
    </row>
    <row r="1629" spans="1:3">
      <c r="A1629" s="201" t="s">
        <v>1333</v>
      </c>
      <c r="B1629" s="228" t="str">
        <f>IF(ISNA(VLOOKUP(VLOOKUP(C1628,'Questionnaire part 2'!$D$17:$I$616,3,FALSE),'Country &amp; Service Codes'!B:C,2,FALSE)),"#",VLOOKUP(VLOOKUP(C1628,'Questionnaire part 2'!$D$17:$I$616,3,FALSE),'Country &amp; Service Codes'!B:C,2,FALSE))</f>
        <v>#</v>
      </c>
      <c r="C1629" s="199"/>
    </row>
    <row r="1630" spans="1:3">
      <c r="A1630" s="201" t="s">
        <v>1334</v>
      </c>
      <c r="B1630" s="228" t="str">
        <f>IF(VLOOKUP(C1628,'Questionnaire part 2'!$D$17:$I$616,5,FALSE)="","#",VLOOKUP(C1628,'Questionnaire part 2'!$D$17:$I$616,5,FALSE))</f>
        <v>#</v>
      </c>
      <c r="C1630" s="199"/>
    </row>
    <row r="1631" spans="1:3">
      <c r="A1631" s="200" t="s">
        <v>1359</v>
      </c>
      <c r="B1631" s="228" t="str">
        <f>IF(VLOOKUP(C1628,'Questionnaire part 2'!$D$17:$I$616,6,FALSE)="","#",VLOOKUP(C1628,'Questionnaire part 2'!$D$17:$I$616,6,FALSE))</f>
        <v>#</v>
      </c>
      <c r="C1631" s="199"/>
    </row>
    <row r="1632" spans="1:3">
      <c r="A1632" s="201" t="s">
        <v>1332</v>
      </c>
      <c r="B1632" s="228" t="str">
        <f>IF(VLOOKUP(C1632,'Questionnaire part 2'!$D$17:$I$616,2,FALSE)="","#",UPPER(VLOOKUP(C1632,'Questionnaire part 2'!$D$17:$I$616,2,FALSE)))</f>
        <v>#</v>
      </c>
      <c r="C1632" s="234">
        <v>381</v>
      </c>
    </row>
    <row r="1633" spans="1:3">
      <c r="A1633" s="201" t="s">
        <v>1333</v>
      </c>
      <c r="B1633" s="228" t="str">
        <f>IF(ISNA(VLOOKUP(VLOOKUP(C1632,'Questionnaire part 2'!$D$17:$I$616,3,FALSE),'Country &amp; Service Codes'!B:C,2,FALSE)),"#",VLOOKUP(VLOOKUP(C1632,'Questionnaire part 2'!$D$17:$I$616,3,FALSE),'Country &amp; Service Codes'!B:C,2,FALSE))</f>
        <v>#</v>
      </c>
      <c r="C1633" s="234"/>
    </row>
    <row r="1634" spans="1:3">
      <c r="A1634" s="201" t="s">
        <v>1334</v>
      </c>
      <c r="B1634" s="228" t="str">
        <f>IF(VLOOKUP(C1632,'Questionnaire part 2'!$D$17:$I$616,5,FALSE)="","#",VLOOKUP(C1632,'Questionnaire part 2'!$D$17:$I$616,5,FALSE))</f>
        <v>#</v>
      </c>
      <c r="C1634" s="234"/>
    </row>
    <row r="1635" spans="1:3">
      <c r="A1635" s="200" t="s">
        <v>1359</v>
      </c>
      <c r="B1635" s="228" t="str">
        <f>IF(VLOOKUP(C1632,'Questionnaire part 2'!$D$17:$I$616,6,FALSE)="","#",VLOOKUP(C1632,'Questionnaire part 2'!$D$17:$I$616,6,FALSE))</f>
        <v>#</v>
      </c>
      <c r="C1635" s="199"/>
    </row>
    <row r="1636" spans="1:3">
      <c r="A1636" s="201" t="s">
        <v>1332</v>
      </c>
      <c r="B1636" s="228" t="str">
        <f>IF(VLOOKUP(C1636,'Questionnaire part 2'!$D$17:$I$616,2,FALSE)="","#",UPPER(VLOOKUP(C1636,'Questionnaire part 2'!$D$17:$I$616,2,FALSE)))</f>
        <v>#</v>
      </c>
      <c r="C1636" s="199">
        <v>382</v>
      </c>
    </row>
    <row r="1637" spans="1:3">
      <c r="A1637" s="201" t="s">
        <v>1333</v>
      </c>
      <c r="B1637" s="228" t="str">
        <f>IF(ISNA(VLOOKUP(VLOOKUP(C1636,'Questionnaire part 2'!$D$17:$I$616,3,FALSE),'Country &amp; Service Codes'!B:C,2,FALSE)),"#",VLOOKUP(VLOOKUP(C1636,'Questionnaire part 2'!$D$17:$I$616,3,FALSE),'Country &amp; Service Codes'!B:C,2,FALSE))</f>
        <v>#</v>
      </c>
      <c r="C1637" s="199"/>
    </row>
    <row r="1638" spans="1:3">
      <c r="A1638" s="201" t="s">
        <v>1334</v>
      </c>
      <c r="B1638" s="228" t="str">
        <f>IF(VLOOKUP(C1636,'Questionnaire part 2'!$D$17:$I$616,5,FALSE)="","#",VLOOKUP(C1636,'Questionnaire part 2'!$D$17:$I$616,5,FALSE))</f>
        <v>#</v>
      </c>
      <c r="C1638" s="199"/>
    </row>
    <row r="1639" spans="1:3">
      <c r="A1639" s="200" t="s">
        <v>1359</v>
      </c>
      <c r="B1639" s="228" t="str">
        <f>IF(VLOOKUP(C1636,'Questionnaire part 2'!$D$17:$I$616,6,FALSE)="","#",VLOOKUP(C1636,'Questionnaire part 2'!$D$17:$I$616,6,FALSE))</f>
        <v>#</v>
      </c>
      <c r="C1639" s="199"/>
    </row>
    <row r="1640" spans="1:3">
      <c r="A1640" s="201" t="s">
        <v>1332</v>
      </c>
      <c r="B1640" s="228" t="str">
        <f>IF(VLOOKUP(C1640,'Questionnaire part 2'!$D$17:$I$616,2,FALSE)="","#",UPPER(VLOOKUP(C1640,'Questionnaire part 2'!$D$17:$I$616,2,FALSE)))</f>
        <v>#</v>
      </c>
      <c r="C1640" s="199">
        <v>383</v>
      </c>
    </row>
    <row r="1641" spans="1:3">
      <c r="A1641" s="201" t="s">
        <v>1333</v>
      </c>
      <c r="B1641" s="228" t="str">
        <f>IF(ISNA(VLOOKUP(VLOOKUP(C1640,'Questionnaire part 2'!$D$17:$I$616,3,FALSE),'Country &amp; Service Codes'!B:C,2,FALSE)),"#",VLOOKUP(VLOOKUP(C1640,'Questionnaire part 2'!$D$17:$I$616,3,FALSE),'Country &amp; Service Codes'!B:C,2,FALSE))</f>
        <v>#</v>
      </c>
      <c r="C1641" s="199"/>
    </row>
    <row r="1642" spans="1:3">
      <c r="A1642" s="201" t="s">
        <v>1334</v>
      </c>
      <c r="B1642" s="228" t="str">
        <f>IF(VLOOKUP(C1640,'Questionnaire part 2'!$D$17:$I$616,5,FALSE)="","#",VLOOKUP(C1640,'Questionnaire part 2'!$D$17:$I$616,5,FALSE))</f>
        <v>#</v>
      </c>
      <c r="C1642" s="199"/>
    </row>
    <row r="1643" spans="1:3">
      <c r="A1643" s="200" t="s">
        <v>1359</v>
      </c>
      <c r="B1643" s="228" t="str">
        <f>IF(VLOOKUP(C1640,'Questionnaire part 2'!$D$17:$I$616,6,FALSE)="","#",VLOOKUP(C1640,'Questionnaire part 2'!$D$17:$I$616,6,FALSE))</f>
        <v>#</v>
      </c>
      <c r="C1643" s="199"/>
    </row>
    <row r="1644" spans="1:3">
      <c r="A1644" s="201" t="s">
        <v>1332</v>
      </c>
      <c r="B1644" s="228" t="str">
        <f>IF(VLOOKUP(C1644,'Questionnaire part 2'!$D$17:$I$616,2,FALSE)="","#",UPPER(VLOOKUP(C1644,'Questionnaire part 2'!$D$17:$I$616,2,FALSE)))</f>
        <v>#</v>
      </c>
      <c r="C1644" s="199">
        <v>384</v>
      </c>
    </row>
    <row r="1645" spans="1:3">
      <c r="A1645" s="201" t="s">
        <v>1333</v>
      </c>
      <c r="B1645" s="228" t="str">
        <f>IF(ISNA(VLOOKUP(VLOOKUP(C1644,'Questionnaire part 2'!$D$17:$I$616,3,FALSE),'Country &amp; Service Codes'!B:C,2,FALSE)),"#",VLOOKUP(VLOOKUP(C1644,'Questionnaire part 2'!$D$17:$I$616,3,FALSE),'Country &amp; Service Codes'!B:C,2,FALSE))</f>
        <v>#</v>
      </c>
      <c r="C1645" s="199"/>
    </row>
    <row r="1646" spans="1:3">
      <c r="A1646" s="201" t="s">
        <v>1334</v>
      </c>
      <c r="B1646" s="228" t="str">
        <f>IF(VLOOKUP(C1644,'Questionnaire part 2'!$D$17:$I$616,5,FALSE)="","#",VLOOKUP(C1644,'Questionnaire part 2'!$D$17:$I$616,5,FALSE))</f>
        <v>#</v>
      </c>
      <c r="C1646" s="199"/>
    </row>
    <row r="1647" spans="1:3">
      <c r="A1647" s="200" t="s">
        <v>1359</v>
      </c>
      <c r="B1647" s="228" t="str">
        <f>IF(VLOOKUP(C1644,'Questionnaire part 2'!$D$17:$I$616,6,FALSE)="","#",VLOOKUP(C1644,'Questionnaire part 2'!$D$17:$I$616,6,FALSE))</f>
        <v>#</v>
      </c>
      <c r="C1647" s="199"/>
    </row>
    <row r="1648" spans="1:3">
      <c r="A1648" s="201" t="s">
        <v>1332</v>
      </c>
      <c r="B1648" s="228" t="str">
        <f>IF(VLOOKUP(C1648,'Questionnaire part 2'!$D$17:$I$616,2,FALSE)="","#",UPPER(VLOOKUP(C1648,'Questionnaire part 2'!$D$17:$I$616,2,FALSE)))</f>
        <v>#</v>
      </c>
      <c r="C1648" s="234">
        <v>385</v>
      </c>
    </row>
    <row r="1649" spans="1:3">
      <c r="A1649" s="201" t="s">
        <v>1333</v>
      </c>
      <c r="B1649" s="228" t="str">
        <f>IF(ISNA(VLOOKUP(VLOOKUP(C1648,'Questionnaire part 2'!$D$17:$I$616,3,FALSE),'Country &amp; Service Codes'!B:C,2,FALSE)),"#",VLOOKUP(VLOOKUP(C1648,'Questionnaire part 2'!$D$17:$I$616,3,FALSE),'Country &amp; Service Codes'!B:C,2,FALSE))</f>
        <v>#</v>
      </c>
      <c r="C1649" s="234"/>
    </row>
    <row r="1650" spans="1:3">
      <c r="A1650" s="201" t="s">
        <v>1334</v>
      </c>
      <c r="B1650" s="228" t="str">
        <f>IF(VLOOKUP(C1648,'Questionnaire part 2'!$D$17:$I$616,5,FALSE)="","#",VLOOKUP(C1648,'Questionnaire part 2'!$D$17:$I$616,5,FALSE))</f>
        <v>#</v>
      </c>
      <c r="C1650" s="234"/>
    </row>
    <row r="1651" spans="1:3">
      <c r="A1651" s="200" t="s">
        <v>1359</v>
      </c>
      <c r="B1651" s="228" t="str">
        <f>IF(VLOOKUP(C1648,'Questionnaire part 2'!$D$17:$I$616,6,FALSE)="","#",VLOOKUP(C1648,'Questionnaire part 2'!$D$17:$I$616,6,FALSE))</f>
        <v>#</v>
      </c>
      <c r="C1651" s="199"/>
    </row>
    <row r="1652" spans="1:3">
      <c r="A1652" s="201" t="s">
        <v>1332</v>
      </c>
      <c r="B1652" s="228" t="str">
        <f>IF(VLOOKUP(C1652,'Questionnaire part 2'!$D$17:$I$616,2,FALSE)="","#",UPPER(VLOOKUP(C1652,'Questionnaire part 2'!$D$17:$I$616,2,FALSE)))</f>
        <v>#</v>
      </c>
      <c r="C1652" s="199">
        <v>386</v>
      </c>
    </row>
    <row r="1653" spans="1:3">
      <c r="A1653" s="201" t="s">
        <v>1333</v>
      </c>
      <c r="B1653" s="228" t="str">
        <f>IF(ISNA(VLOOKUP(VLOOKUP(C1652,'Questionnaire part 2'!$D$17:$I$616,3,FALSE),'Country &amp; Service Codes'!B:C,2,FALSE)),"#",VLOOKUP(VLOOKUP(C1652,'Questionnaire part 2'!$D$17:$I$616,3,FALSE),'Country &amp; Service Codes'!B:C,2,FALSE))</f>
        <v>#</v>
      </c>
      <c r="C1653" s="199"/>
    </row>
    <row r="1654" spans="1:3">
      <c r="A1654" s="201" t="s">
        <v>1334</v>
      </c>
      <c r="B1654" s="228" t="str">
        <f>IF(VLOOKUP(C1652,'Questionnaire part 2'!$D$17:$I$616,5,FALSE)="","#",VLOOKUP(C1652,'Questionnaire part 2'!$D$17:$I$616,5,FALSE))</f>
        <v>#</v>
      </c>
      <c r="C1654" s="199"/>
    </row>
    <row r="1655" spans="1:3">
      <c r="A1655" s="200" t="s">
        <v>1359</v>
      </c>
      <c r="B1655" s="228" t="str">
        <f>IF(VLOOKUP(C1652,'Questionnaire part 2'!$D$17:$I$616,6,FALSE)="","#",VLOOKUP(C1652,'Questionnaire part 2'!$D$17:$I$616,6,FALSE))</f>
        <v>#</v>
      </c>
      <c r="C1655" s="199"/>
    </row>
    <row r="1656" spans="1:3">
      <c r="A1656" s="201" t="s">
        <v>1332</v>
      </c>
      <c r="B1656" s="228" t="str">
        <f>IF(VLOOKUP(C1656,'Questionnaire part 2'!$D$17:$I$616,2,FALSE)="","#",UPPER(VLOOKUP(C1656,'Questionnaire part 2'!$D$17:$I$616,2,FALSE)))</f>
        <v>#</v>
      </c>
      <c r="C1656" s="199">
        <v>387</v>
      </c>
    </row>
    <row r="1657" spans="1:3">
      <c r="A1657" s="201" t="s">
        <v>1333</v>
      </c>
      <c r="B1657" s="228" t="str">
        <f>IF(ISNA(VLOOKUP(VLOOKUP(C1656,'Questionnaire part 2'!$D$17:$I$616,3,FALSE),'Country &amp; Service Codes'!B:C,2,FALSE)),"#",VLOOKUP(VLOOKUP(C1656,'Questionnaire part 2'!$D$17:$I$616,3,FALSE),'Country &amp; Service Codes'!B:C,2,FALSE))</f>
        <v>#</v>
      </c>
      <c r="C1657" s="199"/>
    </row>
    <row r="1658" spans="1:3">
      <c r="A1658" s="201" t="s">
        <v>1334</v>
      </c>
      <c r="B1658" s="228" t="str">
        <f>IF(VLOOKUP(C1656,'Questionnaire part 2'!$D$17:$I$616,5,FALSE)="","#",VLOOKUP(C1656,'Questionnaire part 2'!$D$17:$I$616,5,FALSE))</f>
        <v>#</v>
      </c>
      <c r="C1658" s="199"/>
    </row>
    <row r="1659" spans="1:3">
      <c r="A1659" s="200" t="s">
        <v>1359</v>
      </c>
      <c r="B1659" s="228" t="str">
        <f>IF(VLOOKUP(C1656,'Questionnaire part 2'!$D$17:$I$616,6,FALSE)="","#",VLOOKUP(C1656,'Questionnaire part 2'!$D$17:$I$616,6,FALSE))</f>
        <v>#</v>
      </c>
      <c r="C1659" s="199"/>
    </row>
    <row r="1660" spans="1:3">
      <c r="A1660" s="201" t="s">
        <v>1332</v>
      </c>
      <c r="B1660" s="228" t="str">
        <f>IF(VLOOKUP(C1660,'Questionnaire part 2'!$D$17:$I$616,2,FALSE)="","#",UPPER(VLOOKUP(C1660,'Questionnaire part 2'!$D$17:$I$616,2,FALSE)))</f>
        <v>#</v>
      </c>
      <c r="C1660" s="199">
        <v>388</v>
      </c>
    </row>
    <row r="1661" spans="1:3">
      <c r="A1661" s="201" t="s">
        <v>1333</v>
      </c>
      <c r="B1661" s="228" t="str">
        <f>IF(ISNA(VLOOKUP(VLOOKUP(C1660,'Questionnaire part 2'!$D$17:$I$616,3,FALSE),'Country &amp; Service Codes'!B:C,2,FALSE)),"#",VLOOKUP(VLOOKUP(C1660,'Questionnaire part 2'!$D$17:$I$616,3,FALSE),'Country &amp; Service Codes'!B:C,2,FALSE))</f>
        <v>#</v>
      </c>
      <c r="C1661" s="199"/>
    </row>
    <row r="1662" spans="1:3">
      <c r="A1662" s="201" t="s">
        <v>1334</v>
      </c>
      <c r="B1662" s="228" t="str">
        <f>IF(VLOOKUP(C1660,'Questionnaire part 2'!$D$17:$I$616,5,FALSE)="","#",VLOOKUP(C1660,'Questionnaire part 2'!$D$17:$I$616,5,FALSE))</f>
        <v>#</v>
      </c>
      <c r="C1662" s="199"/>
    </row>
    <row r="1663" spans="1:3">
      <c r="A1663" s="200" t="s">
        <v>1359</v>
      </c>
      <c r="B1663" s="228" t="str">
        <f>IF(VLOOKUP(C1660,'Questionnaire part 2'!$D$17:$I$616,6,FALSE)="","#",VLOOKUP(C1660,'Questionnaire part 2'!$D$17:$I$616,6,FALSE))</f>
        <v>#</v>
      </c>
      <c r="C1663" s="199"/>
    </row>
    <row r="1664" spans="1:3">
      <c r="A1664" s="201" t="s">
        <v>1332</v>
      </c>
      <c r="B1664" s="228" t="str">
        <f>IF(VLOOKUP(C1664,'Questionnaire part 2'!$D$17:$I$616,2,FALSE)="","#",UPPER(VLOOKUP(C1664,'Questionnaire part 2'!$D$17:$I$616,2,FALSE)))</f>
        <v>#</v>
      </c>
      <c r="C1664" s="234">
        <v>389</v>
      </c>
    </row>
    <row r="1665" spans="1:3">
      <c r="A1665" s="201" t="s">
        <v>1333</v>
      </c>
      <c r="B1665" s="228" t="str">
        <f>IF(ISNA(VLOOKUP(VLOOKUP(C1664,'Questionnaire part 2'!$D$17:$I$616,3,FALSE),'Country &amp; Service Codes'!B:C,2,FALSE)),"#",VLOOKUP(VLOOKUP(C1664,'Questionnaire part 2'!$D$17:$I$616,3,FALSE),'Country &amp; Service Codes'!B:C,2,FALSE))</f>
        <v>#</v>
      </c>
      <c r="C1665" s="234"/>
    </row>
    <row r="1666" spans="1:3">
      <c r="A1666" s="201" t="s">
        <v>1334</v>
      </c>
      <c r="B1666" s="228" t="str">
        <f>IF(VLOOKUP(C1664,'Questionnaire part 2'!$D$17:$I$616,5,FALSE)="","#",VLOOKUP(C1664,'Questionnaire part 2'!$D$17:$I$616,5,FALSE))</f>
        <v>#</v>
      </c>
      <c r="C1666" s="234"/>
    </row>
    <row r="1667" spans="1:3">
      <c r="A1667" s="200" t="s">
        <v>1359</v>
      </c>
      <c r="B1667" s="228" t="str">
        <f>IF(VLOOKUP(C1664,'Questionnaire part 2'!$D$17:$I$616,6,FALSE)="","#",VLOOKUP(C1664,'Questionnaire part 2'!$D$17:$I$616,6,FALSE))</f>
        <v>#</v>
      </c>
      <c r="C1667" s="199"/>
    </row>
    <row r="1668" spans="1:3">
      <c r="A1668" s="201" t="s">
        <v>1332</v>
      </c>
      <c r="B1668" s="228" t="str">
        <f>IF(VLOOKUP(C1668,'Questionnaire part 2'!$D$17:$I$616,2,FALSE)="","#",UPPER(VLOOKUP(C1668,'Questionnaire part 2'!$D$17:$I$616,2,FALSE)))</f>
        <v>#</v>
      </c>
      <c r="C1668" s="199">
        <v>390</v>
      </c>
    </row>
    <row r="1669" spans="1:3">
      <c r="A1669" s="201" t="s">
        <v>1333</v>
      </c>
      <c r="B1669" s="228" t="str">
        <f>IF(ISNA(VLOOKUP(VLOOKUP(C1668,'Questionnaire part 2'!$D$17:$I$616,3,FALSE),'Country &amp; Service Codes'!B:C,2,FALSE)),"#",VLOOKUP(VLOOKUP(C1668,'Questionnaire part 2'!$D$17:$I$616,3,FALSE),'Country &amp; Service Codes'!B:C,2,FALSE))</f>
        <v>#</v>
      </c>
      <c r="C1669" s="199"/>
    </row>
    <row r="1670" spans="1:3">
      <c r="A1670" s="201" t="s">
        <v>1334</v>
      </c>
      <c r="B1670" s="228" t="str">
        <f>IF(VLOOKUP(C1668,'Questionnaire part 2'!$D$17:$I$616,5,FALSE)="","#",VLOOKUP(C1668,'Questionnaire part 2'!$D$17:$I$616,5,FALSE))</f>
        <v>#</v>
      </c>
      <c r="C1670" s="199"/>
    </row>
    <row r="1671" spans="1:3">
      <c r="A1671" s="200" t="s">
        <v>1359</v>
      </c>
      <c r="B1671" s="228" t="str">
        <f>IF(VLOOKUP(C1668,'Questionnaire part 2'!$D$17:$I$616,6,FALSE)="","#",VLOOKUP(C1668,'Questionnaire part 2'!$D$17:$I$616,6,FALSE))</f>
        <v>#</v>
      </c>
      <c r="C1671" s="199"/>
    </row>
    <row r="1672" spans="1:3">
      <c r="A1672" s="201" t="s">
        <v>1332</v>
      </c>
      <c r="B1672" s="228" t="str">
        <f>IF(VLOOKUP(C1672,'Questionnaire part 2'!$D$17:$I$616,2,FALSE)="","#",UPPER(VLOOKUP(C1672,'Questionnaire part 2'!$D$17:$I$616,2,FALSE)))</f>
        <v>#</v>
      </c>
      <c r="C1672" s="199">
        <v>391</v>
      </c>
    </row>
    <row r="1673" spans="1:3">
      <c r="A1673" s="201" t="s">
        <v>1333</v>
      </c>
      <c r="B1673" s="228" t="str">
        <f>IF(ISNA(VLOOKUP(VLOOKUP(C1672,'Questionnaire part 2'!$D$17:$I$616,3,FALSE),'Country &amp; Service Codes'!B:C,2,FALSE)),"#",VLOOKUP(VLOOKUP(C1672,'Questionnaire part 2'!$D$17:$I$616,3,FALSE),'Country &amp; Service Codes'!B:C,2,FALSE))</f>
        <v>#</v>
      </c>
      <c r="C1673" s="199"/>
    </row>
    <row r="1674" spans="1:3">
      <c r="A1674" s="201" t="s">
        <v>1334</v>
      </c>
      <c r="B1674" s="228" t="str">
        <f>IF(VLOOKUP(C1672,'Questionnaire part 2'!$D$17:$I$616,5,FALSE)="","#",VLOOKUP(C1672,'Questionnaire part 2'!$D$17:$I$616,5,FALSE))</f>
        <v>#</v>
      </c>
      <c r="C1674" s="199"/>
    </row>
    <row r="1675" spans="1:3">
      <c r="A1675" s="200" t="s">
        <v>1359</v>
      </c>
      <c r="B1675" s="228" t="str">
        <f>IF(VLOOKUP(C1672,'Questionnaire part 2'!$D$17:$I$616,6,FALSE)="","#",VLOOKUP(C1672,'Questionnaire part 2'!$D$17:$I$616,6,FALSE))</f>
        <v>#</v>
      </c>
      <c r="C1675" s="199"/>
    </row>
    <row r="1676" spans="1:3">
      <c r="A1676" s="201" t="s">
        <v>1332</v>
      </c>
      <c r="B1676" s="228" t="str">
        <f>IF(VLOOKUP(C1676,'Questionnaire part 2'!$D$17:$I$616,2,FALSE)="","#",UPPER(VLOOKUP(C1676,'Questionnaire part 2'!$D$17:$I$616,2,FALSE)))</f>
        <v>#</v>
      </c>
      <c r="C1676" s="199">
        <v>392</v>
      </c>
    </row>
    <row r="1677" spans="1:3">
      <c r="A1677" s="201" t="s">
        <v>1333</v>
      </c>
      <c r="B1677" s="228" t="str">
        <f>IF(ISNA(VLOOKUP(VLOOKUP(C1676,'Questionnaire part 2'!$D$17:$I$616,3,FALSE),'Country &amp; Service Codes'!B:C,2,FALSE)),"#",VLOOKUP(VLOOKUP(C1676,'Questionnaire part 2'!$D$17:$I$616,3,FALSE),'Country &amp; Service Codes'!B:C,2,FALSE))</f>
        <v>#</v>
      </c>
      <c r="C1677" s="199"/>
    </row>
    <row r="1678" spans="1:3">
      <c r="A1678" s="201" t="s">
        <v>1334</v>
      </c>
      <c r="B1678" s="228" t="str">
        <f>IF(VLOOKUP(C1676,'Questionnaire part 2'!$D$17:$I$616,5,FALSE)="","#",VLOOKUP(C1676,'Questionnaire part 2'!$D$17:$I$616,5,FALSE))</f>
        <v>#</v>
      </c>
      <c r="C1678" s="199"/>
    </row>
    <row r="1679" spans="1:3">
      <c r="A1679" s="200" t="s">
        <v>1359</v>
      </c>
      <c r="B1679" s="228" t="str">
        <f>IF(VLOOKUP(C1676,'Questionnaire part 2'!$D$17:$I$616,6,FALSE)="","#",VLOOKUP(C1676,'Questionnaire part 2'!$D$17:$I$616,6,FALSE))</f>
        <v>#</v>
      </c>
      <c r="C1679" s="199"/>
    </row>
    <row r="1680" spans="1:3">
      <c r="A1680" s="201" t="s">
        <v>1332</v>
      </c>
      <c r="B1680" s="228" t="str">
        <f>IF(VLOOKUP(C1680,'Questionnaire part 2'!$D$17:$I$616,2,FALSE)="","#",UPPER(VLOOKUP(C1680,'Questionnaire part 2'!$D$17:$I$616,2,FALSE)))</f>
        <v>#</v>
      </c>
      <c r="C1680" s="234">
        <v>393</v>
      </c>
    </row>
    <row r="1681" spans="1:3">
      <c r="A1681" s="201" t="s">
        <v>1333</v>
      </c>
      <c r="B1681" s="228" t="str">
        <f>IF(ISNA(VLOOKUP(VLOOKUP(C1680,'Questionnaire part 2'!$D$17:$I$616,3,FALSE),'Country &amp; Service Codes'!B:C,2,FALSE)),"#",VLOOKUP(VLOOKUP(C1680,'Questionnaire part 2'!$D$17:$I$616,3,FALSE),'Country &amp; Service Codes'!B:C,2,FALSE))</f>
        <v>#</v>
      </c>
      <c r="C1681" s="234"/>
    </row>
    <row r="1682" spans="1:3">
      <c r="A1682" s="201" t="s">
        <v>1334</v>
      </c>
      <c r="B1682" s="228" t="str">
        <f>IF(VLOOKUP(C1680,'Questionnaire part 2'!$D$17:$I$616,5,FALSE)="","#",VLOOKUP(C1680,'Questionnaire part 2'!$D$17:$I$616,5,FALSE))</f>
        <v>#</v>
      </c>
      <c r="C1682" s="234"/>
    </row>
    <row r="1683" spans="1:3">
      <c r="A1683" s="200" t="s">
        <v>1359</v>
      </c>
      <c r="B1683" s="228" t="str">
        <f>IF(VLOOKUP(C1680,'Questionnaire part 2'!$D$17:$I$616,6,FALSE)="","#",VLOOKUP(C1680,'Questionnaire part 2'!$D$17:$I$616,6,FALSE))</f>
        <v>#</v>
      </c>
      <c r="C1683" s="199"/>
    </row>
    <row r="1684" spans="1:3">
      <c r="A1684" s="201" t="s">
        <v>1332</v>
      </c>
      <c r="B1684" s="228" t="str">
        <f>IF(VLOOKUP(C1684,'Questionnaire part 2'!$D$17:$I$616,2,FALSE)="","#",UPPER(VLOOKUP(C1684,'Questionnaire part 2'!$D$17:$I$616,2,FALSE)))</f>
        <v>#</v>
      </c>
      <c r="C1684" s="199">
        <v>394</v>
      </c>
    </row>
    <row r="1685" spans="1:3">
      <c r="A1685" s="201" t="s">
        <v>1333</v>
      </c>
      <c r="B1685" s="228" t="str">
        <f>IF(ISNA(VLOOKUP(VLOOKUP(C1684,'Questionnaire part 2'!$D$17:$I$616,3,FALSE),'Country &amp; Service Codes'!B:C,2,FALSE)),"#",VLOOKUP(VLOOKUP(C1684,'Questionnaire part 2'!$D$17:$I$616,3,FALSE),'Country &amp; Service Codes'!B:C,2,FALSE))</f>
        <v>#</v>
      </c>
      <c r="C1685" s="199"/>
    </row>
    <row r="1686" spans="1:3">
      <c r="A1686" s="201" t="s">
        <v>1334</v>
      </c>
      <c r="B1686" s="228" t="str">
        <f>IF(VLOOKUP(C1684,'Questionnaire part 2'!$D$17:$I$616,5,FALSE)="","#",VLOOKUP(C1684,'Questionnaire part 2'!$D$17:$I$616,5,FALSE))</f>
        <v>#</v>
      </c>
      <c r="C1686" s="199"/>
    </row>
    <row r="1687" spans="1:3">
      <c r="A1687" s="200" t="s">
        <v>1359</v>
      </c>
      <c r="B1687" s="228" t="str">
        <f>IF(VLOOKUP(C1684,'Questionnaire part 2'!$D$17:$I$616,6,FALSE)="","#",VLOOKUP(C1684,'Questionnaire part 2'!$D$17:$I$616,6,FALSE))</f>
        <v>#</v>
      </c>
      <c r="C1687" s="199"/>
    </row>
    <row r="1688" spans="1:3">
      <c r="A1688" s="201" t="s">
        <v>1332</v>
      </c>
      <c r="B1688" s="228" t="str">
        <f>IF(VLOOKUP(C1688,'Questionnaire part 2'!$D$17:$I$616,2,FALSE)="","#",UPPER(VLOOKUP(C1688,'Questionnaire part 2'!$D$17:$I$616,2,FALSE)))</f>
        <v>#</v>
      </c>
      <c r="C1688" s="199">
        <v>395</v>
      </c>
    </row>
    <row r="1689" spans="1:3">
      <c r="A1689" s="201" t="s">
        <v>1333</v>
      </c>
      <c r="B1689" s="228" t="str">
        <f>IF(ISNA(VLOOKUP(VLOOKUP(C1688,'Questionnaire part 2'!$D$17:$I$616,3,FALSE),'Country &amp; Service Codes'!B:C,2,FALSE)),"#",VLOOKUP(VLOOKUP(C1688,'Questionnaire part 2'!$D$17:$I$616,3,FALSE),'Country &amp; Service Codes'!B:C,2,FALSE))</f>
        <v>#</v>
      </c>
      <c r="C1689" s="199"/>
    </row>
    <row r="1690" spans="1:3">
      <c r="A1690" s="201" t="s">
        <v>1334</v>
      </c>
      <c r="B1690" s="228" t="str">
        <f>IF(VLOOKUP(C1688,'Questionnaire part 2'!$D$17:$I$616,5,FALSE)="","#",VLOOKUP(C1688,'Questionnaire part 2'!$D$17:$I$616,5,FALSE))</f>
        <v>#</v>
      </c>
      <c r="C1690" s="199"/>
    </row>
    <row r="1691" spans="1:3">
      <c r="A1691" s="200" t="s">
        <v>1359</v>
      </c>
      <c r="B1691" s="228" t="str">
        <f>IF(VLOOKUP(C1688,'Questionnaire part 2'!$D$17:$I$616,6,FALSE)="","#",VLOOKUP(C1688,'Questionnaire part 2'!$D$17:$I$616,6,FALSE))</f>
        <v>#</v>
      </c>
      <c r="C1691" s="199"/>
    </row>
    <row r="1692" spans="1:3">
      <c r="A1692" s="201" t="s">
        <v>1332</v>
      </c>
      <c r="B1692" s="228" t="str">
        <f>IF(VLOOKUP(C1692,'Questionnaire part 2'!$D$17:$I$616,2,FALSE)="","#",UPPER(VLOOKUP(C1692,'Questionnaire part 2'!$D$17:$I$616,2,FALSE)))</f>
        <v>#</v>
      </c>
      <c r="C1692" s="199">
        <v>396</v>
      </c>
    </row>
    <row r="1693" spans="1:3">
      <c r="A1693" s="201" t="s">
        <v>1333</v>
      </c>
      <c r="B1693" s="228" t="str">
        <f>IF(ISNA(VLOOKUP(VLOOKUP(C1692,'Questionnaire part 2'!$D$17:$I$616,3,FALSE),'Country &amp; Service Codes'!B:C,2,FALSE)),"#",VLOOKUP(VLOOKUP(C1692,'Questionnaire part 2'!$D$17:$I$616,3,FALSE),'Country &amp; Service Codes'!B:C,2,FALSE))</f>
        <v>#</v>
      </c>
      <c r="C1693" s="199"/>
    </row>
    <row r="1694" spans="1:3">
      <c r="A1694" s="201" t="s">
        <v>1334</v>
      </c>
      <c r="B1694" s="228" t="str">
        <f>IF(VLOOKUP(C1692,'Questionnaire part 2'!$D$17:$I$616,5,FALSE)="","#",VLOOKUP(C1692,'Questionnaire part 2'!$D$17:$I$616,5,FALSE))</f>
        <v>#</v>
      </c>
      <c r="C1694" s="199"/>
    </row>
    <row r="1695" spans="1:3">
      <c r="A1695" s="200" t="s">
        <v>1359</v>
      </c>
      <c r="B1695" s="228" t="str">
        <f>IF(VLOOKUP(C1692,'Questionnaire part 2'!$D$17:$I$616,6,FALSE)="","#",VLOOKUP(C1692,'Questionnaire part 2'!$D$17:$I$616,6,FALSE))</f>
        <v>#</v>
      </c>
      <c r="C1695" s="199"/>
    </row>
    <row r="1696" spans="1:3">
      <c r="A1696" s="201" t="s">
        <v>1332</v>
      </c>
      <c r="B1696" s="228" t="str">
        <f>IF(VLOOKUP(C1696,'Questionnaire part 2'!$D$17:$I$616,2,FALSE)="","#",UPPER(VLOOKUP(C1696,'Questionnaire part 2'!$D$17:$I$616,2,FALSE)))</f>
        <v>#</v>
      </c>
      <c r="C1696" s="234">
        <v>397</v>
      </c>
    </row>
    <row r="1697" spans="1:3">
      <c r="A1697" s="201" t="s">
        <v>1333</v>
      </c>
      <c r="B1697" s="228" t="str">
        <f>IF(ISNA(VLOOKUP(VLOOKUP(C1696,'Questionnaire part 2'!$D$17:$I$616,3,FALSE),'Country &amp; Service Codes'!B:C,2,FALSE)),"#",VLOOKUP(VLOOKUP(C1696,'Questionnaire part 2'!$D$17:$I$616,3,FALSE),'Country &amp; Service Codes'!B:C,2,FALSE))</f>
        <v>#</v>
      </c>
      <c r="C1697" s="234"/>
    </row>
    <row r="1698" spans="1:3">
      <c r="A1698" s="201" t="s">
        <v>1334</v>
      </c>
      <c r="B1698" s="228" t="str">
        <f>IF(VLOOKUP(C1696,'Questionnaire part 2'!$D$17:$I$616,5,FALSE)="","#",VLOOKUP(C1696,'Questionnaire part 2'!$D$17:$I$616,5,FALSE))</f>
        <v>#</v>
      </c>
      <c r="C1698" s="234"/>
    </row>
    <row r="1699" spans="1:3">
      <c r="A1699" s="200" t="s">
        <v>1359</v>
      </c>
      <c r="B1699" s="228" t="str">
        <f>IF(VLOOKUP(C1696,'Questionnaire part 2'!$D$17:$I$616,6,FALSE)="","#",VLOOKUP(C1696,'Questionnaire part 2'!$D$17:$I$616,6,FALSE))</f>
        <v>#</v>
      </c>
      <c r="C1699" s="199"/>
    </row>
    <row r="1700" spans="1:3">
      <c r="A1700" s="201" t="s">
        <v>1332</v>
      </c>
      <c r="B1700" s="228" t="str">
        <f>IF(VLOOKUP(C1700,'Questionnaire part 2'!$D$17:$I$616,2,FALSE)="","#",UPPER(VLOOKUP(C1700,'Questionnaire part 2'!$D$17:$I$616,2,FALSE)))</f>
        <v>#</v>
      </c>
      <c r="C1700" s="199">
        <v>398</v>
      </c>
    </row>
    <row r="1701" spans="1:3">
      <c r="A1701" s="201" t="s">
        <v>1333</v>
      </c>
      <c r="B1701" s="228" t="str">
        <f>IF(ISNA(VLOOKUP(VLOOKUP(C1700,'Questionnaire part 2'!$D$17:$I$616,3,FALSE),'Country &amp; Service Codes'!B:C,2,FALSE)),"#",VLOOKUP(VLOOKUP(C1700,'Questionnaire part 2'!$D$17:$I$616,3,FALSE),'Country &amp; Service Codes'!B:C,2,FALSE))</f>
        <v>#</v>
      </c>
      <c r="C1701" s="199"/>
    </row>
    <row r="1702" spans="1:3">
      <c r="A1702" s="201" t="s">
        <v>1334</v>
      </c>
      <c r="B1702" s="228" t="str">
        <f>IF(VLOOKUP(C1700,'Questionnaire part 2'!$D$17:$I$616,5,FALSE)="","#",VLOOKUP(C1700,'Questionnaire part 2'!$D$17:$I$616,5,FALSE))</f>
        <v>#</v>
      </c>
      <c r="C1702" s="199"/>
    </row>
    <row r="1703" spans="1:3">
      <c r="A1703" s="200" t="s">
        <v>1359</v>
      </c>
      <c r="B1703" s="228" t="str">
        <f>IF(VLOOKUP(C1700,'Questionnaire part 2'!$D$17:$I$616,6,FALSE)="","#",VLOOKUP(C1700,'Questionnaire part 2'!$D$17:$I$616,6,FALSE))</f>
        <v>#</v>
      </c>
      <c r="C1703" s="199"/>
    </row>
    <row r="1704" spans="1:3">
      <c r="A1704" s="201" t="s">
        <v>1332</v>
      </c>
      <c r="B1704" s="228" t="str">
        <f>IF(VLOOKUP(C1704,'Questionnaire part 2'!$D$17:$I$616,2,FALSE)="","#",UPPER(VLOOKUP(C1704,'Questionnaire part 2'!$D$17:$I$616,2,FALSE)))</f>
        <v>#</v>
      </c>
      <c r="C1704" s="199">
        <v>399</v>
      </c>
    </row>
    <row r="1705" spans="1:3">
      <c r="A1705" s="201" t="s">
        <v>1333</v>
      </c>
      <c r="B1705" s="228" t="str">
        <f>IF(ISNA(VLOOKUP(VLOOKUP(C1704,'Questionnaire part 2'!$D$17:$I$616,3,FALSE),'Country &amp; Service Codes'!B:C,2,FALSE)),"#",VLOOKUP(VLOOKUP(C1704,'Questionnaire part 2'!$D$17:$I$616,3,FALSE),'Country &amp; Service Codes'!B:C,2,FALSE))</f>
        <v>#</v>
      </c>
      <c r="C1705" s="199"/>
    </row>
    <row r="1706" spans="1:3">
      <c r="A1706" s="201" t="s">
        <v>1334</v>
      </c>
      <c r="B1706" s="228" t="str">
        <f>IF(VLOOKUP(C1704,'Questionnaire part 2'!$D$17:$I$616,5,FALSE)="","#",VLOOKUP(C1704,'Questionnaire part 2'!$D$17:$I$616,5,FALSE))</f>
        <v>#</v>
      </c>
      <c r="C1706" s="199"/>
    </row>
    <row r="1707" spans="1:3">
      <c r="A1707" s="200" t="s">
        <v>1359</v>
      </c>
      <c r="B1707" s="228" t="str">
        <f>IF(VLOOKUP(C1704,'Questionnaire part 2'!$D$17:$I$616,6,FALSE)="","#",VLOOKUP(C1704,'Questionnaire part 2'!$D$17:$I$616,6,FALSE))</f>
        <v>#</v>
      </c>
      <c r="C1707" s="199"/>
    </row>
    <row r="1708" spans="1:3">
      <c r="A1708" s="201" t="s">
        <v>1332</v>
      </c>
      <c r="B1708" s="228" t="str">
        <f>IF(VLOOKUP(C1708,'Questionnaire part 2'!$D$17:$I$616,2,FALSE)="","#",UPPER(VLOOKUP(C1708,'Questionnaire part 2'!$D$17:$I$616,2,FALSE)))</f>
        <v>#</v>
      </c>
      <c r="C1708" s="199">
        <v>400</v>
      </c>
    </row>
    <row r="1709" spans="1:3">
      <c r="A1709" s="201" t="s">
        <v>1333</v>
      </c>
      <c r="B1709" s="228" t="str">
        <f>IF(ISNA(VLOOKUP(VLOOKUP(C1708,'Questionnaire part 2'!$D$17:$I$616,3,FALSE),'Country &amp; Service Codes'!B:C,2,FALSE)),"#",VLOOKUP(VLOOKUP(C1708,'Questionnaire part 2'!$D$17:$I$616,3,FALSE),'Country &amp; Service Codes'!B:C,2,FALSE))</f>
        <v>#</v>
      </c>
      <c r="C1709" s="199"/>
    </row>
    <row r="1710" spans="1:3">
      <c r="A1710" s="201" t="s">
        <v>1334</v>
      </c>
      <c r="B1710" s="228" t="str">
        <f>IF(VLOOKUP(C1708,'Questionnaire part 2'!$D$17:$I$616,5,FALSE)="","#",VLOOKUP(C1708,'Questionnaire part 2'!$D$17:$I$616,5,FALSE))</f>
        <v>#</v>
      </c>
      <c r="C1710" s="199"/>
    </row>
    <row r="1711" spans="1:3">
      <c r="A1711" s="200" t="s">
        <v>1359</v>
      </c>
      <c r="B1711" s="228" t="str">
        <f>IF(VLOOKUP(C1708,'Questionnaire part 2'!$D$17:$I$616,6,FALSE)="","#",VLOOKUP(C1708,'Questionnaire part 2'!$D$17:$I$616,6,FALSE))</f>
        <v>#</v>
      </c>
      <c r="C1711" s="199"/>
    </row>
    <row r="1712" spans="1:3">
      <c r="A1712" s="201" t="s">
        <v>1332</v>
      </c>
      <c r="B1712" s="228" t="str">
        <f>IF(VLOOKUP(C1712,'Questionnaire part 2'!$D$17:$I$616,2,FALSE)="","#",UPPER(VLOOKUP(C1712,'Questionnaire part 2'!$D$17:$I$616,2,FALSE)))</f>
        <v>#</v>
      </c>
      <c r="C1712" s="234">
        <v>401</v>
      </c>
    </row>
    <row r="1713" spans="1:3">
      <c r="A1713" s="201" t="s">
        <v>1333</v>
      </c>
      <c r="B1713" s="228" t="str">
        <f>IF(ISNA(VLOOKUP(VLOOKUP(C1712,'Questionnaire part 2'!$D$17:$I$616,3,FALSE),'Country &amp; Service Codes'!B:C,2,FALSE)),"#",VLOOKUP(VLOOKUP(C1712,'Questionnaire part 2'!$D$17:$I$616,3,FALSE),'Country &amp; Service Codes'!B:C,2,FALSE))</f>
        <v>#</v>
      </c>
      <c r="C1713" s="234"/>
    </row>
    <row r="1714" spans="1:3">
      <c r="A1714" s="201" t="s">
        <v>1334</v>
      </c>
      <c r="B1714" s="228" t="str">
        <f>IF(VLOOKUP(C1712,'Questionnaire part 2'!$D$17:$I$616,5,FALSE)="","#",VLOOKUP(C1712,'Questionnaire part 2'!$D$17:$I$616,5,FALSE))</f>
        <v>#</v>
      </c>
      <c r="C1714" s="234"/>
    </row>
    <row r="1715" spans="1:3">
      <c r="A1715" s="200" t="s">
        <v>1359</v>
      </c>
      <c r="B1715" s="228" t="str">
        <f>IF(VLOOKUP(C1712,'Questionnaire part 2'!$D$17:$I$616,6,FALSE)="","#",VLOOKUP(C1712,'Questionnaire part 2'!$D$17:$I$616,6,FALSE))</f>
        <v>#</v>
      </c>
      <c r="C1715" s="199"/>
    </row>
    <row r="1716" spans="1:3">
      <c r="A1716" s="201" t="s">
        <v>1332</v>
      </c>
      <c r="B1716" s="228" t="str">
        <f>IF(VLOOKUP(C1716,'Questionnaire part 2'!$D$17:$I$616,2,FALSE)="","#",UPPER(VLOOKUP(C1716,'Questionnaire part 2'!$D$17:$I$616,2,FALSE)))</f>
        <v>#</v>
      </c>
      <c r="C1716" s="199">
        <v>402</v>
      </c>
    </row>
    <row r="1717" spans="1:3">
      <c r="A1717" s="201" t="s">
        <v>1333</v>
      </c>
      <c r="B1717" s="228" t="str">
        <f>IF(ISNA(VLOOKUP(VLOOKUP(C1716,'Questionnaire part 2'!$D$17:$I$616,3,FALSE),'Country &amp; Service Codes'!B:C,2,FALSE)),"#",VLOOKUP(VLOOKUP(C1716,'Questionnaire part 2'!$D$17:$I$616,3,FALSE),'Country &amp; Service Codes'!B:C,2,FALSE))</f>
        <v>#</v>
      </c>
      <c r="C1717" s="199"/>
    </row>
    <row r="1718" spans="1:3">
      <c r="A1718" s="201" t="s">
        <v>1334</v>
      </c>
      <c r="B1718" s="228" t="str">
        <f>IF(VLOOKUP(C1716,'Questionnaire part 2'!$D$17:$I$616,5,FALSE)="","#",VLOOKUP(C1716,'Questionnaire part 2'!$D$17:$I$616,5,FALSE))</f>
        <v>#</v>
      </c>
      <c r="C1718" s="199"/>
    </row>
    <row r="1719" spans="1:3">
      <c r="A1719" s="200" t="s">
        <v>1359</v>
      </c>
      <c r="B1719" s="228" t="str">
        <f>IF(VLOOKUP(C1716,'Questionnaire part 2'!$D$17:$I$616,6,FALSE)="","#",VLOOKUP(C1716,'Questionnaire part 2'!$D$17:$I$616,6,FALSE))</f>
        <v>#</v>
      </c>
      <c r="C1719" s="199"/>
    </row>
    <row r="1720" spans="1:3">
      <c r="A1720" s="201" t="s">
        <v>1332</v>
      </c>
      <c r="B1720" s="228" t="str">
        <f>IF(VLOOKUP(C1720,'Questionnaire part 2'!$D$17:$I$616,2,FALSE)="","#",UPPER(VLOOKUP(C1720,'Questionnaire part 2'!$D$17:$I$616,2,FALSE)))</f>
        <v>#</v>
      </c>
      <c r="C1720" s="199">
        <v>403</v>
      </c>
    </row>
    <row r="1721" spans="1:3">
      <c r="A1721" s="201" t="s">
        <v>1333</v>
      </c>
      <c r="B1721" s="228" t="str">
        <f>IF(ISNA(VLOOKUP(VLOOKUP(C1720,'Questionnaire part 2'!$D$17:$I$616,3,FALSE),'Country &amp; Service Codes'!B:C,2,FALSE)),"#",VLOOKUP(VLOOKUP(C1720,'Questionnaire part 2'!$D$17:$I$616,3,FALSE),'Country &amp; Service Codes'!B:C,2,FALSE))</f>
        <v>#</v>
      </c>
      <c r="C1721" s="199"/>
    </row>
    <row r="1722" spans="1:3">
      <c r="A1722" s="201" t="s">
        <v>1334</v>
      </c>
      <c r="B1722" s="228" t="str">
        <f>IF(VLOOKUP(C1720,'Questionnaire part 2'!$D$17:$I$616,5,FALSE)="","#",VLOOKUP(C1720,'Questionnaire part 2'!$D$17:$I$616,5,FALSE))</f>
        <v>#</v>
      </c>
      <c r="C1722" s="199"/>
    </row>
    <row r="1723" spans="1:3">
      <c r="A1723" s="200" t="s">
        <v>1359</v>
      </c>
      <c r="B1723" s="228" t="str">
        <f>IF(VLOOKUP(C1720,'Questionnaire part 2'!$D$17:$I$616,6,FALSE)="","#",VLOOKUP(C1720,'Questionnaire part 2'!$D$17:$I$616,6,FALSE))</f>
        <v>#</v>
      </c>
      <c r="C1723" s="199"/>
    </row>
    <row r="1724" spans="1:3">
      <c r="A1724" s="201" t="s">
        <v>1332</v>
      </c>
      <c r="B1724" s="228" t="str">
        <f>IF(VLOOKUP(C1724,'Questionnaire part 2'!$D$17:$I$616,2,FALSE)="","#",UPPER(VLOOKUP(C1724,'Questionnaire part 2'!$D$17:$I$616,2,FALSE)))</f>
        <v>#</v>
      </c>
      <c r="C1724" s="199">
        <v>404</v>
      </c>
    </row>
    <row r="1725" spans="1:3">
      <c r="A1725" s="201" t="s">
        <v>1333</v>
      </c>
      <c r="B1725" s="228" t="str">
        <f>IF(ISNA(VLOOKUP(VLOOKUP(C1724,'Questionnaire part 2'!$D$17:$I$616,3,FALSE),'Country &amp; Service Codes'!B:C,2,FALSE)),"#",VLOOKUP(VLOOKUP(C1724,'Questionnaire part 2'!$D$17:$I$616,3,FALSE),'Country &amp; Service Codes'!B:C,2,FALSE))</f>
        <v>#</v>
      </c>
      <c r="C1725" s="199"/>
    </row>
    <row r="1726" spans="1:3">
      <c r="A1726" s="201" t="s">
        <v>1334</v>
      </c>
      <c r="B1726" s="228" t="str">
        <f>IF(VLOOKUP(C1724,'Questionnaire part 2'!$D$17:$I$616,5,FALSE)="","#",VLOOKUP(C1724,'Questionnaire part 2'!$D$17:$I$616,5,FALSE))</f>
        <v>#</v>
      </c>
      <c r="C1726" s="199"/>
    </row>
    <row r="1727" spans="1:3">
      <c r="A1727" s="200" t="s">
        <v>1359</v>
      </c>
      <c r="B1727" s="228" t="str">
        <f>IF(VLOOKUP(C1724,'Questionnaire part 2'!$D$17:$I$616,6,FALSE)="","#",VLOOKUP(C1724,'Questionnaire part 2'!$D$17:$I$616,6,FALSE))</f>
        <v>#</v>
      </c>
      <c r="C1727" s="199"/>
    </row>
    <row r="1728" spans="1:3">
      <c r="A1728" s="201" t="s">
        <v>1332</v>
      </c>
      <c r="B1728" s="228" t="str">
        <f>IF(VLOOKUP(C1728,'Questionnaire part 2'!$D$17:$I$616,2,FALSE)="","#",UPPER(VLOOKUP(C1728,'Questionnaire part 2'!$D$17:$I$616,2,FALSE)))</f>
        <v>#</v>
      </c>
      <c r="C1728" s="234">
        <v>405</v>
      </c>
    </row>
    <row r="1729" spans="1:3">
      <c r="A1729" s="201" t="s">
        <v>1333</v>
      </c>
      <c r="B1729" s="228" t="str">
        <f>IF(ISNA(VLOOKUP(VLOOKUP(C1728,'Questionnaire part 2'!$D$17:$I$616,3,FALSE),'Country &amp; Service Codes'!B:C,2,FALSE)),"#",VLOOKUP(VLOOKUP(C1728,'Questionnaire part 2'!$D$17:$I$616,3,FALSE),'Country &amp; Service Codes'!B:C,2,FALSE))</f>
        <v>#</v>
      </c>
      <c r="C1729" s="234"/>
    </row>
    <row r="1730" spans="1:3">
      <c r="A1730" s="201" t="s">
        <v>1334</v>
      </c>
      <c r="B1730" s="228" t="str">
        <f>IF(VLOOKUP(C1728,'Questionnaire part 2'!$D$17:$I$616,5,FALSE)="","#",VLOOKUP(C1728,'Questionnaire part 2'!$D$17:$I$616,5,FALSE))</f>
        <v>#</v>
      </c>
      <c r="C1730" s="234"/>
    </row>
    <row r="1731" spans="1:3">
      <c r="A1731" s="200" t="s">
        <v>1359</v>
      </c>
      <c r="B1731" s="228" t="str">
        <f>IF(VLOOKUP(C1728,'Questionnaire part 2'!$D$17:$I$616,6,FALSE)="","#",VLOOKUP(C1728,'Questionnaire part 2'!$D$17:$I$616,6,FALSE))</f>
        <v>#</v>
      </c>
      <c r="C1731" s="199"/>
    </row>
    <row r="1732" spans="1:3">
      <c r="A1732" s="201" t="s">
        <v>1332</v>
      </c>
      <c r="B1732" s="228" t="str">
        <f>IF(VLOOKUP(C1732,'Questionnaire part 2'!$D$17:$I$616,2,FALSE)="","#",UPPER(VLOOKUP(C1732,'Questionnaire part 2'!$D$17:$I$616,2,FALSE)))</f>
        <v>#</v>
      </c>
      <c r="C1732" s="199">
        <v>406</v>
      </c>
    </row>
    <row r="1733" spans="1:3">
      <c r="A1733" s="201" t="s">
        <v>1333</v>
      </c>
      <c r="B1733" s="228" t="str">
        <f>IF(ISNA(VLOOKUP(VLOOKUP(C1732,'Questionnaire part 2'!$D$17:$I$616,3,FALSE),'Country &amp; Service Codes'!B:C,2,FALSE)),"#",VLOOKUP(VLOOKUP(C1732,'Questionnaire part 2'!$D$17:$I$616,3,FALSE),'Country &amp; Service Codes'!B:C,2,FALSE))</f>
        <v>#</v>
      </c>
      <c r="C1733" s="199"/>
    </row>
    <row r="1734" spans="1:3">
      <c r="A1734" s="201" t="s">
        <v>1334</v>
      </c>
      <c r="B1734" s="228" t="str">
        <f>IF(VLOOKUP(C1732,'Questionnaire part 2'!$D$17:$I$616,5,FALSE)="","#",VLOOKUP(C1732,'Questionnaire part 2'!$D$17:$I$616,5,FALSE))</f>
        <v>#</v>
      </c>
      <c r="C1734" s="199"/>
    </row>
    <row r="1735" spans="1:3">
      <c r="A1735" s="200" t="s">
        <v>1359</v>
      </c>
      <c r="B1735" s="228" t="str">
        <f>IF(VLOOKUP(C1732,'Questionnaire part 2'!$D$17:$I$616,6,FALSE)="","#",VLOOKUP(C1732,'Questionnaire part 2'!$D$17:$I$616,6,FALSE))</f>
        <v>#</v>
      </c>
      <c r="C1735" s="199"/>
    </row>
    <row r="1736" spans="1:3">
      <c r="A1736" s="201" t="s">
        <v>1332</v>
      </c>
      <c r="B1736" s="228" t="str">
        <f>IF(VLOOKUP(C1736,'Questionnaire part 2'!$D$17:$I$616,2,FALSE)="","#",UPPER(VLOOKUP(C1736,'Questionnaire part 2'!$D$17:$I$616,2,FALSE)))</f>
        <v>#</v>
      </c>
      <c r="C1736" s="199">
        <v>407</v>
      </c>
    </row>
    <row r="1737" spans="1:3">
      <c r="A1737" s="201" t="s">
        <v>1333</v>
      </c>
      <c r="B1737" s="228" t="str">
        <f>IF(ISNA(VLOOKUP(VLOOKUP(C1736,'Questionnaire part 2'!$D$17:$I$616,3,FALSE),'Country &amp; Service Codes'!B:C,2,FALSE)),"#",VLOOKUP(VLOOKUP(C1736,'Questionnaire part 2'!$D$17:$I$616,3,FALSE),'Country &amp; Service Codes'!B:C,2,FALSE))</f>
        <v>#</v>
      </c>
      <c r="C1737" s="199"/>
    </row>
    <row r="1738" spans="1:3">
      <c r="A1738" s="201" t="s">
        <v>1334</v>
      </c>
      <c r="B1738" s="228" t="str">
        <f>IF(VLOOKUP(C1736,'Questionnaire part 2'!$D$17:$I$616,5,FALSE)="","#",VLOOKUP(C1736,'Questionnaire part 2'!$D$17:$I$616,5,FALSE))</f>
        <v>#</v>
      </c>
      <c r="C1738" s="199"/>
    </row>
    <row r="1739" spans="1:3">
      <c r="A1739" s="200" t="s">
        <v>1359</v>
      </c>
      <c r="B1739" s="228" t="str">
        <f>IF(VLOOKUP(C1736,'Questionnaire part 2'!$D$17:$I$616,6,FALSE)="","#",VLOOKUP(C1736,'Questionnaire part 2'!$D$17:$I$616,6,FALSE))</f>
        <v>#</v>
      </c>
      <c r="C1739" s="199"/>
    </row>
    <row r="1740" spans="1:3">
      <c r="A1740" s="201" t="s">
        <v>1332</v>
      </c>
      <c r="B1740" s="228" t="str">
        <f>IF(VLOOKUP(C1740,'Questionnaire part 2'!$D$17:$I$616,2,FALSE)="","#",UPPER(VLOOKUP(C1740,'Questionnaire part 2'!$D$17:$I$616,2,FALSE)))</f>
        <v>#</v>
      </c>
      <c r="C1740" s="199">
        <v>408</v>
      </c>
    </row>
    <row r="1741" spans="1:3">
      <c r="A1741" s="201" t="s">
        <v>1333</v>
      </c>
      <c r="B1741" s="228" t="str">
        <f>IF(ISNA(VLOOKUP(VLOOKUP(C1740,'Questionnaire part 2'!$D$17:$I$616,3,FALSE),'Country &amp; Service Codes'!B:C,2,FALSE)),"#",VLOOKUP(VLOOKUP(C1740,'Questionnaire part 2'!$D$17:$I$616,3,FALSE),'Country &amp; Service Codes'!B:C,2,FALSE))</f>
        <v>#</v>
      </c>
      <c r="C1741" s="199"/>
    </row>
    <row r="1742" spans="1:3">
      <c r="A1742" s="201" t="s">
        <v>1334</v>
      </c>
      <c r="B1742" s="228" t="str">
        <f>IF(VLOOKUP(C1740,'Questionnaire part 2'!$D$17:$I$616,5,FALSE)="","#",VLOOKUP(C1740,'Questionnaire part 2'!$D$17:$I$616,5,FALSE))</f>
        <v>#</v>
      </c>
      <c r="C1742" s="199"/>
    </row>
    <row r="1743" spans="1:3">
      <c r="A1743" s="200" t="s">
        <v>1359</v>
      </c>
      <c r="B1743" s="228" t="str">
        <f>IF(VLOOKUP(C1740,'Questionnaire part 2'!$D$17:$I$616,6,FALSE)="","#",VLOOKUP(C1740,'Questionnaire part 2'!$D$17:$I$616,6,FALSE))</f>
        <v>#</v>
      </c>
      <c r="C1743" s="199"/>
    </row>
    <row r="1744" spans="1:3">
      <c r="A1744" s="201" t="s">
        <v>1332</v>
      </c>
      <c r="B1744" s="228" t="str">
        <f>IF(VLOOKUP(C1744,'Questionnaire part 2'!$D$17:$I$616,2,FALSE)="","#",UPPER(VLOOKUP(C1744,'Questionnaire part 2'!$D$17:$I$616,2,FALSE)))</f>
        <v>#</v>
      </c>
      <c r="C1744" s="234">
        <v>409</v>
      </c>
    </row>
    <row r="1745" spans="1:3">
      <c r="A1745" s="201" t="s">
        <v>1333</v>
      </c>
      <c r="B1745" s="228" t="str">
        <f>IF(ISNA(VLOOKUP(VLOOKUP(C1744,'Questionnaire part 2'!$D$17:$I$616,3,FALSE),'Country &amp; Service Codes'!B:C,2,FALSE)),"#",VLOOKUP(VLOOKUP(C1744,'Questionnaire part 2'!$D$17:$I$616,3,FALSE),'Country &amp; Service Codes'!B:C,2,FALSE))</f>
        <v>#</v>
      </c>
      <c r="C1745" s="234"/>
    </row>
    <row r="1746" spans="1:3">
      <c r="A1746" s="201" t="s">
        <v>1334</v>
      </c>
      <c r="B1746" s="228" t="str">
        <f>IF(VLOOKUP(C1744,'Questionnaire part 2'!$D$17:$I$616,5,FALSE)="","#",VLOOKUP(C1744,'Questionnaire part 2'!$D$17:$I$616,5,FALSE))</f>
        <v>#</v>
      </c>
      <c r="C1746" s="234"/>
    </row>
    <row r="1747" spans="1:3">
      <c r="A1747" s="200" t="s">
        <v>1359</v>
      </c>
      <c r="B1747" s="228" t="str">
        <f>IF(VLOOKUP(C1744,'Questionnaire part 2'!$D$17:$I$616,6,FALSE)="","#",VLOOKUP(C1744,'Questionnaire part 2'!$D$17:$I$616,6,FALSE))</f>
        <v>#</v>
      </c>
      <c r="C1747" s="199"/>
    </row>
    <row r="1748" spans="1:3">
      <c r="A1748" s="201" t="s">
        <v>1332</v>
      </c>
      <c r="B1748" s="228" t="str">
        <f>IF(VLOOKUP(C1748,'Questionnaire part 2'!$D$17:$I$616,2,FALSE)="","#",UPPER(VLOOKUP(C1748,'Questionnaire part 2'!$D$17:$I$616,2,FALSE)))</f>
        <v>#</v>
      </c>
      <c r="C1748" s="199">
        <v>410</v>
      </c>
    </row>
    <row r="1749" spans="1:3">
      <c r="A1749" s="201" t="s">
        <v>1333</v>
      </c>
      <c r="B1749" s="228" t="str">
        <f>IF(ISNA(VLOOKUP(VLOOKUP(C1748,'Questionnaire part 2'!$D$17:$I$616,3,FALSE),'Country &amp; Service Codes'!B:C,2,FALSE)),"#",VLOOKUP(VLOOKUP(C1748,'Questionnaire part 2'!$D$17:$I$616,3,FALSE),'Country &amp; Service Codes'!B:C,2,FALSE))</f>
        <v>#</v>
      </c>
      <c r="C1749" s="199"/>
    </row>
    <row r="1750" spans="1:3">
      <c r="A1750" s="201" t="s">
        <v>1334</v>
      </c>
      <c r="B1750" s="228" t="str">
        <f>IF(VLOOKUP(C1748,'Questionnaire part 2'!$D$17:$I$616,5,FALSE)="","#",VLOOKUP(C1748,'Questionnaire part 2'!$D$17:$I$616,5,FALSE))</f>
        <v>#</v>
      </c>
      <c r="C1750" s="199"/>
    </row>
    <row r="1751" spans="1:3">
      <c r="A1751" s="200" t="s">
        <v>1359</v>
      </c>
      <c r="B1751" s="228" t="str">
        <f>IF(VLOOKUP(C1748,'Questionnaire part 2'!$D$17:$I$616,6,FALSE)="","#",VLOOKUP(C1748,'Questionnaire part 2'!$D$17:$I$616,6,FALSE))</f>
        <v>#</v>
      </c>
      <c r="C1751" s="199"/>
    </row>
    <row r="1752" spans="1:3">
      <c r="A1752" s="201" t="s">
        <v>1332</v>
      </c>
      <c r="B1752" s="228" t="str">
        <f>IF(VLOOKUP(C1752,'Questionnaire part 2'!$D$17:$I$616,2,FALSE)="","#",UPPER(VLOOKUP(C1752,'Questionnaire part 2'!$D$17:$I$616,2,FALSE)))</f>
        <v>#</v>
      </c>
      <c r="C1752" s="199">
        <v>411</v>
      </c>
    </row>
    <row r="1753" spans="1:3">
      <c r="A1753" s="201" t="s">
        <v>1333</v>
      </c>
      <c r="B1753" s="228" t="str">
        <f>IF(ISNA(VLOOKUP(VLOOKUP(C1752,'Questionnaire part 2'!$D$17:$I$616,3,FALSE),'Country &amp; Service Codes'!B:C,2,FALSE)),"#",VLOOKUP(VLOOKUP(C1752,'Questionnaire part 2'!$D$17:$I$616,3,FALSE),'Country &amp; Service Codes'!B:C,2,FALSE))</f>
        <v>#</v>
      </c>
      <c r="C1753" s="199"/>
    </row>
    <row r="1754" spans="1:3">
      <c r="A1754" s="201" t="s">
        <v>1334</v>
      </c>
      <c r="B1754" s="228" t="str">
        <f>IF(VLOOKUP(C1752,'Questionnaire part 2'!$D$17:$I$616,5,FALSE)="","#",VLOOKUP(C1752,'Questionnaire part 2'!$D$17:$I$616,5,FALSE))</f>
        <v>#</v>
      </c>
      <c r="C1754" s="199"/>
    </row>
    <row r="1755" spans="1:3">
      <c r="A1755" s="200" t="s">
        <v>1359</v>
      </c>
      <c r="B1755" s="228" t="str">
        <f>IF(VLOOKUP(C1752,'Questionnaire part 2'!$D$17:$I$616,6,FALSE)="","#",VLOOKUP(C1752,'Questionnaire part 2'!$D$17:$I$616,6,FALSE))</f>
        <v>#</v>
      </c>
      <c r="C1755" s="199"/>
    </row>
    <row r="1756" spans="1:3">
      <c r="A1756" s="201" t="s">
        <v>1332</v>
      </c>
      <c r="B1756" s="228" t="str">
        <f>IF(VLOOKUP(C1756,'Questionnaire part 2'!$D$17:$I$616,2,FALSE)="","#",UPPER(VLOOKUP(C1756,'Questionnaire part 2'!$D$17:$I$616,2,FALSE)))</f>
        <v>#</v>
      </c>
      <c r="C1756" s="199">
        <v>412</v>
      </c>
    </row>
    <row r="1757" spans="1:3">
      <c r="A1757" s="201" t="s">
        <v>1333</v>
      </c>
      <c r="B1757" s="228" t="str">
        <f>IF(ISNA(VLOOKUP(VLOOKUP(C1756,'Questionnaire part 2'!$D$17:$I$616,3,FALSE),'Country &amp; Service Codes'!B:C,2,FALSE)),"#",VLOOKUP(VLOOKUP(C1756,'Questionnaire part 2'!$D$17:$I$616,3,FALSE),'Country &amp; Service Codes'!B:C,2,FALSE))</f>
        <v>#</v>
      </c>
      <c r="C1757" s="199"/>
    </row>
    <row r="1758" spans="1:3">
      <c r="A1758" s="201" t="s">
        <v>1334</v>
      </c>
      <c r="B1758" s="228" t="str">
        <f>IF(VLOOKUP(C1756,'Questionnaire part 2'!$D$17:$I$616,5,FALSE)="","#",VLOOKUP(C1756,'Questionnaire part 2'!$D$17:$I$616,5,FALSE))</f>
        <v>#</v>
      </c>
      <c r="C1758" s="199"/>
    </row>
    <row r="1759" spans="1:3">
      <c r="A1759" s="200" t="s">
        <v>1359</v>
      </c>
      <c r="B1759" s="228" t="str">
        <f>IF(VLOOKUP(C1756,'Questionnaire part 2'!$D$17:$I$616,6,FALSE)="","#",VLOOKUP(C1756,'Questionnaire part 2'!$D$17:$I$616,6,FALSE))</f>
        <v>#</v>
      </c>
      <c r="C1759" s="199"/>
    </row>
    <row r="1760" spans="1:3">
      <c r="A1760" s="201" t="s">
        <v>1332</v>
      </c>
      <c r="B1760" s="228" t="str">
        <f>IF(VLOOKUP(C1760,'Questionnaire part 2'!$D$17:$I$616,2,FALSE)="","#",UPPER(VLOOKUP(C1760,'Questionnaire part 2'!$D$17:$I$616,2,FALSE)))</f>
        <v>#</v>
      </c>
      <c r="C1760" s="234">
        <v>413</v>
      </c>
    </row>
    <row r="1761" spans="1:3">
      <c r="A1761" s="201" t="s">
        <v>1333</v>
      </c>
      <c r="B1761" s="228" t="str">
        <f>IF(ISNA(VLOOKUP(VLOOKUP(C1760,'Questionnaire part 2'!$D$17:$I$616,3,FALSE),'Country &amp; Service Codes'!B:C,2,FALSE)),"#",VLOOKUP(VLOOKUP(C1760,'Questionnaire part 2'!$D$17:$I$616,3,FALSE),'Country &amp; Service Codes'!B:C,2,FALSE))</f>
        <v>#</v>
      </c>
      <c r="C1761" s="234"/>
    </row>
    <row r="1762" spans="1:3">
      <c r="A1762" s="201" t="s">
        <v>1334</v>
      </c>
      <c r="B1762" s="228" t="str">
        <f>IF(VLOOKUP(C1760,'Questionnaire part 2'!$D$17:$I$616,5,FALSE)="","#",VLOOKUP(C1760,'Questionnaire part 2'!$D$17:$I$616,5,FALSE))</f>
        <v>#</v>
      </c>
      <c r="C1762" s="234"/>
    </row>
    <row r="1763" spans="1:3">
      <c r="A1763" s="200" t="s">
        <v>1359</v>
      </c>
      <c r="B1763" s="228" t="str">
        <f>IF(VLOOKUP(C1760,'Questionnaire part 2'!$D$17:$I$616,6,FALSE)="","#",VLOOKUP(C1760,'Questionnaire part 2'!$D$17:$I$616,6,FALSE))</f>
        <v>#</v>
      </c>
      <c r="C1763" s="199"/>
    </row>
    <row r="1764" spans="1:3">
      <c r="A1764" s="201" t="s">
        <v>1332</v>
      </c>
      <c r="B1764" s="228" t="str">
        <f>IF(VLOOKUP(C1764,'Questionnaire part 2'!$D$17:$I$616,2,FALSE)="","#",UPPER(VLOOKUP(C1764,'Questionnaire part 2'!$D$17:$I$616,2,FALSE)))</f>
        <v>#</v>
      </c>
      <c r="C1764" s="199">
        <v>414</v>
      </c>
    </row>
    <row r="1765" spans="1:3">
      <c r="A1765" s="201" t="s">
        <v>1333</v>
      </c>
      <c r="B1765" s="228" t="str">
        <f>IF(ISNA(VLOOKUP(VLOOKUP(C1764,'Questionnaire part 2'!$D$17:$I$616,3,FALSE),'Country &amp; Service Codes'!B:C,2,FALSE)),"#",VLOOKUP(VLOOKUP(C1764,'Questionnaire part 2'!$D$17:$I$616,3,FALSE),'Country &amp; Service Codes'!B:C,2,FALSE))</f>
        <v>#</v>
      </c>
      <c r="C1765" s="199"/>
    </row>
    <row r="1766" spans="1:3">
      <c r="A1766" s="201" t="s">
        <v>1334</v>
      </c>
      <c r="B1766" s="228" t="str">
        <f>IF(VLOOKUP(C1764,'Questionnaire part 2'!$D$17:$I$616,5,FALSE)="","#",VLOOKUP(C1764,'Questionnaire part 2'!$D$17:$I$616,5,FALSE))</f>
        <v>#</v>
      </c>
      <c r="C1766" s="199"/>
    </row>
    <row r="1767" spans="1:3">
      <c r="A1767" s="200" t="s">
        <v>1359</v>
      </c>
      <c r="B1767" s="228" t="str">
        <f>IF(VLOOKUP(C1764,'Questionnaire part 2'!$D$17:$I$616,6,FALSE)="","#",VLOOKUP(C1764,'Questionnaire part 2'!$D$17:$I$616,6,FALSE))</f>
        <v>#</v>
      </c>
      <c r="C1767" s="199"/>
    </row>
    <row r="1768" spans="1:3">
      <c r="A1768" s="201" t="s">
        <v>1332</v>
      </c>
      <c r="B1768" s="228" t="str">
        <f>IF(VLOOKUP(C1768,'Questionnaire part 2'!$D$17:$I$616,2,FALSE)="","#",UPPER(VLOOKUP(C1768,'Questionnaire part 2'!$D$17:$I$616,2,FALSE)))</f>
        <v>#</v>
      </c>
      <c r="C1768" s="199">
        <v>415</v>
      </c>
    </row>
    <row r="1769" spans="1:3">
      <c r="A1769" s="201" t="s">
        <v>1333</v>
      </c>
      <c r="B1769" s="228" t="str">
        <f>IF(ISNA(VLOOKUP(VLOOKUP(C1768,'Questionnaire part 2'!$D$17:$I$616,3,FALSE),'Country &amp; Service Codes'!B:C,2,FALSE)),"#",VLOOKUP(VLOOKUP(C1768,'Questionnaire part 2'!$D$17:$I$616,3,FALSE),'Country &amp; Service Codes'!B:C,2,FALSE))</f>
        <v>#</v>
      </c>
      <c r="C1769" s="199"/>
    </row>
    <row r="1770" spans="1:3">
      <c r="A1770" s="201" t="s">
        <v>1334</v>
      </c>
      <c r="B1770" s="228" t="str">
        <f>IF(VLOOKUP(C1768,'Questionnaire part 2'!$D$17:$I$616,5,FALSE)="","#",VLOOKUP(C1768,'Questionnaire part 2'!$D$17:$I$616,5,FALSE))</f>
        <v>#</v>
      </c>
      <c r="C1770" s="199"/>
    </row>
    <row r="1771" spans="1:3">
      <c r="A1771" s="200" t="s">
        <v>1359</v>
      </c>
      <c r="B1771" s="228" t="str">
        <f>IF(VLOOKUP(C1768,'Questionnaire part 2'!$D$17:$I$616,6,FALSE)="","#",VLOOKUP(C1768,'Questionnaire part 2'!$D$17:$I$616,6,FALSE))</f>
        <v>#</v>
      </c>
      <c r="C1771" s="199"/>
    </row>
    <row r="1772" spans="1:3">
      <c r="A1772" s="201" t="s">
        <v>1332</v>
      </c>
      <c r="B1772" s="228" t="str">
        <f>IF(VLOOKUP(C1772,'Questionnaire part 2'!$D$17:$I$616,2,FALSE)="","#",UPPER(VLOOKUP(C1772,'Questionnaire part 2'!$D$17:$I$616,2,FALSE)))</f>
        <v>#</v>
      </c>
      <c r="C1772" s="199">
        <v>416</v>
      </c>
    </row>
    <row r="1773" spans="1:3">
      <c r="A1773" s="201" t="s">
        <v>1333</v>
      </c>
      <c r="B1773" s="228" t="str">
        <f>IF(ISNA(VLOOKUP(VLOOKUP(C1772,'Questionnaire part 2'!$D$17:$I$616,3,FALSE),'Country &amp; Service Codes'!B:C,2,FALSE)),"#",VLOOKUP(VLOOKUP(C1772,'Questionnaire part 2'!$D$17:$I$616,3,FALSE),'Country &amp; Service Codes'!B:C,2,FALSE))</f>
        <v>#</v>
      </c>
      <c r="C1773" s="199"/>
    </row>
    <row r="1774" spans="1:3">
      <c r="A1774" s="201" t="s">
        <v>1334</v>
      </c>
      <c r="B1774" s="228" t="str">
        <f>IF(VLOOKUP(C1772,'Questionnaire part 2'!$D$17:$I$616,5,FALSE)="","#",VLOOKUP(C1772,'Questionnaire part 2'!$D$17:$I$616,5,FALSE))</f>
        <v>#</v>
      </c>
      <c r="C1774" s="199"/>
    </row>
    <row r="1775" spans="1:3">
      <c r="A1775" s="200" t="s">
        <v>1359</v>
      </c>
      <c r="B1775" s="228" t="str">
        <f>IF(VLOOKUP(C1772,'Questionnaire part 2'!$D$17:$I$616,6,FALSE)="","#",VLOOKUP(C1772,'Questionnaire part 2'!$D$17:$I$616,6,FALSE))</f>
        <v>#</v>
      </c>
      <c r="C1775" s="199"/>
    </row>
    <row r="1776" spans="1:3">
      <c r="A1776" s="201" t="s">
        <v>1332</v>
      </c>
      <c r="B1776" s="228" t="str">
        <f>IF(VLOOKUP(C1776,'Questionnaire part 2'!$D$17:$I$616,2,FALSE)="","#",UPPER(VLOOKUP(C1776,'Questionnaire part 2'!$D$17:$I$616,2,FALSE)))</f>
        <v>#</v>
      </c>
      <c r="C1776" s="234">
        <v>417</v>
      </c>
    </row>
    <row r="1777" spans="1:3">
      <c r="A1777" s="201" t="s">
        <v>1333</v>
      </c>
      <c r="B1777" s="228" t="str">
        <f>IF(ISNA(VLOOKUP(VLOOKUP(C1776,'Questionnaire part 2'!$D$17:$I$616,3,FALSE),'Country &amp; Service Codes'!B:C,2,FALSE)),"#",VLOOKUP(VLOOKUP(C1776,'Questionnaire part 2'!$D$17:$I$616,3,FALSE),'Country &amp; Service Codes'!B:C,2,FALSE))</f>
        <v>#</v>
      </c>
      <c r="C1777" s="234"/>
    </row>
    <row r="1778" spans="1:3">
      <c r="A1778" s="201" t="s">
        <v>1334</v>
      </c>
      <c r="B1778" s="228" t="str">
        <f>IF(VLOOKUP(C1776,'Questionnaire part 2'!$D$17:$I$616,5,FALSE)="","#",VLOOKUP(C1776,'Questionnaire part 2'!$D$17:$I$616,5,FALSE))</f>
        <v>#</v>
      </c>
      <c r="C1778" s="234"/>
    </row>
    <row r="1779" spans="1:3">
      <c r="A1779" s="200" t="s">
        <v>1359</v>
      </c>
      <c r="B1779" s="228" t="str">
        <f>IF(VLOOKUP(C1776,'Questionnaire part 2'!$D$17:$I$616,6,FALSE)="","#",VLOOKUP(C1776,'Questionnaire part 2'!$D$17:$I$616,6,FALSE))</f>
        <v>#</v>
      </c>
      <c r="C1779" s="199"/>
    </row>
    <row r="1780" spans="1:3">
      <c r="A1780" s="201" t="s">
        <v>1332</v>
      </c>
      <c r="B1780" s="228" t="str">
        <f>IF(VLOOKUP(C1780,'Questionnaire part 2'!$D$17:$I$616,2,FALSE)="","#",UPPER(VLOOKUP(C1780,'Questionnaire part 2'!$D$17:$I$616,2,FALSE)))</f>
        <v>#</v>
      </c>
      <c r="C1780" s="199">
        <v>418</v>
      </c>
    </row>
    <row r="1781" spans="1:3">
      <c r="A1781" s="201" t="s">
        <v>1333</v>
      </c>
      <c r="B1781" s="228" t="str">
        <f>IF(ISNA(VLOOKUP(VLOOKUP(C1780,'Questionnaire part 2'!$D$17:$I$616,3,FALSE),'Country &amp; Service Codes'!B:C,2,FALSE)),"#",VLOOKUP(VLOOKUP(C1780,'Questionnaire part 2'!$D$17:$I$616,3,FALSE),'Country &amp; Service Codes'!B:C,2,FALSE))</f>
        <v>#</v>
      </c>
      <c r="C1781" s="199"/>
    </row>
    <row r="1782" spans="1:3">
      <c r="A1782" s="201" t="s">
        <v>1334</v>
      </c>
      <c r="B1782" s="228" t="str">
        <f>IF(VLOOKUP(C1780,'Questionnaire part 2'!$D$17:$I$616,5,FALSE)="","#",VLOOKUP(C1780,'Questionnaire part 2'!$D$17:$I$616,5,FALSE))</f>
        <v>#</v>
      </c>
      <c r="C1782" s="199"/>
    </row>
    <row r="1783" spans="1:3">
      <c r="A1783" s="200" t="s">
        <v>1359</v>
      </c>
      <c r="B1783" s="228" t="str">
        <f>IF(VLOOKUP(C1780,'Questionnaire part 2'!$D$17:$I$616,6,FALSE)="","#",VLOOKUP(C1780,'Questionnaire part 2'!$D$17:$I$616,6,FALSE))</f>
        <v>#</v>
      </c>
      <c r="C1783" s="199"/>
    </row>
    <row r="1784" spans="1:3">
      <c r="A1784" s="201" t="s">
        <v>1332</v>
      </c>
      <c r="B1784" s="228" t="str">
        <f>IF(VLOOKUP(C1784,'Questionnaire part 2'!$D$17:$I$616,2,FALSE)="","#",UPPER(VLOOKUP(C1784,'Questionnaire part 2'!$D$17:$I$616,2,FALSE)))</f>
        <v>#</v>
      </c>
      <c r="C1784" s="199">
        <v>419</v>
      </c>
    </row>
    <row r="1785" spans="1:3">
      <c r="A1785" s="201" t="s">
        <v>1333</v>
      </c>
      <c r="B1785" s="228" t="str">
        <f>IF(ISNA(VLOOKUP(VLOOKUP(C1784,'Questionnaire part 2'!$D$17:$I$616,3,FALSE),'Country &amp; Service Codes'!B:C,2,FALSE)),"#",VLOOKUP(VLOOKUP(C1784,'Questionnaire part 2'!$D$17:$I$616,3,FALSE),'Country &amp; Service Codes'!B:C,2,FALSE))</f>
        <v>#</v>
      </c>
      <c r="C1785" s="199"/>
    </row>
    <row r="1786" spans="1:3">
      <c r="A1786" s="201" t="s">
        <v>1334</v>
      </c>
      <c r="B1786" s="228" t="str">
        <f>IF(VLOOKUP(C1784,'Questionnaire part 2'!$D$17:$I$616,5,FALSE)="","#",VLOOKUP(C1784,'Questionnaire part 2'!$D$17:$I$616,5,FALSE))</f>
        <v>#</v>
      </c>
      <c r="C1786" s="199"/>
    </row>
    <row r="1787" spans="1:3">
      <c r="A1787" s="200" t="s">
        <v>1359</v>
      </c>
      <c r="B1787" s="228" t="str">
        <f>IF(VLOOKUP(C1784,'Questionnaire part 2'!$D$17:$I$616,6,FALSE)="","#",VLOOKUP(C1784,'Questionnaire part 2'!$D$17:$I$616,6,FALSE))</f>
        <v>#</v>
      </c>
      <c r="C1787" s="199"/>
    </row>
    <row r="1788" spans="1:3">
      <c r="A1788" s="201" t="s">
        <v>1332</v>
      </c>
      <c r="B1788" s="228" t="str">
        <f>IF(VLOOKUP(C1788,'Questionnaire part 2'!$D$17:$I$616,2,FALSE)="","#",UPPER(VLOOKUP(C1788,'Questionnaire part 2'!$D$17:$I$616,2,FALSE)))</f>
        <v>#</v>
      </c>
      <c r="C1788" s="199">
        <v>420</v>
      </c>
    </row>
    <row r="1789" spans="1:3">
      <c r="A1789" s="201" t="s">
        <v>1333</v>
      </c>
      <c r="B1789" s="228" t="str">
        <f>IF(ISNA(VLOOKUP(VLOOKUP(C1788,'Questionnaire part 2'!$D$17:$I$616,3,FALSE),'Country &amp; Service Codes'!B:C,2,FALSE)),"#",VLOOKUP(VLOOKUP(C1788,'Questionnaire part 2'!$D$17:$I$616,3,FALSE),'Country &amp; Service Codes'!B:C,2,FALSE))</f>
        <v>#</v>
      </c>
      <c r="C1789" s="199"/>
    </row>
    <row r="1790" spans="1:3">
      <c r="A1790" s="201" t="s">
        <v>1334</v>
      </c>
      <c r="B1790" s="228" t="str">
        <f>IF(VLOOKUP(C1788,'Questionnaire part 2'!$D$17:$I$616,5,FALSE)="","#",VLOOKUP(C1788,'Questionnaire part 2'!$D$17:$I$616,5,FALSE))</f>
        <v>#</v>
      </c>
      <c r="C1790" s="199"/>
    </row>
    <row r="1791" spans="1:3">
      <c r="A1791" s="200" t="s">
        <v>1359</v>
      </c>
      <c r="B1791" s="228" t="str">
        <f>IF(VLOOKUP(C1788,'Questionnaire part 2'!$D$17:$I$616,6,FALSE)="","#",VLOOKUP(C1788,'Questionnaire part 2'!$D$17:$I$616,6,FALSE))</f>
        <v>#</v>
      </c>
      <c r="C1791" s="199"/>
    </row>
    <row r="1792" spans="1:3">
      <c r="A1792" s="201" t="s">
        <v>1332</v>
      </c>
      <c r="B1792" s="228" t="str">
        <f>IF(VLOOKUP(C1792,'Questionnaire part 2'!$D$17:$I$616,2,FALSE)="","#",UPPER(VLOOKUP(C1792,'Questionnaire part 2'!$D$17:$I$616,2,FALSE)))</f>
        <v>#</v>
      </c>
      <c r="C1792" s="234">
        <v>421</v>
      </c>
    </row>
    <row r="1793" spans="1:3">
      <c r="A1793" s="201" t="s">
        <v>1333</v>
      </c>
      <c r="B1793" s="228" t="str">
        <f>IF(ISNA(VLOOKUP(VLOOKUP(C1792,'Questionnaire part 2'!$D$17:$I$616,3,FALSE),'Country &amp; Service Codes'!B:C,2,FALSE)),"#",VLOOKUP(VLOOKUP(C1792,'Questionnaire part 2'!$D$17:$I$616,3,FALSE),'Country &amp; Service Codes'!B:C,2,FALSE))</f>
        <v>#</v>
      </c>
      <c r="C1793" s="234"/>
    </row>
    <row r="1794" spans="1:3">
      <c r="A1794" s="201" t="s">
        <v>1334</v>
      </c>
      <c r="B1794" s="228" t="str">
        <f>IF(VLOOKUP(C1792,'Questionnaire part 2'!$D$17:$I$616,5,FALSE)="","#",VLOOKUP(C1792,'Questionnaire part 2'!$D$17:$I$616,5,FALSE))</f>
        <v>#</v>
      </c>
      <c r="C1794" s="234"/>
    </row>
    <row r="1795" spans="1:3">
      <c r="A1795" s="200" t="s">
        <v>1359</v>
      </c>
      <c r="B1795" s="228" t="str">
        <f>IF(VLOOKUP(C1792,'Questionnaire part 2'!$D$17:$I$616,6,FALSE)="","#",VLOOKUP(C1792,'Questionnaire part 2'!$D$17:$I$616,6,FALSE))</f>
        <v>#</v>
      </c>
      <c r="C1795" s="199"/>
    </row>
    <row r="1796" spans="1:3">
      <c r="A1796" s="201" t="s">
        <v>1332</v>
      </c>
      <c r="B1796" s="228" t="str">
        <f>IF(VLOOKUP(C1796,'Questionnaire part 2'!$D$17:$I$616,2,FALSE)="","#",UPPER(VLOOKUP(C1796,'Questionnaire part 2'!$D$17:$I$616,2,FALSE)))</f>
        <v>#</v>
      </c>
      <c r="C1796" s="199">
        <v>422</v>
      </c>
    </row>
    <row r="1797" spans="1:3">
      <c r="A1797" s="201" t="s">
        <v>1333</v>
      </c>
      <c r="B1797" s="228" t="str">
        <f>IF(ISNA(VLOOKUP(VLOOKUP(C1796,'Questionnaire part 2'!$D$17:$I$616,3,FALSE),'Country &amp; Service Codes'!B:C,2,FALSE)),"#",VLOOKUP(VLOOKUP(C1796,'Questionnaire part 2'!$D$17:$I$616,3,FALSE),'Country &amp; Service Codes'!B:C,2,FALSE))</f>
        <v>#</v>
      </c>
      <c r="C1797" s="199"/>
    </row>
    <row r="1798" spans="1:3">
      <c r="A1798" s="201" t="s">
        <v>1334</v>
      </c>
      <c r="B1798" s="228" t="str">
        <f>IF(VLOOKUP(C1796,'Questionnaire part 2'!$D$17:$I$616,5,FALSE)="","#",VLOOKUP(C1796,'Questionnaire part 2'!$D$17:$I$616,5,FALSE))</f>
        <v>#</v>
      </c>
      <c r="C1798" s="199"/>
    </row>
    <row r="1799" spans="1:3">
      <c r="A1799" s="200" t="s">
        <v>1359</v>
      </c>
      <c r="B1799" s="228" t="str">
        <f>IF(VLOOKUP(C1796,'Questionnaire part 2'!$D$17:$I$616,6,FALSE)="","#",VLOOKUP(C1796,'Questionnaire part 2'!$D$17:$I$616,6,FALSE))</f>
        <v>#</v>
      </c>
      <c r="C1799" s="199"/>
    </row>
    <row r="1800" spans="1:3">
      <c r="A1800" s="201" t="s">
        <v>1332</v>
      </c>
      <c r="B1800" s="228" t="str">
        <f>IF(VLOOKUP(C1800,'Questionnaire part 2'!$D$17:$I$616,2,FALSE)="","#",UPPER(VLOOKUP(C1800,'Questionnaire part 2'!$D$17:$I$616,2,FALSE)))</f>
        <v>#</v>
      </c>
      <c r="C1800" s="199">
        <v>423</v>
      </c>
    </row>
    <row r="1801" spans="1:3">
      <c r="A1801" s="201" t="s">
        <v>1333</v>
      </c>
      <c r="B1801" s="228" t="str">
        <f>IF(ISNA(VLOOKUP(VLOOKUP(C1800,'Questionnaire part 2'!$D$17:$I$616,3,FALSE),'Country &amp; Service Codes'!B:C,2,FALSE)),"#",VLOOKUP(VLOOKUP(C1800,'Questionnaire part 2'!$D$17:$I$616,3,FALSE),'Country &amp; Service Codes'!B:C,2,FALSE))</f>
        <v>#</v>
      </c>
      <c r="C1801" s="199"/>
    </row>
    <row r="1802" spans="1:3">
      <c r="A1802" s="201" t="s">
        <v>1334</v>
      </c>
      <c r="B1802" s="228" t="str">
        <f>IF(VLOOKUP(C1800,'Questionnaire part 2'!$D$17:$I$616,5,FALSE)="","#",VLOOKUP(C1800,'Questionnaire part 2'!$D$17:$I$616,5,FALSE))</f>
        <v>#</v>
      </c>
      <c r="C1802" s="199"/>
    </row>
    <row r="1803" spans="1:3">
      <c r="A1803" s="200" t="s">
        <v>1359</v>
      </c>
      <c r="B1803" s="228" t="str">
        <f>IF(VLOOKUP(C1800,'Questionnaire part 2'!$D$17:$I$616,6,FALSE)="","#",VLOOKUP(C1800,'Questionnaire part 2'!$D$17:$I$616,6,FALSE))</f>
        <v>#</v>
      </c>
      <c r="C1803" s="199"/>
    </row>
    <row r="1804" spans="1:3">
      <c r="A1804" s="201" t="s">
        <v>1332</v>
      </c>
      <c r="B1804" s="228" t="str">
        <f>IF(VLOOKUP(C1804,'Questionnaire part 2'!$D$17:$I$616,2,FALSE)="","#",UPPER(VLOOKUP(C1804,'Questionnaire part 2'!$D$17:$I$616,2,FALSE)))</f>
        <v>#</v>
      </c>
      <c r="C1804" s="199">
        <v>424</v>
      </c>
    </row>
    <row r="1805" spans="1:3">
      <c r="A1805" s="201" t="s">
        <v>1333</v>
      </c>
      <c r="B1805" s="228" t="str">
        <f>IF(ISNA(VLOOKUP(VLOOKUP(C1804,'Questionnaire part 2'!$D$17:$I$616,3,FALSE),'Country &amp; Service Codes'!B:C,2,FALSE)),"#",VLOOKUP(VLOOKUP(C1804,'Questionnaire part 2'!$D$17:$I$616,3,FALSE),'Country &amp; Service Codes'!B:C,2,FALSE))</f>
        <v>#</v>
      </c>
      <c r="C1805" s="199"/>
    </row>
    <row r="1806" spans="1:3">
      <c r="A1806" s="201" t="s">
        <v>1334</v>
      </c>
      <c r="B1806" s="228" t="str">
        <f>IF(VLOOKUP(C1804,'Questionnaire part 2'!$D$17:$I$616,5,FALSE)="","#",VLOOKUP(C1804,'Questionnaire part 2'!$D$17:$I$616,5,FALSE))</f>
        <v>#</v>
      </c>
      <c r="C1806" s="199"/>
    </row>
    <row r="1807" spans="1:3">
      <c r="A1807" s="200" t="s">
        <v>1359</v>
      </c>
      <c r="B1807" s="228" t="str">
        <f>IF(VLOOKUP(C1804,'Questionnaire part 2'!$D$17:$I$616,6,FALSE)="","#",VLOOKUP(C1804,'Questionnaire part 2'!$D$17:$I$616,6,FALSE))</f>
        <v>#</v>
      </c>
      <c r="C1807" s="199"/>
    </row>
    <row r="1808" spans="1:3">
      <c r="A1808" s="201" t="s">
        <v>1332</v>
      </c>
      <c r="B1808" s="228" t="str">
        <f>IF(VLOOKUP(C1808,'Questionnaire part 2'!$D$17:$I$616,2,FALSE)="","#",UPPER(VLOOKUP(C1808,'Questionnaire part 2'!$D$17:$I$616,2,FALSE)))</f>
        <v>#</v>
      </c>
      <c r="C1808" s="234">
        <v>425</v>
      </c>
    </row>
    <row r="1809" spans="1:3">
      <c r="A1809" s="201" t="s">
        <v>1333</v>
      </c>
      <c r="B1809" s="228" t="str">
        <f>IF(ISNA(VLOOKUP(VLOOKUP(C1808,'Questionnaire part 2'!$D$17:$I$616,3,FALSE),'Country &amp; Service Codes'!B:C,2,FALSE)),"#",VLOOKUP(VLOOKUP(C1808,'Questionnaire part 2'!$D$17:$I$616,3,FALSE),'Country &amp; Service Codes'!B:C,2,FALSE))</f>
        <v>#</v>
      </c>
      <c r="C1809" s="234"/>
    </row>
    <row r="1810" spans="1:3">
      <c r="A1810" s="201" t="s">
        <v>1334</v>
      </c>
      <c r="B1810" s="228" t="str">
        <f>IF(VLOOKUP(C1808,'Questionnaire part 2'!$D$17:$I$616,5,FALSE)="","#",VLOOKUP(C1808,'Questionnaire part 2'!$D$17:$I$616,5,FALSE))</f>
        <v>#</v>
      </c>
      <c r="C1810" s="234"/>
    </row>
    <row r="1811" spans="1:3">
      <c r="A1811" s="200" t="s">
        <v>1359</v>
      </c>
      <c r="B1811" s="228" t="str">
        <f>IF(VLOOKUP(C1808,'Questionnaire part 2'!$D$17:$I$616,6,FALSE)="","#",VLOOKUP(C1808,'Questionnaire part 2'!$D$17:$I$616,6,FALSE))</f>
        <v>#</v>
      </c>
      <c r="C1811" s="199"/>
    </row>
    <row r="1812" spans="1:3">
      <c r="A1812" s="201" t="s">
        <v>1332</v>
      </c>
      <c r="B1812" s="228" t="str">
        <f>IF(VLOOKUP(C1812,'Questionnaire part 2'!$D$17:$I$616,2,FALSE)="","#",UPPER(VLOOKUP(C1812,'Questionnaire part 2'!$D$17:$I$616,2,FALSE)))</f>
        <v>#</v>
      </c>
      <c r="C1812" s="199">
        <v>426</v>
      </c>
    </row>
    <row r="1813" spans="1:3">
      <c r="A1813" s="201" t="s">
        <v>1333</v>
      </c>
      <c r="B1813" s="228" t="str">
        <f>IF(ISNA(VLOOKUP(VLOOKUP(C1812,'Questionnaire part 2'!$D$17:$I$616,3,FALSE),'Country &amp; Service Codes'!B:C,2,FALSE)),"#",VLOOKUP(VLOOKUP(C1812,'Questionnaire part 2'!$D$17:$I$616,3,FALSE),'Country &amp; Service Codes'!B:C,2,FALSE))</f>
        <v>#</v>
      </c>
      <c r="C1813" s="199"/>
    </row>
    <row r="1814" spans="1:3">
      <c r="A1814" s="201" t="s">
        <v>1334</v>
      </c>
      <c r="B1814" s="228" t="str">
        <f>IF(VLOOKUP(C1812,'Questionnaire part 2'!$D$17:$I$616,5,FALSE)="","#",VLOOKUP(C1812,'Questionnaire part 2'!$D$17:$I$616,5,FALSE))</f>
        <v>#</v>
      </c>
      <c r="C1814" s="199"/>
    </row>
    <row r="1815" spans="1:3">
      <c r="A1815" s="200" t="s">
        <v>1359</v>
      </c>
      <c r="B1815" s="228" t="str">
        <f>IF(VLOOKUP(C1812,'Questionnaire part 2'!$D$17:$I$616,6,FALSE)="","#",VLOOKUP(C1812,'Questionnaire part 2'!$D$17:$I$616,6,FALSE))</f>
        <v>#</v>
      </c>
      <c r="C1815" s="199"/>
    </row>
    <row r="1816" spans="1:3">
      <c r="A1816" s="201" t="s">
        <v>1332</v>
      </c>
      <c r="B1816" s="228" t="str">
        <f>IF(VLOOKUP(C1816,'Questionnaire part 2'!$D$17:$I$616,2,FALSE)="","#",UPPER(VLOOKUP(C1816,'Questionnaire part 2'!$D$17:$I$616,2,FALSE)))</f>
        <v>#</v>
      </c>
      <c r="C1816" s="199">
        <v>427</v>
      </c>
    </row>
    <row r="1817" spans="1:3">
      <c r="A1817" s="201" t="s">
        <v>1333</v>
      </c>
      <c r="B1817" s="228" t="str">
        <f>IF(ISNA(VLOOKUP(VLOOKUP(C1816,'Questionnaire part 2'!$D$17:$I$616,3,FALSE),'Country &amp; Service Codes'!B:C,2,FALSE)),"#",VLOOKUP(VLOOKUP(C1816,'Questionnaire part 2'!$D$17:$I$616,3,FALSE),'Country &amp; Service Codes'!B:C,2,FALSE))</f>
        <v>#</v>
      </c>
      <c r="C1817" s="199"/>
    </row>
    <row r="1818" spans="1:3">
      <c r="A1818" s="201" t="s">
        <v>1334</v>
      </c>
      <c r="B1818" s="228" t="str">
        <f>IF(VLOOKUP(C1816,'Questionnaire part 2'!$D$17:$I$616,5,FALSE)="","#",VLOOKUP(C1816,'Questionnaire part 2'!$D$17:$I$616,5,FALSE))</f>
        <v>#</v>
      </c>
      <c r="C1818" s="199"/>
    </row>
    <row r="1819" spans="1:3">
      <c r="A1819" s="200" t="s">
        <v>1359</v>
      </c>
      <c r="B1819" s="228" t="str">
        <f>IF(VLOOKUP(C1816,'Questionnaire part 2'!$D$17:$I$616,6,FALSE)="","#",VLOOKUP(C1816,'Questionnaire part 2'!$D$17:$I$616,6,FALSE))</f>
        <v>#</v>
      </c>
      <c r="C1819" s="199"/>
    </row>
    <row r="1820" spans="1:3">
      <c r="A1820" s="201" t="s">
        <v>1332</v>
      </c>
      <c r="B1820" s="228" t="str">
        <f>IF(VLOOKUP(C1820,'Questionnaire part 2'!$D$17:$I$616,2,FALSE)="","#",UPPER(VLOOKUP(C1820,'Questionnaire part 2'!$D$17:$I$616,2,FALSE)))</f>
        <v>#</v>
      </c>
      <c r="C1820" s="199">
        <v>428</v>
      </c>
    </row>
    <row r="1821" spans="1:3">
      <c r="A1821" s="201" t="s">
        <v>1333</v>
      </c>
      <c r="B1821" s="228" t="str">
        <f>IF(ISNA(VLOOKUP(VLOOKUP(C1820,'Questionnaire part 2'!$D$17:$I$616,3,FALSE),'Country &amp; Service Codes'!B:C,2,FALSE)),"#",VLOOKUP(VLOOKUP(C1820,'Questionnaire part 2'!$D$17:$I$616,3,FALSE),'Country &amp; Service Codes'!B:C,2,FALSE))</f>
        <v>#</v>
      </c>
      <c r="C1821" s="199"/>
    </row>
    <row r="1822" spans="1:3">
      <c r="A1822" s="201" t="s">
        <v>1334</v>
      </c>
      <c r="B1822" s="228" t="str">
        <f>IF(VLOOKUP(C1820,'Questionnaire part 2'!$D$17:$I$616,5,FALSE)="","#",VLOOKUP(C1820,'Questionnaire part 2'!$D$17:$I$616,5,FALSE))</f>
        <v>#</v>
      </c>
      <c r="C1822" s="199"/>
    </row>
    <row r="1823" spans="1:3">
      <c r="A1823" s="200" t="s">
        <v>1359</v>
      </c>
      <c r="B1823" s="228" t="str">
        <f>IF(VLOOKUP(C1820,'Questionnaire part 2'!$D$17:$I$616,6,FALSE)="","#",VLOOKUP(C1820,'Questionnaire part 2'!$D$17:$I$616,6,FALSE))</f>
        <v>#</v>
      </c>
      <c r="C1823" s="199"/>
    </row>
    <row r="1824" spans="1:3">
      <c r="A1824" s="201" t="s">
        <v>1332</v>
      </c>
      <c r="B1824" s="228" t="str">
        <f>IF(VLOOKUP(C1824,'Questionnaire part 2'!$D$17:$I$616,2,FALSE)="","#",UPPER(VLOOKUP(C1824,'Questionnaire part 2'!$D$17:$I$616,2,FALSE)))</f>
        <v>#</v>
      </c>
      <c r="C1824" s="234">
        <v>429</v>
      </c>
    </row>
    <row r="1825" spans="1:3">
      <c r="A1825" s="201" t="s">
        <v>1333</v>
      </c>
      <c r="B1825" s="228" t="str">
        <f>IF(ISNA(VLOOKUP(VLOOKUP(C1824,'Questionnaire part 2'!$D$17:$I$616,3,FALSE),'Country &amp; Service Codes'!B:C,2,FALSE)),"#",VLOOKUP(VLOOKUP(C1824,'Questionnaire part 2'!$D$17:$I$616,3,FALSE),'Country &amp; Service Codes'!B:C,2,FALSE))</f>
        <v>#</v>
      </c>
      <c r="C1825" s="234"/>
    </row>
    <row r="1826" spans="1:3">
      <c r="A1826" s="201" t="s">
        <v>1334</v>
      </c>
      <c r="B1826" s="228" t="str">
        <f>IF(VLOOKUP(C1824,'Questionnaire part 2'!$D$17:$I$616,5,FALSE)="","#",VLOOKUP(C1824,'Questionnaire part 2'!$D$17:$I$616,5,FALSE))</f>
        <v>#</v>
      </c>
      <c r="C1826" s="234"/>
    </row>
    <row r="1827" spans="1:3">
      <c r="A1827" s="200" t="s">
        <v>1359</v>
      </c>
      <c r="B1827" s="228" t="str">
        <f>IF(VLOOKUP(C1824,'Questionnaire part 2'!$D$17:$I$616,6,FALSE)="","#",VLOOKUP(C1824,'Questionnaire part 2'!$D$17:$I$616,6,FALSE))</f>
        <v>#</v>
      </c>
      <c r="C1827" s="199"/>
    </row>
    <row r="1828" spans="1:3">
      <c r="A1828" s="201" t="s">
        <v>1332</v>
      </c>
      <c r="B1828" s="228" t="str">
        <f>IF(VLOOKUP(C1828,'Questionnaire part 2'!$D$17:$I$616,2,FALSE)="","#",UPPER(VLOOKUP(C1828,'Questionnaire part 2'!$D$17:$I$616,2,FALSE)))</f>
        <v>#</v>
      </c>
      <c r="C1828" s="199">
        <v>430</v>
      </c>
    </row>
    <row r="1829" spans="1:3">
      <c r="A1829" s="201" t="s">
        <v>1333</v>
      </c>
      <c r="B1829" s="228" t="str">
        <f>IF(ISNA(VLOOKUP(VLOOKUP(C1828,'Questionnaire part 2'!$D$17:$I$616,3,FALSE),'Country &amp; Service Codes'!B:C,2,FALSE)),"#",VLOOKUP(VLOOKUP(C1828,'Questionnaire part 2'!$D$17:$I$616,3,FALSE),'Country &amp; Service Codes'!B:C,2,FALSE))</f>
        <v>#</v>
      </c>
      <c r="C1829" s="199"/>
    </row>
    <row r="1830" spans="1:3">
      <c r="A1830" s="201" t="s">
        <v>1334</v>
      </c>
      <c r="B1830" s="228" t="str">
        <f>IF(VLOOKUP(C1828,'Questionnaire part 2'!$D$17:$I$616,5,FALSE)="","#",VLOOKUP(C1828,'Questionnaire part 2'!$D$17:$I$616,5,FALSE))</f>
        <v>#</v>
      </c>
      <c r="C1830" s="199"/>
    </row>
    <row r="1831" spans="1:3">
      <c r="A1831" s="200" t="s">
        <v>1359</v>
      </c>
      <c r="B1831" s="228" t="str">
        <f>IF(VLOOKUP(C1828,'Questionnaire part 2'!$D$17:$I$616,6,FALSE)="","#",VLOOKUP(C1828,'Questionnaire part 2'!$D$17:$I$616,6,FALSE))</f>
        <v>#</v>
      </c>
      <c r="C1831" s="199"/>
    </row>
    <row r="1832" spans="1:3">
      <c r="A1832" s="201" t="s">
        <v>1332</v>
      </c>
      <c r="B1832" s="228" t="str">
        <f>IF(VLOOKUP(C1832,'Questionnaire part 2'!$D$17:$I$616,2,FALSE)="","#",UPPER(VLOOKUP(C1832,'Questionnaire part 2'!$D$17:$I$616,2,FALSE)))</f>
        <v>#</v>
      </c>
      <c r="C1832" s="199">
        <v>431</v>
      </c>
    </row>
    <row r="1833" spans="1:3">
      <c r="A1833" s="201" t="s">
        <v>1333</v>
      </c>
      <c r="B1833" s="228" t="str">
        <f>IF(ISNA(VLOOKUP(VLOOKUP(C1832,'Questionnaire part 2'!$D$17:$I$616,3,FALSE),'Country &amp; Service Codes'!B:C,2,FALSE)),"#",VLOOKUP(VLOOKUP(C1832,'Questionnaire part 2'!$D$17:$I$616,3,FALSE),'Country &amp; Service Codes'!B:C,2,FALSE))</f>
        <v>#</v>
      </c>
      <c r="C1833" s="199"/>
    </row>
    <row r="1834" spans="1:3">
      <c r="A1834" s="201" t="s">
        <v>1334</v>
      </c>
      <c r="B1834" s="228" t="str">
        <f>IF(VLOOKUP(C1832,'Questionnaire part 2'!$D$17:$I$616,5,FALSE)="","#",VLOOKUP(C1832,'Questionnaire part 2'!$D$17:$I$616,5,FALSE))</f>
        <v>#</v>
      </c>
      <c r="C1834" s="199"/>
    </row>
    <row r="1835" spans="1:3">
      <c r="A1835" s="200" t="s">
        <v>1359</v>
      </c>
      <c r="B1835" s="228" t="str">
        <f>IF(VLOOKUP(C1832,'Questionnaire part 2'!$D$17:$I$616,6,FALSE)="","#",VLOOKUP(C1832,'Questionnaire part 2'!$D$17:$I$616,6,FALSE))</f>
        <v>#</v>
      </c>
      <c r="C1835" s="199"/>
    </row>
    <row r="1836" spans="1:3">
      <c r="A1836" s="201" t="s">
        <v>1332</v>
      </c>
      <c r="B1836" s="228" t="str">
        <f>IF(VLOOKUP(C1836,'Questionnaire part 2'!$D$17:$I$616,2,FALSE)="","#",UPPER(VLOOKUP(C1836,'Questionnaire part 2'!$D$17:$I$616,2,FALSE)))</f>
        <v>#</v>
      </c>
      <c r="C1836" s="199">
        <v>432</v>
      </c>
    </row>
    <row r="1837" spans="1:3">
      <c r="A1837" s="201" t="s">
        <v>1333</v>
      </c>
      <c r="B1837" s="228" t="str">
        <f>IF(ISNA(VLOOKUP(VLOOKUP(C1836,'Questionnaire part 2'!$D$17:$I$616,3,FALSE),'Country &amp; Service Codes'!B:C,2,FALSE)),"#",VLOOKUP(VLOOKUP(C1836,'Questionnaire part 2'!$D$17:$I$616,3,FALSE),'Country &amp; Service Codes'!B:C,2,FALSE))</f>
        <v>#</v>
      </c>
      <c r="C1837" s="199"/>
    </row>
    <row r="1838" spans="1:3">
      <c r="A1838" s="201" t="s">
        <v>1334</v>
      </c>
      <c r="B1838" s="228" t="str">
        <f>IF(VLOOKUP(C1836,'Questionnaire part 2'!$D$17:$I$616,5,FALSE)="","#",VLOOKUP(C1836,'Questionnaire part 2'!$D$17:$I$616,5,FALSE))</f>
        <v>#</v>
      </c>
      <c r="C1838" s="199"/>
    </row>
    <row r="1839" spans="1:3">
      <c r="A1839" s="200" t="s">
        <v>1359</v>
      </c>
      <c r="B1839" s="228" t="str">
        <f>IF(VLOOKUP(C1836,'Questionnaire part 2'!$D$17:$I$616,6,FALSE)="","#",VLOOKUP(C1836,'Questionnaire part 2'!$D$17:$I$616,6,FALSE))</f>
        <v>#</v>
      </c>
      <c r="C1839" s="199"/>
    </row>
    <row r="1840" spans="1:3">
      <c r="A1840" s="201" t="s">
        <v>1332</v>
      </c>
      <c r="B1840" s="228" t="str">
        <f>IF(VLOOKUP(C1840,'Questionnaire part 2'!$D$17:$I$616,2,FALSE)="","#",UPPER(VLOOKUP(C1840,'Questionnaire part 2'!$D$17:$I$616,2,FALSE)))</f>
        <v>#</v>
      </c>
      <c r="C1840" s="234">
        <v>433</v>
      </c>
    </row>
    <row r="1841" spans="1:3">
      <c r="A1841" s="201" t="s">
        <v>1333</v>
      </c>
      <c r="B1841" s="228" t="str">
        <f>IF(ISNA(VLOOKUP(VLOOKUP(C1840,'Questionnaire part 2'!$D$17:$I$616,3,FALSE),'Country &amp; Service Codes'!B:C,2,FALSE)),"#",VLOOKUP(VLOOKUP(C1840,'Questionnaire part 2'!$D$17:$I$616,3,FALSE),'Country &amp; Service Codes'!B:C,2,FALSE))</f>
        <v>#</v>
      </c>
      <c r="C1841" s="234"/>
    </row>
    <row r="1842" spans="1:3">
      <c r="A1842" s="201" t="s">
        <v>1334</v>
      </c>
      <c r="B1842" s="228" t="str">
        <f>IF(VLOOKUP(C1840,'Questionnaire part 2'!$D$17:$I$616,5,FALSE)="","#",VLOOKUP(C1840,'Questionnaire part 2'!$D$17:$I$616,5,FALSE))</f>
        <v>#</v>
      </c>
      <c r="C1842" s="234"/>
    </row>
    <row r="1843" spans="1:3">
      <c r="A1843" s="200" t="s">
        <v>1359</v>
      </c>
      <c r="B1843" s="228" t="str">
        <f>IF(VLOOKUP(C1840,'Questionnaire part 2'!$D$17:$I$616,6,FALSE)="","#",VLOOKUP(C1840,'Questionnaire part 2'!$D$17:$I$616,6,FALSE))</f>
        <v>#</v>
      </c>
      <c r="C1843" s="199"/>
    </row>
    <row r="1844" spans="1:3">
      <c r="A1844" s="201" t="s">
        <v>1332</v>
      </c>
      <c r="B1844" s="228" t="str">
        <f>IF(VLOOKUP(C1844,'Questionnaire part 2'!$D$17:$I$616,2,FALSE)="","#",UPPER(VLOOKUP(C1844,'Questionnaire part 2'!$D$17:$I$616,2,FALSE)))</f>
        <v>#</v>
      </c>
      <c r="C1844" s="199">
        <v>434</v>
      </c>
    </row>
    <row r="1845" spans="1:3">
      <c r="A1845" s="201" t="s">
        <v>1333</v>
      </c>
      <c r="B1845" s="228" t="str">
        <f>IF(ISNA(VLOOKUP(VLOOKUP(C1844,'Questionnaire part 2'!$D$17:$I$616,3,FALSE),'Country &amp; Service Codes'!B:C,2,FALSE)),"#",VLOOKUP(VLOOKUP(C1844,'Questionnaire part 2'!$D$17:$I$616,3,FALSE),'Country &amp; Service Codes'!B:C,2,FALSE))</f>
        <v>#</v>
      </c>
      <c r="C1845" s="199"/>
    </row>
    <row r="1846" spans="1:3">
      <c r="A1846" s="201" t="s">
        <v>1334</v>
      </c>
      <c r="B1846" s="228" t="str">
        <f>IF(VLOOKUP(C1844,'Questionnaire part 2'!$D$17:$I$616,5,FALSE)="","#",VLOOKUP(C1844,'Questionnaire part 2'!$D$17:$I$616,5,FALSE))</f>
        <v>#</v>
      </c>
      <c r="C1846" s="199"/>
    </row>
    <row r="1847" spans="1:3">
      <c r="A1847" s="200" t="s">
        <v>1359</v>
      </c>
      <c r="B1847" s="228" t="str">
        <f>IF(VLOOKUP(C1844,'Questionnaire part 2'!$D$17:$I$616,6,FALSE)="","#",VLOOKUP(C1844,'Questionnaire part 2'!$D$17:$I$616,6,FALSE))</f>
        <v>#</v>
      </c>
      <c r="C1847" s="199"/>
    </row>
    <row r="1848" spans="1:3">
      <c r="A1848" s="201" t="s">
        <v>1332</v>
      </c>
      <c r="B1848" s="228" t="str">
        <f>IF(VLOOKUP(C1848,'Questionnaire part 2'!$D$17:$I$616,2,FALSE)="","#",UPPER(VLOOKUP(C1848,'Questionnaire part 2'!$D$17:$I$616,2,FALSE)))</f>
        <v>#</v>
      </c>
      <c r="C1848" s="199">
        <v>435</v>
      </c>
    </row>
    <row r="1849" spans="1:3">
      <c r="A1849" s="201" t="s">
        <v>1333</v>
      </c>
      <c r="B1849" s="228" t="str">
        <f>IF(ISNA(VLOOKUP(VLOOKUP(C1848,'Questionnaire part 2'!$D$17:$I$616,3,FALSE),'Country &amp; Service Codes'!B:C,2,FALSE)),"#",VLOOKUP(VLOOKUP(C1848,'Questionnaire part 2'!$D$17:$I$616,3,FALSE),'Country &amp; Service Codes'!B:C,2,FALSE))</f>
        <v>#</v>
      </c>
      <c r="C1849" s="199"/>
    </row>
    <row r="1850" spans="1:3">
      <c r="A1850" s="201" t="s">
        <v>1334</v>
      </c>
      <c r="B1850" s="228" t="str">
        <f>IF(VLOOKUP(C1848,'Questionnaire part 2'!$D$17:$I$616,5,FALSE)="","#",VLOOKUP(C1848,'Questionnaire part 2'!$D$17:$I$616,5,FALSE))</f>
        <v>#</v>
      </c>
      <c r="C1850" s="199"/>
    </row>
    <row r="1851" spans="1:3">
      <c r="A1851" s="200" t="s">
        <v>1359</v>
      </c>
      <c r="B1851" s="228" t="str">
        <f>IF(VLOOKUP(C1848,'Questionnaire part 2'!$D$17:$I$616,6,FALSE)="","#",VLOOKUP(C1848,'Questionnaire part 2'!$D$17:$I$616,6,FALSE))</f>
        <v>#</v>
      </c>
      <c r="C1851" s="199"/>
    </row>
    <row r="1852" spans="1:3">
      <c r="A1852" s="201" t="s">
        <v>1332</v>
      </c>
      <c r="B1852" s="228" t="str">
        <f>IF(VLOOKUP(C1852,'Questionnaire part 2'!$D$17:$I$616,2,FALSE)="","#",UPPER(VLOOKUP(C1852,'Questionnaire part 2'!$D$17:$I$616,2,FALSE)))</f>
        <v>#</v>
      </c>
      <c r="C1852" s="199">
        <v>436</v>
      </c>
    </row>
    <row r="1853" spans="1:3">
      <c r="A1853" s="201" t="s">
        <v>1333</v>
      </c>
      <c r="B1853" s="228" t="str">
        <f>IF(ISNA(VLOOKUP(VLOOKUP(C1852,'Questionnaire part 2'!$D$17:$I$616,3,FALSE),'Country &amp; Service Codes'!B:C,2,FALSE)),"#",VLOOKUP(VLOOKUP(C1852,'Questionnaire part 2'!$D$17:$I$616,3,FALSE),'Country &amp; Service Codes'!B:C,2,FALSE))</f>
        <v>#</v>
      </c>
      <c r="C1853" s="199"/>
    </row>
    <row r="1854" spans="1:3">
      <c r="A1854" s="201" t="s">
        <v>1334</v>
      </c>
      <c r="B1854" s="228" t="str">
        <f>IF(VLOOKUP(C1852,'Questionnaire part 2'!$D$17:$I$616,5,FALSE)="","#",VLOOKUP(C1852,'Questionnaire part 2'!$D$17:$I$616,5,FALSE))</f>
        <v>#</v>
      </c>
      <c r="C1854" s="199"/>
    </row>
    <row r="1855" spans="1:3">
      <c r="A1855" s="200" t="s">
        <v>1359</v>
      </c>
      <c r="B1855" s="228" t="str">
        <f>IF(VLOOKUP(C1852,'Questionnaire part 2'!$D$17:$I$616,6,FALSE)="","#",VLOOKUP(C1852,'Questionnaire part 2'!$D$17:$I$616,6,FALSE))</f>
        <v>#</v>
      </c>
      <c r="C1855" s="199"/>
    </row>
    <row r="1856" spans="1:3">
      <c r="A1856" s="201" t="s">
        <v>1332</v>
      </c>
      <c r="B1856" s="228" t="str">
        <f>IF(VLOOKUP(C1856,'Questionnaire part 2'!$D$17:$I$616,2,FALSE)="","#",UPPER(VLOOKUP(C1856,'Questionnaire part 2'!$D$17:$I$616,2,FALSE)))</f>
        <v>#</v>
      </c>
      <c r="C1856" s="234">
        <v>437</v>
      </c>
    </row>
    <row r="1857" spans="1:3">
      <c r="A1857" s="201" t="s">
        <v>1333</v>
      </c>
      <c r="B1857" s="228" t="str">
        <f>IF(ISNA(VLOOKUP(VLOOKUP(C1856,'Questionnaire part 2'!$D$17:$I$616,3,FALSE),'Country &amp; Service Codes'!B:C,2,FALSE)),"#",VLOOKUP(VLOOKUP(C1856,'Questionnaire part 2'!$D$17:$I$616,3,FALSE),'Country &amp; Service Codes'!B:C,2,FALSE))</f>
        <v>#</v>
      </c>
      <c r="C1857" s="234"/>
    </row>
    <row r="1858" spans="1:3">
      <c r="A1858" s="201" t="s">
        <v>1334</v>
      </c>
      <c r="B1858" s="228" t="str">
        <f>IF(VLOOKUP(C1856,'Questionnaire part 2'!$D$17:$I$616,5,FALSE)="","#",VLOOKUP(C1856,'Questionnaire part 2'!$D$17:$I$616,5,FALSE))</f>
        <v>#</v>
      </c>
      <c r="C1858" s="234"/>
    </row>
    <row r="1859" spans="1:3">
      <c r="A1859" s="200" t="s">
        <v>1359</v>
      </c>
      <c r="B1859" s="228" t="str">
        <f>IF(VLOOKUP(C1856,'Questionnaire part 2'!$D$17:$I$616,6,FALSE)="","#",VLOOKUP(C1856,'Questionnaire part 2'!$D$17:$I$616,6,FALSE))</f>
        <v>#</v>
      </c>
      <c r="C1859" s="199"/>
    </row>
    <row r="1860" spans="1:3">
      <c r="A1860" s="201" t="s">
        <v>1332</v>
      </c>
      <c r="B1860" s="228" t="str">
        <f>IF(VLOOKUP(C1860,'Questionnaire part 2'!$D$17:$I$616,2,FALSE)="","#",UPPER(VLOOKUP(C1860,'Questionnaire part 2'!$D$17:$I$616,2,FALSE)))</f>
        <v>#</v>
      </c>
      <c r="C1860" s="199">
        <v>438</v>
      </c>
    </row>
    <row r="1861" spans="1:3">
      <c r="A1861" s="201" t="s">
        <v>1333</v>
      </c>
      <c r="B1861" s="228" t="str">
        <f>IF(ISNA(VLOOKUP(VLOOKUP(C1860,'Questionnaire part 2'!$D$17:$I$616,3,FALSE),'Country &amp; Service Codes'!B:C,2,FALSE)),"#",VLOOKUP(VLOOKUP(C1860,'Questionnaire part 2'!$D$17:$I$616,3,FALSE),'Country &amp; Service Codes'!B:C,2,FALSE))</f>
        <v>#</v>
      </c>
      <c r="C1861" s="199"/>
    </row>
    <row r="1862" spans="1:3">
      <c r="A1862" s="201" t="s">
        <v>1334</v>
      </c>
      <c r="B1862" s="228" t="str">
        <f>IF(VLOOKUP(C1860,'Questionnaire part 2'!$D$17:$I$616,5,FALSE)="","#",VLOOKUP(C1860,'Questionnaire part 2'!$D$17:$I$616,5,FALSE))</f>
        <v>#</v>
      </c>
      <c r="C1862" s="199"/>
    </row>
    <row r="1863" spans="1:3">
      <c r="A1863" s="200" t="s">
        <v>1359</v>
      </c>
      <c r="B1863" s="228" t="str">
        <f>IF(VLOOKUP(C1860,'Questionnaire part 2'!$D$17:$I$616,6,FALSE)="","#",VLOOKUP(C1860,'Questionnaire part 2'!$D$17:$I$616,6,FALSE))</f>
        <v>#</v>
      </c>
      <c r="C1863" s="199"/>
    </row>
    <row r="1864" spans="1:3">
      <c r="A1864" s="201" t="s">
        <v>1332</v>
      </c>
      <c r="B1864" s="228" t="str">
        <f>IF(VLOOKUP(C1864,'Questionnaire part 2'!$D$17:$I$616,2,FALSE)="","#",UPPER(VLOOKUP(C1864,'Questionnaire part 2'!$D$17:$I$616,2,FALSE)))</f>
        <v>#</v>
      </c>
      <c r="C1864" s="199">
        <v>439</v>
      </c>
    </row>
    <row r="1865" spans="1:3">
      <c r="A1865" s="201" t="s">
        <v>1333</v>
      </c>
      <c r="B1865" s="228" t="str">
        <f>IF(ISNA(VLOOKUP(VLOOKUP(C1864,'Questionnaire part 2'!$D$17:$I$616,3,FALSE),'Country &amp; Service Codes'!B:C,2,FALSE)),"#",VLOOKUP(VLOOKUP(C1864,'Questionnaire part 2'!$D$17:$I$616,3,FALSE),'Country &amp; Service Codes'!B:C,2,FALSE))</f>
        <v>#</v>
      </c>
      <c r="C1865" s="199"/>
    </row>
    <row r="1866" spans="1:3">
      <c r="A1866" s="201" t="s">
        <v>1334</v>
      </c>
      <c r="B1866" s="228" t="str">
        <f>IF(VLOOKUP(C1864,'Questionnaire part 2'!$D$17:$I$616,5,FALSE)="","#",VLOOKUP(C1864,'Questionnaire part 2'!$D$17:$I$616,5,FALSE))</f>
        <v>#</v>
      </c>
      <c r="C1866" s="199"/>
    </row>
    <row r="1867" spans="1:3">
      <c r="A1867" s="200" t="s">
        <v>1359</v>
      </c>
      <c r="B1867" s="228" t="str">
        <f>IF(VLOOKUP(C1864,'Questionnaire part 2'!$D$17:$I$616,6,FALSE)="","#",VLOOKUP(C1864,'Questionnaire part 2'!$D$17:$I$616,6,FALSE))</f>
        <v>#</v>
      </c>
      <c r="C1867" s="199"/>
    </row>
    <row r="1868" spans="1:3">
      <c r="A1868" s="201" t="s">
        <v>1332</v>
      </c>
      <c r="B1868" s="228" t="str">
        <f>IF(VLOOKUP(C1868,'Questionnaire part 2'!$D$17:$I$616,2,FALSE)="","#",UPPER(VLOOKUP(C1868,'Questionnaire part 2'!$D$17:$I$616,2,FALSE)))</f>
        <v>#</v>
      </c>
      <c r="C1868" s="199">
        <v>440</v>
      </c>
    </row>
    <row r="1869" spans="1:3">
      <c r="A1869" s="201" t="s">
        <v>1333</v>
      </c>
      <c r="B1869" s="228" t="str">
        <f>IF(ISNA(VLOOKUP(VLOOKUP(C1868,'Questionnaire part 2'!$D$17:$I$616,3,FALSE),'Country &amp; Service Codes'!B:C,2,FALSE)),"#",VLOOKUP(VLOOKUP(C1868,'Questionnaire part 2'!$D$17:$I$616,3,FALSE),'Country &amp; Service Codes'!B:C,2,FALSE))</f>
        <v>#</v>
      </c>
      <c r="C1869" s="199"/>
    </row>
    <row r="1870" spans="1:3">
      <c r="A1870" s="201" t="s">
        <v>1334</v>
      </c>
      <c r="B1870" s="228" t="str">
        <f>IF(VLOOKUP(C1868,'Questionnaire part 2'!$D$17:$I$616,5,FALSE)="","#",VLOOKUP(C1868,'Questionnaire part 2'!$D$17:$I$616,5,FALSE))</f>
        <v>#</v>
      </c>
      <c r="C1870" s="199"/>
    </row>
    <row r="1871" spans="1:3">
      <c r="A1871" s="200" t="s">
        <v>1359</v>
      </c>
      <c r="B1871" s="228" t="str">
        <f>IF(VLOOKUP(C1868,'Questionnaire part 2'!$D$17:$I$616,6,FALSE)="","#",VLOOKUP(C1868,'Questionnaire part 2'!$D$17:$I$616,6,FALSE))</f>
        <v>#</v>
      </c>
      <c r="C1871" s="199"/>
    </row>
    <row r="1872" spans="1:3">
      <c r="A1872" s="201" t="s">
        <v>1332</v>
      </c>
      <c r="B1872" s="228" t="str">
        <f>IF(VLOOKUP(C1872,'Questionnaire part 2'!$D$17:$I$616,2,FALSE)="","#",UPPER(VLOOKUP(C1872,'Questionnaire part 2'!$D$17:$I$616,2,FALSE)))</f>
        <v>#</v>
      </c>
      <c r="C1872" s="234">
        <v>441</v>
      </c>
    </row>
    <row r="1873" spans="1:3">
      <c r="A1873" s="201" t="s">
        <v>1333</v>
      </c>
      <c r="B1873" s="228" t="str">
        <f>IF(ISNA(VLOOKUP(VLOOKUP(C1872,'Questionnaire part 2'!$D$17:$I$616,3,FALSE),'Country &amp; Service Codes'!B:C,2,FALSE)),"#",VLOOKUP(VLOOKUP(C1872,'Questionnaire part 2'!$D$17:$I$616,3,FALSE),'Country &amp; Service Codes'!B:C,2,FALSE))</f>
        <v>#</v>
      </c>
      <c r="C1873" s="234"/>
    </row>
    <row r="1874" spans="1:3">
      <c r="A1874" s="201" t="s">
        <v>1334</v>
      </c>
      <c r="B1874" s="228" t="str">
        <f>IF(VLOOKUP(C1872,'Questionnaire part 2'!$D$17:$I$616,5,FALSE)="","#",VLOOKUP(C1872,'Questionnaire part 2'!$D$17:$I$616,5,FALSE))</f>
        <v>#</v>
      </c>
      <c r="C1874" s="234"/>
    </row>
    <row r="1875" spans="1:3">
      <c r="A1875" s="200" t="s">
        <v>1359</v>
      </c>
      <c r="B1875" s="228" t="str">
        <f>IF(VLOOKUP(C1872,'Questionnaire part 2'!$D$17:$I$616,6,FALSE)="","#",VLOOKUP(C1872,'Questionnaire part 2'!$D$17:$I$616,6,FALSE))</f>
        <v>#</v>
      </c>
      <c r="C1875" s="199"/>
    </row>
    <row r="1876" spans="1:3">
      <c r="A1876" s="201" t="s">
        <v>1332</v>
      </c>
      <c r="B1876" s="228" t="str">
        <f>IF(VLOOKUP(C1876,'Questionnaire part 2'!$D$17:$I$616,2,FALSE)="","#",UPPER(VLOOKUP(C1876,'Questionnaire part 2'!$D$17:$I$616,2,FALSE)))</f>
        <v>#</v>
      </c>
      <c r="C1876" s="199">
        <v>442</v>
      </c>
    </row>
    <row r="1877" spans="1:3">
      <c r="A1877" s="201" t="s">
        <v>1333</v>
      </c>
      <c r="B1877" s="228" t="str">
        <f>IF(ISNA(VLOOKUP(VLOOKUP(C1876,'Questionnaire part 2'!$D$17:$I$616,3,FALSE),'Country &amp; Service Codes'!B:C,2,FALSE)),"#",VLOOKUP(VLOOKUP(C1876,'Questionnaire part 2'!$D$17:$I$616,3,FALSE),'Country &amp; Service Codes'!B:C,2,FALSE))</f>
        <v>#</v>
      </c>
      <c r="C1877" s="199"/>
    </row>
    <row r="1878" spans="1:3">
      <c r="A1878" s="201" t="s">
        <v>1334</v>
      </c>
      <c r="B1878" s="228" t="str">
        <f>IF(VLOOKUP(C1876,'Questionnaire part 2'!$D$17:$I$616,5,FALSE)="","#",VLOOKUP(C1876,'Questionnaire part 2'!$D$17:$I$616,5,FALSE))</f>
        <v>#</v>
      </c>
      <c r="C1878" s="199"/>
    </row>
    <row r="1879" spans="1:3">
      <c r="A1879" s="200" t="s">
        <v>1359</v>
      </c>
      <c r="B1879" s="228" t="str">
        <f>IF(VLOOKUP(C1876,'Questionnaire part 2'!$D$17:$I$616,6,FALSE)="","#",VLOOKUP(C1876,'Questionnaire part 2'!$D$17:$I$616,6,FALSE))</f>
        <v>#</v>
      </c>
      <c r="C1879" s="199"/>
    </row>
    <row r="1880" spans="1:3">
      <c r="A1880" s="201" t="s">
        <v>1332</v>
      </c>
      <c r="B1880" s="228" t="str">
        <f>IF(VLOOKUP(C1880,'Questionnaire part 2'!$D$17:$I$616,2,FALSE)="","#",UPPER(VLOOKUP(C1880,'Questionnaire part 2'!$D$17:$I$616,2,FALSE)))</f>
        <v>#</v>
      </c>
      <c r="C1880" s="199">
        <v>443</v>
      </c>
    </row>
    <row r="1881" spans="1:3">
      <c r="A1881" s="201" t="s">
        <v>1333</v>
      </c>
      <c r="B1881" s="228" t="str">
        <f>IF(ISNA(VLOOKUP(VLOOKUP(C1880,'Questionnaire part 2'!$D$17:$I$616,3,FALSE),'Country &amp; Service Codes'!B:C,2,FALSE)),"#",VLOOKUP(VLOOKUP(C1880,'Questionnaire part 2'!$D$17:$I$616,3,FALSE),'Country &amp; Service Codes'!B:C,2,FALSE))</f>
        <v>#</v>
      </c>
      <c r="C1881" s="199"/>
    </row>
    <row r="1882" spans="1:3">
      <c r="A1882" s="201" t="s">
        <v>1334</v>
      </c>
      <c r="B1882" s="228" t="str">
        <f>IF(VLOOKUP(C1880,'Questionnaire part 2'!$D$17:$I$616,5,FALSE)="","#",VLOOKUP(C1880,'Questionnaire part 2'!$D$17:$I$616,5,FALSE))</f>
        <v>#</v>
      </c>
      <c r="C1882" s="199"/>
    </row>
    <row r="1883" spans="1:3">
      <c r="A1883" s="200" t="s">
        <v>1359</v>
      </c>
      <c r="B1883" s="228" t="str">
        <f>IF(VLOOKUP(C1880,'Questionnaire part 2'!$D$17:$I$616,6,FALSE)="","#",VLOOKUP(C1880,'Questionnaire part 2'!$D$17:$I$616,6,FALSE))</f>
        <v>#</v>
      </c>
      <c r="C1883" s="199"/>
    </row>
    <row r="1884" spans="1:3">
      <c r="A1884" s="201" t="s">
        <v>1332</v>
      </c>
      <c r="B1884" s="228" t="str">
        <f>IF(VLOOKUP(C1884,'Questionnaire part 2'!$D$17:$I$616,2,FALSE)="","#",UPPER(VLOOKUP(C1884,'Questionnaire part 2'!$D$17:$I$616,2,FALSE)))</f>
        <v>#</v>
      </c>
      <c r="C1884" s="199">
        <v>444</v>
      </c>
    </row>
    <row r="1885" spans="1:3">
      <c r="A1885" s="201" t="s">
        <v>1333</v>
      </c>
      <c r="B1885" s="228" t="str">
        <f>IF(ISNA(VLOOKUP(VLOOKUP(C1884,'Questionnaire part 2'!$D$17:$I$616,3,FALSE),'Country &amp; Service Codes'!B:C,2,FALSE)),"#",VLOOKUP(VLOOKUP(C1884,'Questionnaire part 2'!$D$17:$I$616,3,FALSE),'Country &amp; Service Codes'!B:C,2,FALSE))</f>
        <v>#</v>
      </c>
      <c r="C1885" s="199"/>
    </row>
    <row r="1886" spans="1:3">
      <c r="A1886" s="201" t="s">
        <v>1334</v>
      </c>
      <c r="B1886" s="228" t="str">
        <f>IF(VLOOKUP(C1884,'Questionnaire part 2'!$D$17:$I$616,5,FALSE)="","#",VLOOKUP(C1884,'Questionnaire part 2'!$D$17:$I$616,5,FALSE))</f>
        <v>#</v>
      </c>
      <c r="C1886" s="199"/>
    </row>
    <row r="1887" spans="1:3">
      <c r="A1887" s="200" t="s">
        <v>1359</v>
      </c>
      <c r="B1887" s="228" t="str">
        <f>IF(VLOOKUP(C1884,'Questionnaire part 2'!$D$17:$I$616,6,FALSE)="","#",VLOOKUP(C1884,'Questionnaire part 2'!$D$17:$I$616,6,FALSE))</f>
        <v>#</v>
      </c>
      <c r="C1887" s="199"/>
    </row>
    <row r="1888" spans="1:3">
      <c r="A1888" s="201" t="s">
        <v>1332</v>
      </c>
      <c r="B1888" s="228" t="str">
        <f>IF(VLOOKUP(C1888,'Questionnaire part 2'!$D$17:$I$616,2,FALSE)="","#",UPPER(VLOOKUP(C1888,'Questionnaire part 2'!$D$17:$I$616,2,FALSE)))</f>
        <v>#</v>
      </c>
      <c r="C1888" s="234">
        <v>445</v>
      </c>
    </row>
    <row r="1889" spans="1:3">
      <c r="A1889" s="201" t="s">
        <v>1333</v>
      </c>
      <c r="B1889" s="228" t="str">
        <f>IF(ISNA(VLOOKUP(VLOOKUP(C1888,'Questionnaire part 2'!$D$17:$I$616,3,FALSE),'Country &amp; Service Codes'!B:C,2,FALSE)),"#",VLOOKUP(VLOOKUP(C1888,'Questionnaire part 2'!$D$17:$I$616,3,FALSE),'Country &amp; Service Codes'!B:C,2,FALSE))</f>
        <v>#</v>
      </c>
      <c r="C1889" s="234"/>
    </row>
    <row r="1890" spans="1:3">
      <c r="A1890" s="201" t="s">
        <v>1334</v>
      </c>
      <c r="B1890" s="228" t="str">
        <f>IF(VLOOKUP(C1888,'Questionnaire part 2'!$D$17:$I$616,5,FALSE)="","#",VLOOKUP(C1888,'Questionnaire part 2'!$D$17:$I$616,5,FALSE))</f>
        <v>#</v>
      </c>
      <c r="C1890" s="234"/>
    </row>
    <row r="1891" spans="1:3">
      <c r="A1891" s="200" t="s">
        <v>1359</v>
      </c>
      <c r="B1891" s="228" t="str">
        <f>IF(VLOOKUP(C1888,'Questionnaire part 2'!$D$17:$I$616,6,FALSE)="","#",VLOOKUP(C1888,'Questionnaire part 2'!$D$17:$I$616,6,FALSE))</f>
        <v>#</v>
      </c>
      <c r="C1891" s="199"/>
    </row>
    <row r="1892" spans="1:3">
      <c r="A1892" s="201" t="s">
        <v>1332</v>
      </c>
      <c r="B1892" s="228" t="str">
        <f>IF(VLOOKUP(C1892,'Questionnaire part 2'!$D$17:$I$616,2,FALSE)="","#",UPPER(VLOOKUP(C1892,'Questionnaire part 2'!$D$17:$I$616,2,FALSE)))</f>
        <v>#</v>
      </c>
      <c r="C1892" s="199">
        <v>446</v>
      </c>
    </row>
    <row r="1893" spans="1:3">
      <c r="A1893" s="201" t="s">
        <v>1333</v>
      </c>
      <c r="B1893" s="228" t="str">
        <f>IF(ISNA(VLOOKUP(VLOOKUP(C1892,'Questionnaire part 2'!$D$17:$I$616,3,FALSE),'Country &amp; Service Codes'!B:C,2,FALSE)),"#",VLOOKUP(VLOOKUP(C1892,'Questionnaire part 2'!$D$17:$I$616,3,FALSE),'Country &amp; Service Codes'!B:C,2,FALSE))</f>
        <v>#</v>
      </c>
      <c r="C1893" s="199"/>
    </row>
    <row r="1894" spans="1:3">
      <c r="A1894" s="201" t="s">
        <v>1334</v>
      </c>
      <c r="B1894" s="228" t="str">
        <f>IF(VLOOKUP(C1892,'Questionnaire part 2'!$D$17:$I$616,5,FALSE)="","#",VLOOKUP(C1892,'Questionnaire part 2'!$D$17:$I$616,5,FALSE))</f>
        <v>#</v>
      </c>
      <c r="C1894" s="199"/>
    </row>
    <row r="1895" spans="1:3">
      <c r="A1895" s="200" t="s">
        <v>1359</v>
      </c>
      <c r="B1895" s="228" t="str">
        <f>IF(VLOOKUP(C1892,'Questionnaire part 2'!$D$17:$I$616,6,FALSE)="","#",VLOOKUP(C1892,'Questionnaire part 2'!$D$17:$I$616,6,FALSE))</f>
        <v>#</v>
      </c>
      <c r="C1895" s="199"/>
    </row>
    <row r="1896" spans="1:3">
      <c r="A1896" s="201" t="s">
        <v>1332</v>
      </c>
      <c r="B1896" s="228" t="str">
        <f>IF(VLOOKUP(C1896,'Questionnaire part 2'!$D$17:$I$616,2,FALSE)="","#",UPPER(VLOOKUP(C1896,'Questionnaire part 2'!$D$17:$I$616,2,FALSE)))</f>
        <v>#</v>
      </c>
      <c r="C1896" s="199">
        <v>447</v>
      </c>
    </row>
    <row r="1897" spans="1:3">
      <c r="A1897" s="201" t="s">
        <v>1333</v>
      </c>
      <c r="B1897" s="228" t="str">
        <f>IF(ISNA(VLOOKUP(VLOOKUP(C1896,'Questionnaire part 2'!$D$17:$I$616,3,FALSE),'Country &amp; Service Codes'!B:C,2,FALSE)),"#",VLOOKUP(VLOOKUP(C1896,'Questionnaire part 2'!$D$17:$I$616,3,FALSE),'Country &amp; Service Codes'!B:C,2,FALSE))</f>
        <v>#</v>
      </c>
      <c r="C1897" s="199"/>
    </row>
    <row r="1898" spans="1:3">
      <c r="A1898" s="201" t="s">
        <v>1334</v>
      </c>
      <c r="B1898" s="228" t="str">
        <f>IF(VLOOKUP(C1896,'Questionnaire part 2'!$D$17:$I$616,5,FALSE)="","#",VLOOKUP(C1896,'Questionnaire part 2'!$D$17:$I$616,5,FALSE))</f>
        <v>#</v>
      </c>
      <c r="C1898" s="199"/>
    </row>
    <row r="1899" spans="1:3">
      <c r="A1899" s="200" t="s">
        <v>1359</v>
      </c>
      <c r="B1899" s="228" t="str">
        <f>IF(VLOOKUP(C1896,'Questionnaire part 2'!$D$17:$I$616,6,FALSE)="","#",VLOOKUP(C1896,'Questionnaire part 2'!$D$17:$I$616,6,FALSE))</f>
        <v>#</v>
      </c>
      <c r="C1899" s="199"/>
    </row>
    <row r="1900" spans="1:3">
      <c r="A1900" s="201" t="s">
        <v>1332</v>
      </c>
      <c r="B1900" s="228" t="str">
        <f>IF(VLOOKUP(C1900,'Questionnaire part 2'!$D$17:$I$616,2,FALSE)="","#",UPPER(VLOOKUP(C1900,'Questionnaire part 2'!$D$17:$I$616,2,FALSE)))</f>
        <v>#</v>
      </c>
      <c r="C1900" s="199">
        <v>448</v>
      </c>
    </row>
    <row r="1901" spans="1:3">
      <c r="A1901" s="201" t="s">
        <v>1333</v>
      </c>
      <c r="B1901" s="228" t="str">
        <f>IF(ISNA(VLOOKUP(VLOOKUP(C1900,'Questionnaire part 2'!$D$17:$I$616,3,FALSE),'Country &amp; Service Codes'!B:C,2,FALSE)),"#",VLOOKUP(VLOOKUP(C1900,'Questionnaire part 2'!$D$17:$I$616,3,FALSE),'Country &amp; Service Codes'!B:C,2,FALSE))</f>
        <v>#</v>
      </c>
      <c r="C1901" s="199"/>
    </row>
    <row r="1902" spans="1:3">
      <c r="A1902" s="201" t="s">
        <v>1334</v>
      </c>
      <c r="B1902" s="228" t="str">
        <f>IF(VLOOKUP(C1900,'Questionnaire part 2'!$D$17:$I$616,5,FALSE)="","#",VLOOKUP(C1900,'Questionnaire part 2'!$D$17:$I$616,5,FALSE))</f>
        <v>#</v>
      </c>
      <c r="C1902" s="199"/>
    </row>
    <row r="1903" spans="1:3">
      <c r="A1903" s="200" t="s">
        <v>1359</v>
      </c>
      <c r="B1903" s="228" t="str">
        <f>IF(VLOOKUP(C1900,'Questionnaire part 2'!$D$17:$I$616,6,FALSE)="","#",VLOOKUP(C1900,'Questionnaire part 2'!$D$17:$I$616,6,FALSE))</f>
        <v>#</v>
      </c>
      <c r="C1903" s="199"/>
    </row>
    <row r="1904" spans="1:3">
      <c r="A1904" s="201" t="s">
        <v>1332</v>
      </c>
      <c r="B1904" s="228" t="str">
        <f>IF(VLOOKUP(C1904,'Questionnaire part 2'!$D$17:$I$616,2,FALSE)="","#",UPPER(VLOOKUP(C1904,'Questionnaire part 2'!$D$17:$I$616,2,FALSE)))</f>
        <v>#</v>
      </c>
      <c r="C1904" s="234">
        <v>449</v>
      </c>
    </row>
    <row r="1905" spans="1:3">
      <c r="A1905" s="201" t="s">
        <v>1333</v>
      </c>
      <c r="B1905" s="228" t="str">
        <f>IF(ISNA(VLOOKUP(VLOOKUP(C1904,'Questionnaire part 2'!$D$17:$I$616,3,FALSE),'Country &amp; Service Codes'!B:C,2,FALSE)),"#",VLOOKUP(VLOOKUP(C1904,'Questionnaire part 2'!$D$17:$I$616,3,FALSE),'Country &amp; Service Codes'!B:C,2,FALSE))</f>
        <v>#</v>
      </c>
      <c r="C1905" s="234"/>
    </row>
    <row r="1906" spans="1:3">
      <c r="A1906" s="201" t="s">
        <v>1334</v>
      </c>
      <c r="B1906" s="228" t="str">
        <f>IF(VLOOKUP(C1904,'Questionnaire part 2'!$D$17:$I$616,5,FALSE)="","#",VLOOKUP(C1904,'Questionnaire part 2'!$D$17:$I$616,5,FALSE))</f>
        <v>#</v>
      </c>
      <c r="C1906" s="234"/>
    </row>
    <row r="1907" spans="1:3">
      <c r="A1907" s="200" t="s">
        <v>1359</v>
      </c>
      <c r="B1907" s="228" t="str">
        <f>IF(VLOOKUP(C1904,'Questionnaire part 2'!$D$17:$I$616,6,FALSE)="","#",VLOOKUP(C1904,'Questionnaire part 2'!$D$17:$I$616,6,FALSE))</f>
        <v>#</v>
      </c>
      <c r="C1907" s="199"/>
    </row>
    <row r="1908" spans="1:3">
      <c r="A1908" s="201" t="s">
        <v>1332</v>
      </c>
      <c r="B1908" s="228" t="str">
        <f>IF(VLOOKUP(C1908,'Questionnaire part 2'!$D$17:$I$616,2,FALSE)="","#",UPPER(VLOOKUP(C1908,'Questionnaire part 2'!$D$17:$I$616,2,FALSE)))</f>
        <v>#</v>
      </c>
      <c r="C1908" s="199">
        <v>450</v>
      </c>
    </row>
    <row r="1909" spans="1:3">
      <c r="A1909" s="201" t="s">
        <v>1333</v>
      </c>
      <c r="B1909" s="228" t="str">
        <f>IF(ISNA(VLOOKUP(VLOOKUP(C1908,'Questionnaire part 2'!$D$17:$I$616,3,FALSE),'Country &amp; Service Codes'!B:C,2,FALSE)),"#",VLOOKUP(VLOOKUP(C1908,'Questionnaire part 2'!$D$17:$I$616,3,FALSE),'Country &amp; Service Codes'!B:C,2,FALSE))</f>
        <v>#</v>
      </c>
      <c r="C1909" s="199"/>
    </row>
    <row r="1910" spans="1:3">
      <c r="A1910" s="201" t="s">
        <v>1334</v>
      </c>
      <c r="B1910" s="228" t="str">
        <f>IF(VLOOKUP(C1908,'Questionnaire part 2'!$D$17:$I$616,5,FALSE)="","#",VLOOKUP(C1908,'Questionnaire part 2'!$D$17:$I$616,5,FALSE))</f>
        <v>#</v>
      </c>
      <c r="C1910" s="199"/>
    </row>
    <row r="1911" spans="1:3">
      <c r="A1911" s="200" t="s">
        <v>1359</v>
      </c>
      <c r="B1911" s="228" t="str">
        <f>IF(VLOOKUP(C1908,'Questionnaire part 2'!$D$17:$I$616,6,FALSE)="","#",VLOOKUP(C1908,'Questionnaire part 2'!$D$17:$I$616,6,FALSE))</f>
        <v>#</v>
      </c>
      <c r="C1911" s="199"/>
    </row>
    <row r="1912" spans="1:3">
      <c r="A1912" s="201" t="s">
        <v>1332</v>
      </c>
      <c r="B1912" s="228" t="str">
        <f>IF(VLOOKUP(C1912,'Questionnaire part 2'!$D$17:$I$616,2,FALSE)="","#",UPPER(VLOOKUP(C1912,'Questionnaire part 2'!$D$17:$I$616,2,FALSE)))</f>
        <v>#</v>
      </c>
      <c r="C1912" s="199">
        <v>451</v>
      </c>
    </row>
    <row r="1913" spans="1:3">
      <c r="A1913" s="201" t="s">
        <v>1333</v>
      </c>
      <c r="B1913" s="228" t="str">
        <f>IF(ISNA(VLOOKUP(VLOOKUP(C1912,'Questionnaire part 2'!$D$17:$I$616,3,FALSE),'Country &amp; Service Codes'!B:C,2,FALSE)),"#",VLOOKUP(VLOOKUP(C1912,'Questionnaire part 2'!$D$17:$I$616,3,FALSE),'Country &amp; Service Codes'!B:C,2,FALSE))</f>
        <v>#</v>
      </c>
      <c r="C1913" s="199"/>
    </row>
    <row r="1914" spans="1:3">
      <c r="A1914" s="201" t="s">
        <v>1334</v>
      </c>
      <c r="B1914" s="228" t="str">
        <f>IF(VLOOKUP(C1912,'Questionnaire part 2'!$D$17:$I$616,5,FALSE)="","#",VLOOKUP(C1912,'Questionnaire part 2'!$D$17:$I$616,5,FALSE))</f>
        <v>#</v>
      </c>
      <c r="C1914" s="199"/>
    </row>
    <row r="1915" spans="1:3">
      <c r="A1915" s="200" t="s">
        <v>1359</v>
      </c>
      <c r="B1915" s="228" t="str">
        <f>IF(VLOOKUP(C1912,'Questionnaire part 2'!$D$17:$I$616,6,FALSE)="","#",VLOOKUP(C1912,'Questionnaire part 2'!$D$17:$I$616,6,FALSE))</f>
        <v>#</v>
      </c>
      <c r="C1915" s="199"/>
    </row>
    <row r="1916" spans="1:3">
      <c r="A1916" s="201" t="s">
        <v>1332</v>
      </c>
      <c r="B1916" s="228" t="str">
        <f>IF(VLOOKUP(C1916,'Questionnaire part 2'!$D$17:$I$616,2,FALSE)="","#",UPPER(VLOOKUP(C1916,'Questionnaire part 2'!$D$17:$I$616,2,FALSE)))</f>
        <v>#</v>
      </c>
      <c r="C1916" s="199">
        <v>452</v>
      </c>
    </row>
    <row r="1917" spans="1:3">
      <c r="A1917" s="201" t="s">
        <v>1333</v>
      </c>
      <c r="B1917" s="228" t="str">
        <f>IF(ISNA(VLOOKUP(VLOOKUP(C1916,'Questionnaire part 2'!$D$17:$I$616,3,FALSE),'Country &amp; Service Codes'!B:C,2,FALSE)),"#",VLOOKUP(VLOOKUP(C1916,'Questionnaire part 2'!$D$17:$I$616,3,FALSE),'Country &amp; Service Codes'!B:C,2,FALSE))</f>
        <v>#</v>
      </c>
      <c r="C1917" s="199"/>
    </row>
    <row r="1918" spans="1:3">
      <c r="A1918" s="201" t="s">
        <v>1334</v>
      </c>
      <c r="B1918" s="228" t="str">
        <f>IF(VLOOKUP(C1916,'Questionnaire part 2'!$D$17:$I$616,5,FALSE)="","#",VLOOKUP(C1916,'Questionnaire part 2'!$D$17:$I$616,5,FALSE))</f>
        <v>#</v>
      </c>
      <c r="C1918" s="199"/>
    </row>
    <row r="1919" spans="1:3">
      <c r="A1919" s="200" t="s">
        <v>1359</v>
      </c>
      <c r="B1919" s="228" t="str">
        <f>IF(VLOOKUP(C1916,'Questionnaire part 2'!$D$17:$I$616,6,FALSE)="","#",VLOOKUP(C1916,'Questionnaire part 2'!$D$17:$I$616,6,FALSE))</f>
        <v>#</v>
      </c>
      <c r="C1919" s="199"/>
    </row>
    <row r="1920" spans="1:3">
      <c r="A1920" s="201" t="s">
        <v>1332</v>
      </c>
      <c r="B1920" s="228" t="str">
        <f>IF(VLOOKUP(C1920,'Questionnaire part 2'!$D$17:$I$616,2,FALSE)="","#",UPPER(VLOOKUP(C1920,'Questionnaire part 2'!$D$17:$I$616,2,FALSE)))</f>
        <v>#</v>
      </c>
      <c r="C1920" s="234">
        <v>453</v>
      </c>
    </row>
    <row r="1921" spans="1:3">
      <c r="A1921" s="201" t="s">
        <v>1333</v>
      </c>
      <c r="B1921" s="228" t="str">
        <f>IF(ISNA(VLOOKUP(VLOOKUP(C1920,'Questionnaire part 2'!$D$17:$I$616,3,FALSE),'Country &amp; Service Codes'!B:C,2,FALSE)),"#",VLOOKUP(VLOOKUP(C1920,'Questionnaire part 2'!$D$17:$I$616,3,FALSE),'Country &amp; Service Codes'!B:C,2,FALSE))</f>
        <v>#</v>
      </c>
      <c r="C1921" s="234"/>
    </row>
    <row r="1922" spans="1:3">
      <c r="A1922" s="201" t="s">
        <v>1334</v>
      </c>
      <c r="B1922" s="228" t="str">
        <f>IF(VLOOKUP(C1920,'Questionnaire part 2'!$D$17:$I$616,5,FALSE)="","#",VLOOKUP(C1920,'Questionnaire part 2'!$D$17:$I$616,5,FALSE))</f>
        <v>#</v>
      </c>
      <c r="C1922" s="234"/>
    </row>
    <row r="1923" spans="1:3">
      <c r="A1923" s="200" t="s">
        <v>1359</v>
      </c>
      <c r="B1923" s="228" t="str">
        <f>IF(VLOOKUP(C1920,'Questionnaire part 2'!$D$17:$I$616,6,FALSE)="","#",VLOOKUP(C1920,'Questionnaire part 2'!$D$17:$I$616,6,FALSE))</f>
        <v>#</v>
      </c>
      <c r="C1923" s="199"/>
    </row>
    <row r="1924" spans="1:3">
      <c r="A1924" s="201" t="s">
        <v>1332</v>
      </c>
      <c r="B1924" s="228" t="str">
        <f>IF(VLOOKUP(C1924,'Questionnaire part 2'!$D$17:$I$616,2,FALSE)="","#",UPPER(VLOOKUP(C1924,'Questionnaire part 2'!$D$17:$I$616,2,FALSE)))</f>
        <v>#</v>
      </c>
      <c r="C1924" s="199">
        <v>454</v>
      </c>
    </row>
    <row r="1925" spans="1:3">
      <c r="A1925" s="201" t="s">
        <v>1333</v>
      </c>
      <c r="B1925" s="228" t="str">
        <f>IF(ISNA(VLOOKUP(VLOOKUP(C1924,'Questionnaire part 2'!$D$17:$I$616,3,FALSE),'Country &amp; Service Codes'!B:C,2,FALSE)),"#",VLOOKUP(VLOOKUP(C1924,'Questionnaire part 2'!$D$17:$I$616,3,FALSE),'Country &amp; Service Codes'!B:C,2,FALSE))</f>
        <v>#</v>
      </c>
      <c r="C1925" s="199"/>
    </row>
    <row r="1926" spans="1:3">
      <c r="A1926" s="201" t="s">
        <v>1334</v>
      </c>
      <c r="B1926" s="228" t="str">
        <f>IF(VLOOKUP(C1924,'Questionnaire part 2'!$D$17:$I$616,5,FALSE)="","#",VLOOKUP(C1924,'Questionnaire part 2'!$D$17:$I$616,5,FALSE))</f>
        <v>#</v>
      </c>
      <c r="C1926" s="199"/>
    </row>
    <row r="1927" spans="1:3">
      <c r="A1927" s="200" t="s">
        <v>1359</v>
      </c>
      <c r="B1927" s="228" t="str">
        <f>IF(VLOOKUP(C1924,'Questionnaire part 2'!$D$17:$I$616,6,FALSE)="","#",VLOOKUP(C1924,'Questionnaire part 2'!$D$17:$I$616,6,FALSE))</f>
        <v>#</v>
      </c>
      <c r="C1927" s="199"/>
    </row>
    <row r="1928" spans="1:3">
      <c r="A1928" s="201" t="s">
        <v>1332</v>
      </c>
      <c r="B1928" s="228" t="str">
        <f>IF(VLOOKUP(C1928,'Questionnaire part 2'!$D$17:$I$616,2,FALSE)="","#",UPPER(VLOOKUP(C1928,'Questionnaire part 2'!$D$17:$I$616,2,FALSE)))</f>
        <v>#</v>
      </c>
      <c r="C1928" s="199">
        <v>455</v>
      </c>
    </row>
    <row r="1929" spans="1:3">
      <c r="A1929" s="201" t="s">
        <v>1333</v>
      </c>
      <c r="B1929" s="228" t="str">
        <f>IF(ISNA(VLOOKUP(VLOOKUP(C1928,'Questionnaire part 2'!$D$17:$I$616,3,FALSE),'Country &amp; Service Codes'!B:C,2,FALSE)),"#",VLOOKUP(VLOOKUP(C1928,'Questionnaire part 2'!$D$17:$I$616,3,FALSE),'Country &amp; Service Codes'!B:C,2,FALSE))</f>
        <v>#</v>
      </c>
      <c r="C1929" s="199"/>
    </row>
    <row r="1930" spans="1:3">
      <c r="A1930" s="201" t="s">
        <v>1334</v>
      </c>
      <c r="B1930" s="228" t="str">
        <f>IF(VLOOKUP(C1928,'Questionnaire part 2'!$D$17:$I$616,5,FALSE)="","#",VLOOKUP(C1928,'Questionnaire part 2'!$D$17:$I$616,5,FALSE))</f>
        <v>#</v>
      </c>
      <c r="C1930" s="199"/>
    </row>
    <row r="1931" spans="1:3">
      <c r="A1931" s="200" t="s">
        <v>1359</v>
      </c>
      <c r="B1931" s="228" t="str">
        <f>IF(VLOOKUP(C1928,'Questionnaire part 2'!$D$17:$I$616,6,FALSE)="","#",VLOOKUP(C1928,'Questionnaire part 2'!$D$17:$I$616,6,FALSE))</f>
        <v>#</v>
      </c>
      <c r="C1931" s="199"/>
    </row>
    <row r="1932" spans="1:3">
      <c r="A1932" s="201" t="s">
        <v>1332</v>
      </c>
      <c r="B1932" s="228" t="str">
        <f>IF(VLOOKUP(C1932,'Questionnaire part 2'!$D$17:$I$616,2,FALSE)="","#",UPPER(VLOOKUP(C1932,'Questionnaire part 2'!$D$17:$I$616,2,FALSE)))</f>
        <v>#</v>
      </c>
      <c r="C1932" s="199">
        <v>456</v>
      </c>
    </row>
    <row r="1933" spans="1:3">
      <c r="A1933" s="201" t="s">
        <v>1333</v>
      </c>
      <c r="B1933" s="228" t="str">
        <f>IF(ISNA(VLOOKUP(VLOOKUP(C1932,'Questionnaire part 2'!$D$17:$I$616,3,FALSE),'Country &amp; Service Codes'!B:C,2,FALSE)),"#",VLOOKUP(VLOOKUP(C1932,'Questionnaire part 2'!$D$17:$I$616,3,FALSE),'Country &amp; Service Codes'!B:C,2,FALSE))</f>
        <v>#</v>
      </c>
      <c r="C1933" s="199"/>
    </row>
    <row r="1934" spans="1:3">
      <c r="A1934" s="201" t="s">
        <v>1334</v>
      </c>
      <c r="B1934" s="228" t="str">
        <f>IF(VLOOKUP(C1932,'Questionnaire part 2'!$D$17:$I$616,5,FALSE)="","#",VLOOKUP(C1932,'Questionnaire part 2'!$D$17:$I$616,5,FALSE))</f>
        <v>#</v>
      </c>
      <c r="C1934" s="199"/>
    </row>
    <row r="1935" spans="1:3">
      <c r="A1935" s="200" t="s">
        <v>1359</v>
      </c>
      <c r="B1935" s="228" t="str">
        <f>IF(VLOOKUP(C1932,'Questionnaire part 2'!$D$17:$I$616,6,FALSE)="","#",VLOOKUP(C1932,'Questionnaire part 2'!$D$17:$I$616,6,FALSE))</f>
        <v>#</v>
      </c>
      <c r="C1935" s="199"/>
    </row>
    <row r="1936" spans="1:3">
      <c r="A1936" s="201" t="s">
        <v>1332</v>
      </c>
      <c r="B1936" s="228" t="str">
        <f>IF(VLOOKUP(C1936,'Questionnaire part 2'!$D$17:$I$616,2,FALSE)="","#",UPPER(VLOOKUP(C1936,'Questionnaire part 2'!$D$17:$I$616,2,FALSE)))</f>
        <v>#</v>
      </c>
      <c r="C1936" s="234">
        <v>457</v>
      </c>
    </row>
    <row r="1937" spans="1:3">
      <c r="A1937" s="201" t="s">
        <v>1333</v>
      </c>
      <c r="B1937" s="228" t="str">
        <f>IF(ISNA(VLOOKUP(VLOOKUP(C1936,'Questionnaire part 2'!$D$17:$I$616,3,FALSE),'Country &amp; Service Codes'!B:C,2,FALSE)),"#",VLOOKUP(VLOOKUP(C1936,'Questionnaire part 2'!$D$17:$I$616,3,FALSE),'Country &amp; Service Codes'!B:C,2,FALSE))</f>
        <v>#</v>
      </c>
      <c r="C1937" s="234"/>
    </row>
    <row r="1938" spans="1:3">
      <c r="A1938" s="201" t="s">
        <v>1334</v>
      </c>
      <c r="B1938" s="228" t="str">
        <f>IF(VLOOKUP(C1936,'Questionnaire part 2'!$D$17:$I$616,5,FALSE)="","#",VLOOKUP(C1936,'Questionnaire part 2'!$D$17:$I$616,5,FALSE))</f>
        <v>#</v>
      </c>
      <c r="C1938" s="234"/>
    </row>
    <row r="1939" spans="1:3">
      <c r="A1939" s="200" t="s">
        <v>1359</v>
      </c>
      <c r="B1939" s="228" t="str">
        <f>IF(VLOOKUP(C1936,'Questionnaire part 2'!$D$17:$I$616,6,FALSE)="","#",VLOOKUP(C1936,'Questionnaire part 2'!$D$17:$I$616,6,FALSE))</f>
        <v>#</v>
      </c>
      <c r="C1939" s="199"/>
    </row>
    <row r="1940" spans="1:3">
      <c r="A1940" s="201" t="s">
        <v>1332</v>
      </c>
      <c r="B1940" s="228" t="str">
        <f>IF(VLOOKUP(C1940,'Questionnaire part 2'!$D$17:$I$616,2,FALSE)="","#",UPPER(VLOOKUP(C1940,'Questionnaire part 2'!$D$17:$I$616,2,FALSE)))</f>
        <v>#</v>
      </c>
      <c r="C1940" s="199">
        <v>458</v>
      </c>
    </row>
    <row r="1941" spans="1:3">
      <c r="A1941" s="201" t="s">
        <v>1333</v>
      </c>
      <c r="B1941" s="228" t="str">
        <f>IF(ISNA(VLOOKUP(VLOOKUP(C1940,'Questionnaire part 2'!$D$17:$I$616,3,FALSE),'Country &amp; Service Codes'!B:C,2,FALSE)),"#",VLOOKUP(VLOOKUP(C1940,'Questionnaire part 2'!$D$17:$I$616,3,FALSE),'Country &amp; Service Codes'!B:C,2,FALSE))</f>
        <v>#</v>
      </c>
      <c r="C1941" s="199"/>
    </row>
    <row r="1942" spans="1:3">
      <c r="A1942" s="201" t="s">
        <v>1334</v>
      </c>
      <c r="B1942" s="228" t="str">
        <f>IF(VLOOKUP(C1940,'Questionnaire part 2'!$D$17:$I$616,5,FALSE)="","#",VLOOKUP(C1940,'Questionnaire part 2'!$D$17:$I$616,5,FALSE))</f>
        <v>#</v>
      </c>
      <c r="C1942" s="199"/>
    </row>
    <row r="1943" spans="1:3">
      <c r="A1943" s="200" t="s">
        <v>1359</v>
      </c>
      <c r="B1943" s="228" t="str">
        <f>IF(VLOOKUP(C1940,'Questionnaire part 2'!$D$17:$I$616,6,FALSE)="","#",VLOOKUP(C1940,'Questionnaire part 2'!$D$17:$I$616,6,FALSE))</f>
        <v>#</v>
      </c>
      <c r="C1943" s="199"/>
    </row>
    <row r="1944" spans="1:3">
      <c r="A1944" s="201" t="s">
        <v>1332</v>
      </c>
      <c r="B1944" s="228" t="str">
        <f>IF(VLOOKUP(C1944,'Questionnaire part 2'!$D$17:$I$616,2,FALSE)="","#",UPPER(VLOOKUP(C1944,'Questionnaire part 2'!$D$17:$I$616,2,FALSE)))</f>
        <v>#</v>
      </c>
      <c r="C1944" s="199">
        <v>459</v>
      </c>
    </row>
    <row r="1945" spans="1:3">
      <c r="A1945" s="201" t="s">
        <v>1333</v>
      </c>
      <c r="B1945" s="228" t="str">
        <f>IF(ISNA(VLOOKUP(VLOOKUP(C1944,'Questionnaire part 2'!$D$17:$I$616,3,FALSE),'Country &amp; Service Codes'!B:C,2,FALSE)),"#",VLOOKUP(VLOOKUP(C1944,'Questionnaire part 2'!$D$17:$I$616,3,FALSE),'Country &amp; Service Codes'!B:C,2,FALSE))</f>
        <v>#</v>
      </c>
      <c r="C1945" s="199"/>
    </row>
    <row r="1946" spans="1:3">
      <c r="A1946" s="201" t="s">
        <v>1334</v>
      </c>
      <c r="B1946" s="228" t="str">
        <f>IF(VLOOKUP(C1944,'Questionnaire part 2'!$D$17:$I$616,5,FALSE)="","#",VLOOKUP(C1944,'Questionnaire part 2'!$D$17:$I$616,5,FALSE))</f>
        <v>#</v>
      </c>
      <c r="C1946" s="199"/>
    </row>
    <row r="1947" spans="1:3">
      <c r="A1947" s="200" t="s">
        <v>1359</v>
      </c>
      <c r="B1947" s="228" t="str">
        <f>IF(VLOOKUP(C1944,'Questionnaire part 2'!$D$17:$I$616,6,FALSE)="","#",VLOOKUP(C1944,'Questionnaire part 2'!$D$17:$I$616,6,FALSE))</f>
        <v>#</v>
      </c>
      <c r="C1947" s="199"/>
    </row>
    <row r="1948" spans="1:3">
      <c r="A1948" s="201" t="s">
        <v>1332</v>
      </c>
      <c r="B1948" s="228" t="str">
        <f>IF(VLOOKUP(C1948,'Questionnaire part 2'!$D$17:$I$616,2,FALSE)="","#",UPPER(VLOOKUP(C1948,'Questionnaire part 2'!$D$17:$I$616,2,FALSE)))</f>
        <v>#</v>
      </c>
      <c r="C1948" s="199">
        <v>460</v>
      </c>
    </row>
    <row r="1949" spans="1:3">
      <c r="A1949" s="201" t="s">
        <v>1333</v>
      </c>
      <c r="B1949" s="228" t="str">
        <f>IF(ISNA(VLOOKUP(VLOOKUP(C1948,'Questionnaire part 2'!$D$17:$I$616,3,FALSE),'Country &amp; Service Codes'!B:C,2,FALSE)),"#",VLOOKUP(VLOOKUP(C1948,'Questionnaire part 2'!$D$17:$I$616,3,FALSE),'Country &amp; Service Codes'!B:C,2,FALSE))</f>
        <v>#</v>
      </c>
      <c r="C1949" s="199"/>
    </row>
    <row r="1950" spans="1:3">
      <c r="A1950" s="201" t="s">
        <v>1334</v>
      </c>
      <c r="B1950" s="228" t="str">
        <f>IF(VLOOKUP(C1948,'Questionnaire part 2'!$D$17:$I$616,5,FALSE)="","#",VLOOKUP(C1948,'Questionnaire part 2'!$D$17:$I$616,5,FALSE))</f>
        <v>#</v>
      </c>
      <c r="C1950" s="199"/>
    </row>
    <row r="1951" spans="1:3">
      <c r="A1951" s="200" t="s">
        <v>1359</v>
      </c>
      <c r="B1951" s="228" t="str">
        <f>IF(VLOOKUP(C1948,'Questionnaire part 2'!$D$17:$I$616,6,FALSE)="","#",VLOOKUP(C1948,'Questionnaire part 2'!$D$17:$I$616,6,FALSE))</f>
        <v>#</v>
      </c>
      <c r="C1951" s="199"/>
    </row>
    <row r="1952" spans="1:3">
      <c r="A1952" s="201" t="s">
        <v>1332</v>
      </c>
      <c r="B1952" s="228" t="str">
        <f>IF(VLOOKUP(C1952,'Questionnaire part 2'!$D$17:$I$616,2,FALSE)="","#",UPPER(VLOOKUP(C1952,'Questionnaire part 2'!$D$17:$I$616,2,FALSE)))</f>
        <v>#</v>
      </c>
      <c r="C1952" s="234">
        <v>461</v>
      </c>
    </row>
    <row r="1953" spans="1:3">
      <c r="A1953" s="201" t="s">
        <v>1333</v>
      </c>
      <c r="B1953" s="228" t="str">
        <f>IF(ISNA(VLOOKUP(VLOOKUP(C1952,'Questionnaire part 2'!$D$17:$I$616,3,FALSE),'Country &amp; Service Codes'!B:C,2,FALSE)),"#",VLOOKUP(VLOOKUP(C1952,'Questionnaire part 2'!$D$17:$I$616,3,FALSE),'Country &amp; Service Codes'!B:C,2,FALSE))</f>
        <v>#</v>
      </c>
      <c r="C1953" s="234"/>
    </row>
    <row r="1954" spans="1:3">
      <c r="A1954" s="201" t="s">
        <v>1334</v>
      </c>
      <c r="B1954" s="228" t="str">
        <f>IF(VLOOKUP(C1952,'Questionnaire part 2'!$D$17:$I$616,5,FALSE)="","#",VLOOKUP(C1952,'Questionnaire part 2'!$D$17:$I$616,5,FALSE))</f>
        <v>#</v>
      </c>
      <c r="C1954" s="234"/>
    </row>
    <row r="1955" spans="1:3">
      <c r="A1955" s="200" t="s">
        <v>1359</v>
      </c>
      <c r="B1955" s="228" t="str">
        <f>IF(VLOOKUP(C1952,'Questionnaire part 2'!$D$17:$I$616,6,FALSE)="","#",VLOOKUP(C1952,'Questionnaire part 2'!$D$17:$I$616,6,FALSE))</f>
        <v>#</v>
      </c>
      <c r="C1955" s="199"/>
    </row>
    <row r="1956" spans="1:3">
      <c r="A1956" s="201" t="s">
        <v>1332</v>
      </c>
      <c r="B1956" s="228" t="str">
        <f>IF(VLOOKUP(C1956,'Questionnaire part 2'!$D$17:$I$616,2,FALSE)="","#",UPPER(VLOOKUP(C1956,'Questionnaire part 2'!$D$17:$I$616,2,FALSE)))</f>
        <v>#</v>
      </c>
      <c r="C1956" s="199">
        <v>462</v>
      </c>
    </row>
    <row r="1957" spans="1:3">
      <c r="A1957" s="201" t="s">
        <v>1333</v>
      </c>
      <c r="B1957" s="228" t="str">
        <f>IF(ISNA(VLOOKUP(VLOOKUP(C1956,'Questionnaire part 2'!$D$17:$I$616,3,FALSE),'Country &amp; Service Codes'!B:C,2,FALSE)),"#",VLOOKUP(VLOOKUP(C1956,'Questionnaire part 2'!$D$17:$I$616,3,FALSE),'Country &amp; Service Codes'!B:C,2,FALSE))</f>
        <v>#</v>
      </c>
      <c r="C1957" s="199"/>
    </row>
    <row r="1958" spans="1:3">
      <c r="A1958" s="201" t="s">
        <v>1334</v>
      </c>
      <c r="B1958" s="228" t="str">
        <f>IF(VLOOKUP(C1956,'Questionnaire part 2'!$D$17:$I$616,5,FALSE)="","#",VLOOKUP(C1956,'Questionnaire part 2'!$D$17:$I$616,5,FALSE))</f>
        <v>#</v>
      </c>
      <c r="C1958" s="199"/>
    </row>
    <row r="1959" spans="1:3">
      <c r="A1959" s="200" t="s">
        <v>1359</v>
      </c>
      <c r="B1959" s="228" t="str">
        <f>IF(VLOOKUP(C1956,'Questionnaire part 2'!$D$17:$I$616,6,FALSE)="","#",VLOOKUP(C1956,'Questionnaire part 2'!$D$17:$I$616,6,FALSE))</f>
        <v>#</v>
      </c>
      <c r="C1959" s="199"/>
    </row>
    <row r="1960" spans="1:3">
      <c r="A1960" s="201" t="s">
        <v>1332</v>
      </c>
      <c r="B1960" s="228" t="str">
        <f>IF(VLOOKUP(C1960,'Questionnaire part 2'!$D$17:$I$616,2,FALSE)="","#",UPPER(VLOOKUP(C1960,'Questionnaire part 2'!$D$17:$I$616,2,FALSE)))</f>
        <v>#</v>
      </c>
      <c r="C1960" s="199">
        <v>463</v>
      </c>
    </row>
    <row r="1961" spans="1:3">
      <c r="A1961" s="201" t="s">
        <v>1333</v>
      </c>
      <c r="B1961" s="228" t="str">
        <f>IF(ISNA(VLOOKUP(VLOOKUP(C1960,'Questionnaire part 2'!$D$17:$I$616,3,FALSE),'Country &amp; Service Codes'!B:C,2,FALSE)),"#",VLOOKUP(VLOOKUP(C1960,'Questionnaire part 2'!$D$17:$I$616,3,FALSE),'Country &amp; Service Codes'!B:C,2,FALSE))</f>
        <v>#</v>
      </c>
      <c r="C1961" s="199"/>
    </row>
    <row r="1962" spans="1:3">
      <c r="A1962" s="201" t="s">
        <v>1334</v>
      </c>
      <c r="B1962" s="228" t="str">
        <f>IF(VLOOKUP(C1960,'Questionnaire part 2'!$D$17:$I$616,5,FALSE)="","#",VLOOKUP(C1960,'Questionnaire part 2'!$D$17:$I$616,5,FALSE))</f>
        <v>#</v>
      </c>
      <c r="C1962" s="199"/>
    </row>
    <row r="1963" spans="1:3">
      <c r="A1963" s="200" t="s">
        <v>1359</v>
      </c>
      <c r="B1963" s="228" t="str">
        <f>IF(VLOOKUP(C1960,'Questionnaire part 2'!$D$17:$I$616,6,FALSE)="","#",VLOOKUP(C1960,'Questionnaire part 2'!$D$17:$I$616,6,FALSE))</f>
        <v>#</v>
      </c>
      <c r="C1963" s="199"/>
    </row>
    <row r="1964" spans="1:3">
      <c r="A1964" s="201" t="s">
        <v>1332</v>
      </c>
      <c r="B1964" s="228" t="str">
        <f>IF(VLOOKUP(C1964,'Questionnaire part 2'!$D$17:$I$616,2,FALSE)="","#",UPPER(VLOOKUP(C1964,'Questionnaire part 2'!$D$17:$I$616,2,FALSE)))</f>
        <v>#</v>
      </c>
      <c r="C1964" s="199">
        <v>464</v>
      </c>
    </row>
    <row r="1965" spans="1:3">
      <c r="A1965" s="201" t="s">
        <v>1333</v>
      </c>
      <c r="B1965" s="228" t="str">
        <f>IF(ISNA(VLOOKUP(VLOOKUP(C1964,'Questionnaire part 2'!$D$17:$I$616,3,FALSE),'Country &amp; Service Codes'!B:C,2,FALSE)),"#",VLOOKUP(VLOOKUP(C1964,'Questionnaire part 2'!$D$17:$I$616,3,FALSE),'Country &amp; Service Codes'!B:C,2,FALSE))</f>
        <v>#</v>
      </c>
      <c r="C1965" s="199"/>
    </row>
    <row r="1966" spans="1:3">
      <c r="A1966" s="201" t="s">
        <v>1334</v>
      </c>
      <c r="B1966" s="228" t="str">
        <f>IF(VLOOKUP(C1964,'Questionnaire part 2'!$D$17:$I$616,5,FALSE)="","#",VLOOKUP(C1964,'Questionnaire part 2'!$D$17:$I$616,5,FALSE))</f>
        <v>#</v>
      </c>
      <c r="C1966" s="199"/>
    </row>
    <row r="1967" spans="1:3">
      <c r="A1967" s="200" t="s">
        <v>1359</v>
      </c>
      <c r="B1967" s="228" t="str">
        <f>IF(VLOOKUP(C1964,'Questionnaire part 2'!$D$17:$I$616,6,FALSE)="","#",VLOOKUP(C1964,'Questionnaire part 2'!$D$17:$I$616,6,FALSE))</f>
        <v>#</v>
      </c>
      <c r="C1967" s="199"/>
    </row>
    <row r="1968" spans="1:3">
      <c r="A1968" s="201" t="s">
        <v>1332</v>
      </c>
      <c r="B1968" s="228" t="str">
        <f>IF(VLOOKUP(C1968,'Questionnaire part 2'!$D$17:$I$616,2,FALSE)="","#",UPPER(VLOOKUP(C1968,'Questionnaire part 2'!$D$17:$I$616,2,FALSE)))</f>
        <v>#</v>
      </c>
      <c r="C1968" s="234">
        <v>465</v>
      </c>
    </row>
    <row r="1969" spans="1:3">
      <c r="A1969" s="201" t="s">
        <v>1333</v>
      </c>
      <c r="B1969" s="228" t="str">
        <f>IF(ISNA(VLOOKUP(VLOOKUP(C1968,'Questionnaire part 2'!$D$17:$I$616,3,FALSE),'Country &amp; Service Codes'!B:C,2,FALSE)),"#",VLOOKUP(VLOOKUP(C1968,'Questionnaire part 2'!$D$17:$I$616,3,FALSE),'Country &amp; Service Codes'!B:C,2,FALSE))</f>
        <v>#</v>
      </c>
      <c r="C1969" s="234"/>
    </row>
    <row r="1970" spans="1:3">
      <c r="A1970" s="201" t="s">
        <v>1334</v>
      </c>
      <c r="B1970" s="228" t="str">
        <f>IF(VLOOKUP(C1968,'Questionnaire part 2'!$D$17:$I$616,5,FALSE)="","#",VLOOKUP(C1968,'Questionnaire part 2'!$D$17:$I$616,5,FALSE))</f>
        <v>#</v>
      </c>
      <c r="C1970" s="234"/>
    </row>
    <row r="1971" spans="1:3">
      <c r="A1971" s="200" t="s">
        <v>1359</v>
      </c>
      <c r="B1971" s="228" t="str">
        <f>IF(VLOOKUP(C1968,'Questionnaire part 2'!$D$17:$I$616,6,FALSE)="","#",VLOOKUP(C1968,'Questionnaire part 2'!$D$17:$I$616,6,FALSE))</f>
        <v>#</v>
      </c>
      <c r="C1971" s="199"/>
    </row>
    <row r="1972" spans="1:3">
      <c r="A1972" s="201" t="s">
        <v>1332</v>
      </c>
      <c r="B1972" s="228" t="str">
        <f>IF(VLOOKUP(C1972,'Questionnaire part 2'!$D$17:$I$616,2,FALSE)="","#",UPPER(VLOOKUP(C1972,'Questionnaire part 2'!$D$17:$I$616,2,FALSE)))</f>
        <v>#</v>
      </c>
      <c r="C1972" s="199">
        <v>466</v>
      </c>
    </row>
    <row r="1973" spans="1:3">
      <c r="A1973" s="201" t="s">
        <v>1333</v>
      </c>
      <c r="B1973" s="228" t="str">
        <f>IF(ISNA(VLOOKUP(VLOOKUP(C1972,'Questionnaire part 2'!$D$17:$I$616,3,FALSE),'Country &amp; Service Codes'!B:C,2,FALSE)),"#",VLOOKUP(VLOOKUP(C1972,'Questionnaire part 2'!$D$17:$I$616,3,FALSE),'Country &amp; Service Codes'!B:C,2,FALSE))</f>
        <v>#</v>
      </c>
      <c r="C1973" s="199"/>
    </row>
    <row r="1974" spans="1:3">
      <c r="A1974" s="201" t="s">
        <v>1334</v>
      </c>
      <c r="B1974" s="228" t="str">
        <f>IF(VLOOKUP(C1972,'Questionnaire part 2'!$D$17:$I$616,5,FALSE)="","#",VLOOKUP(C1972,'Questionnaire part 2'!$D$17:$I$616,5,FALSE))</f>
        <v>#</v>
      </c>
      <c r="C1974" s="199"/>
    </row>
    <row r="1975" spans="1:3">
      <c r="A1975" s="200" t="s">
        <v>1359</v>
      </c>
      <c r="B1975" s="228" t="str">
        <f>IF(VLOOKUP(C1972,'Questionnaire part 2'!$D$17:$I$616,6,FALSE)="","#",VLOOKUP(C1972,'Questionnaire part 2'!$D$17:$I$616,6,FALSE))</f>
        <v>#</v>
      </c>
      <c r="C1975" s="199"/>
    </row>
    <row r="1976" spans="1:3">
      <c r="A1976" s="201" t="s">
        <v>1332</v>
      </c>
      <c r="B1976" s="228" t="str">
        <f>IF(VLOOKUP(C1976,'Questionnaire part 2'!$D$17:$I$616,2,FALSE)="","#",UPPER(VLOOKUP(C1976,'Questionnaire part 2'!$D$17:$I$616,2,FALSE)))</f>
        <v>#</v>
      </c>
      <c r="C1976" s="199">
        <v>467</v>
      </c>
    </row>
    <row r="1977" spans="1:3">
      <c r="A1977" s="201" t="s">
        <v>1333</v>
      </c>
      <c r="B1977" s="228" t="str">
        <f>IF(ISNA(VLOOKUP(VLOOKUP(C1976,'Questionnaire part 2'!$D$17:$I$616,3,FALSE),'Country &amp; Service Codes'!B:C,2,FALSE)),"#",VLOOKUP(VLOOKUP(C1976,'Questionnaire part 2'!$D$17:$I$616,3,FALSE),'Country &amp; Service Codes'!B:C,2,FALSE))</f>
        <v>#</v>
      </c>
      <c r="C1977" s="199"/>
    </row>
    <row r="1978" spans="1:3">
      <c r="A1978" s="201" t="s">
        <v>1334</v>
      </c>
      <c r="B1978" s="228" t="str">
        <f>IF(VLOOKUP(C1976,'Questionnaire part 2'!$D$17:$I$616,5,FALSE)="","#",VLOOKUP(C1976,'Questionnaire part 2'!$D$17:$I$616,5,FALSE))</f>
        <v>#</v>
      </c>
      <c r="C1978" s="199"/>
    </row>
    <row r="1979" spans="1:3">
      <c r="A1979" s="200" t="s">
        <v>1359</v>
      </c>
      <c r="B1979" s="228" t="str">
        <f>IF(VLOOKUP(C1976,'Questionnaire part 2'!$D$17:$I$616,6,FALSE)="","#",VLOOKUP(C1976,'Questionnaire part 2'!$D$17:$I$616,6,FALSE))</f>
        <v>#</v>
      </c>
      <c r="C1979" s="199"/>
    </row>
    <row r="1980" spans="1:3">
      <c r="A1980" s="201" t="s">
        <v>1332</v>
      </c>
      <c r="B1980" s="228" t="str">
        <f>IF(VLOOKUP(C1980,'Questionnaire part 2'!$D$17:$I$616,2,FALSE)="","#",UPPER(VLOOKUP(C1980,'Questionnaire part 2'!$D$17:$I$616,2,FALSE)))</f>
        <v>#</v>
      </c>
      <c r="C1980" s="199">
        <v>468</v>
      </c>
    </row>
    <row r="1981" spans="1:3">
      <c r="A1981" s="201" t="s">
        <v>1333</v>
      </c>
      <c r="B1981" s="228" t="str">
        <f>IF(ISNA(VLOOKUP(VLOOKUP(C1980,'Questionnaire part 2'!$D$17:$I$616,3,FALSE),'Country &amp; Service Codes'!B:C,2,FALSE)),"#",VLOOKUP(VLOOKUP(C1980,'Questionnaire part 2'!$D$17:$I$616,3,FALSE),'Country &amp; Service Codes'!B:C,2,FALSE))</f>
        <v>#</v>
      </c>
      <c r="C1981" s="199"/>
    </row>
    <row r="1982" spans="1:3">
      <c r="A1982" s="201" t="s">
        <v>1334</v>
      </c>
      <c r="B1982" s="228" t="str">
        <f>IF(VLOOKUP(C1980,'Questionnaire part 2'!$D$17:$I$616,5,FALSE)="","#",VLOOKUP(C1980,'Questionnaire part 2'!$D$17:$I$616,5,FALSE))</f>
        <v>#</v>
      </c>
      <c r="C1982" s="199"/>
    </row>
    <row r="1983" spans="1:3">
      <c r="A1983" s="200" t="s">
        <v>1359</v>
      </c>
      <c r="B1983" s="228" t="str">
        <f>IF(VLOOKUP(C1980,'Questionnaire part 2'!$D$17:$I$616,6,FALSE)="","#",VLOOKUP(C1980,'Questionnaire part 2'!$D$17:$I$616,6,FALSE))</f>
        <v>#</v>
      </c>
      <c r="C1983" s="199"/>
    </row>
    <row r="1984" spans="1:3">
      <c r="A1984" s="201" t="s">
        <v>1332</v>
      </c>
      <c r="B1984" s="228" t="str">
        <f>IF(VLOOKUP(C1984,'Questionnaire part 2'!$D$17:$I$616,2,FALSE)="","#",UPPER(VLOOKUP(C1984,'Questionnaire part 2'!$D$17:$I$616,2,FALSE)))</f>
        <v>#</v>
      </c>
      <c r="C1984" s="234">
        <v>469</v>
      </c>
    </row>
    <row r="1985" spans="1:3">
      <c r="A1985" s="201" t="s">
        <v>1333</v>
      </c>
      <c r="B1985" s="228" t="str">
        <f>IF(ISNA(VLOOKUP(VLOOKUP(C1984,'Questionnaire part 2'!$D$17:$I$616,3,FALSE),'Country &amp; Service Codes'!B:C,2,FALSE)),"#",VLOOKUP(VLOOKUP(C1984,'Questionnaire part 2'!$D$17:$I$616,3,FALSE),'Country &amp; Service Codes'!B:C,2,FALSE))</f>
        <v>#</v>
      </c>
      <c r="C1985" s="234"/>
    </row>
    <row r="1986" spans="1:3">
      <c r="A1986" s="201" t="s">
        <v>1334</v>
      </c>
      <c r="B1986" s="228" t="str">
        <f>IF(VLOOKUP(C1984,'Questionnaire part 2'!$D$17:$I$616,5,FALSE)="","#",VLOOKUP(C1984,'Questionnaire part 2'!$D$17:$I$616,5,FALSE))</f>
        <v>#</v>
      </c>
      <c r="C1986" s="234"/>
    </row>
    <row r="1987" spans="1:3">
      <c r="A1987" s="200" t="s">
        <v>1359</v>
      </c>
      <c r="B1987" s="228" t="str">
        <f>IF(VLOOKUP(C1984,'Questionnaire part 2'!$D$17:$I$616,6,FALSE)="","#",VLOOKUP(C1984,'Questionnaire part 2'!$D$17:$I$616,6,FALSE))</f>
        <v>#</v>
      </c>
      <c r="C1987" s="199"/>
    </row>
    <row r="1988" spans="1:3">
      <c r="A1988" s="201" t="s">
        <v>1332</v>
      </c>
      <c r="B1988" s="228" t="str">
        <f>IF(VLOOKUP(C1988,'Questionnaire part 2'!$D$17:$I$616,2,FALSE)="","#",UPPER(VLOOKUP(C1988,'Questionnaire part 2'!$D$17:$I$616,2,FALSE)))</f>
        <v>#</v>
      </c>
      <c r="C1988" s="199">
        <v>470</v>
      </c>
    </row>
    <row r="1989" spans="1:3">
      <c r="A1989" s="201" t="s">
        <v>1333</v>
      </c>
      <c r="B1989" s="228" t="str">
        <f>IF(ISNA(VLOOKUP(VLOOKUP(C1988,'Questionnaire part 2'!$D$17:$I$616,3,FALSE),'Country &amp; Service Codes'!B:C,2,FALSE)),"#",VLOOKUP(VLOOKUP(C1988,'Questionnaire part 2'!$D$17:$I$616,3,FALSE),'Country &amp; Service Codes'!B:C,2,FALSE))</f>
        <v>#</v>
      </c>
      <c r="C1989" s="199"/>
    </row>
    <row r="1990" spans="1:3">
      <c r="A1990" s="201" t="s">
        <v>1334</v>
      </c>
      <c r="B1990" s="228" t="str">
        <f>IF(VLOOKUP(C1988,'Questionnaire part 2'!$D$17:$I$616,5,FALSE)="","#",VLOOKUP(C1988,'Questionnaire part 2'!$D$17:$I$616,5,FALSE))</f>
        <v>#</v>
      </c>
      <c r="C1990" s="199"/>
    </row>
    <row r="1991" spans="1:3">
      <c r="A1991" s="200" t="s">
        <v>1359</v>
      </c>
      <c r="B1991" s="228" t="str">
        <f>IF(VLOOKUP(C1988,'Questionnaire part 2'!$D$17:$I$616,6,FALSE)="","#",VLOOKUP(C1988,'Questionnaire part 2'!$D$17:$I$616,6,FALSE))</f>
        <v>#</v>
      </c>
      <c r="C1991" s="199"/>
    </row>
    <row r="1992" spans="1:3">
      <c r="A1992" s="201" t="s">
        <v>1332</v>
      </c>
      <c r="B1992" s="228" t="str">
        <f>IF(VLOOKUP(C1992,'Questionnaire part 2'!$D$17:$I$616,2,FALSE)="","#",UPPER(VLOOKUP(C1992,'Questionnaire part 2'!$D$17:$I$616,2,FALSE)))</f>
        <v>#</v>
      </c>
      <c r="C1992" s="199">
        <v>471</v>
      </c>
    </row>
    <row r="1993" spans="1:3">
      <c r="A1993" s="201" t="s">
        <v>1333</v>
      </c>
      <c r="B1993" s="228" t="str">
        <f>IF(ISNA(VLOOKUP(VLOOKUP(C1992,'Questionnaire part 2'!$D$17:$I$616,3,FALSE),'Country &amp; Service Codes'!B:C,2,FALSE)),"#",VLOOKUP(VLOOKUP(C1992,'Questionnaire part 2'!$D$17:$I$616,3,FALSE),'Country &amp; Service Codes'!B:C,2,FALSE))</f>
        <v>#</v>
      </c>
      <c r="C1993" s="199"/>
    </row>
    <row r="1994" spans="1:3">
      <c r="A1994" s="201" t="s">
        <v>1334</v>
      </c>
      <c r="B1994" s="228" t="str">
        <f>IF(VLOOKUP(C1992,'Questionnaire part 2'!$D$17:$I$616,5,FALSE)="","#",VLOOKUP(C1992,'Questionnaire part 2'!$D$17:$I$616,5,FALSE))</f>
        <v>#</v>
      </c>
      <c r="C1994" s="199"/>
    </row>
    <row r="1995" spans="1:3">
      <c r="A1995" s="200" t="s">
        <v>1359</v>
      </c>
      <c r="B1995" s="228" t="str">
        <f>IF(VLOOKUP(C1992,'Questionnaire part 2'!$D$17:$I$616,6,FALSE)="","#",VLOOKUP(C1992,'Questionnaire part 2'!$D$17:$I$616,6,FALSE))</f>
        <v>#</v>
      </c>
      <c r="C1995" s="199"/>
    </row>
    <row r="1996" spans="1:3">
      <c r="A1996" s="201" t="s">
        <v>1332</v>
      </c>
      <c r="B1996" s="228" t="str">
        <f>IF(VLOOKUP(C1996,'Questionnaire part 2'!$D$17:$I$616,2,FALSE)="","#",UPPER(VLOOKUP(C1996,'Questionnaire part 2'!$D$17:$I$616,2,FALSE)))</f>
        <v>#</v>
      </c>
      <c r="C1996" s="199">
        <v>472</v>
      </c>
    </row>
    <row r="1997" spans="1:3">
      <c r="A1997" s="201" t="s">
        <v>1333</v>
      </c>
      <c r="B1997" s="228" t="str">
        <f>IF(ISNA(VLOOKUP(VLOOKUP(C1996,'Questionnaire part 2'!$D$17:$I$616,3,FALSE),'Country &amp; Service Codes'!B:C,2,FALSE)),"#",VLOOKUP(VLOOKUP(C1996,'Questionnaire part 2'!$D$17:$I$616,3,FALSE),'Country &amp; Service Codes'!B:C,2,FALSE))</f>
        <v>#</v>
      </c>
      <c r="C1997" s="199"/>
    </row>
    <row r="1998" spans="1:3">
      <c r="A1998" s="201" t="s">
        <v>1334</v>
      </c>
      <c r="B1998" s="228" t="str">
        <f>IF(VLOOKUP(C1996,'Questionnaire part 2'!$D$17:$I$616,5,FALSE)="","#",VLOOKUP(C1996,'Questionnaire part 2'!$D$17:$I$616,5,FALSE))</f>
        <v>#</v>
      </c>
      <c r="C1998" s="199"/>
    </row>
    <row r="1999" spans="1:3">
      <c r="A1999" s="200" t="s">
        <v>1359</v>
      </c>
      <c r="B1999" s="228" t="str">
        <f>IF(VLOOKUP(C1996,'Questionnaire part 2'!$D$17:$I$616,6,FALSE)="","#",VLOOKUP(C1996,'Questionnaire part 2'!$D$17:$I$616,6,FALSE))</f>
        <v>#</v>
      </c>
      <c r="C1999" s="199"/>
    </row>
    <row r="2000" spans="1:3">
      <c r="A2000" s="201" t="s">
        <v>1332</v>
      </c>
      <c r="B2000" s="228" t="str">
        <f>IF(VLOOKUP(C2000,'Questionnaire part 2'!$D$17:$I$616,2,FALSE)="","#",UPPER(VLOOKUP(C2000,'Questionnaire part 2'!$D$17:$I$616,2,FALSE)))</f>
        <v>#</v>
      </c>
      <c r="C2000" s="234">
        <v>473</v>
      </c>
    </row>
    <row r="2001" spans="1:3">
      <c r="A2001" s="201" t="s">
        <v>1333</v>
      </c>
      <c r="B2001" s="228" t="str">
        <f>IF(ISNA(VLOOKUP(VLOOKUP(C2000,'Questionnaire part 2'!$D$17:$I$616,3,FALSE),'Country &amp; Service Codes'!B:C,2,FALSE)),"#",VLOOKUP(VLOOKUP(C2000,'Questionnaire part 2'!$D$17:$I$616,3,FALSE),'Country &amp; Service Codes'!B:C,2,FALSE))</f>
        <v>#</v>
      </c>
      <c r="C2001" s="234"/>
    </row>
    <row r="2002" spans="1:3">
      <c r="A2002" s="201" t="s">
        <v>1334</v>
      </c>
      <c r="B2002" s="228" t="str">
        <f>IF(VLOOKUP(C2000,'Questionnaire part 2'!$D$17:$I$616,5,FALSE)="","#",VLOOKUP(C2000,'Questionnaire part 2'!$D$17:$I$616,5,FALSE))</f>
        <v>#</v>
      </c>
      <c r="C2002" s="234"/>
    </row>
    <row r="2003" spans="1:3">
      <c r="A2003" s="200" t="s">
        <v>1359</v>
      </c>
      <c r="B2003" s="228" t="str">
        <f>IF(VLOOKUP(C2000,'Questionnaire part 2'!$D$17:$I$616,6,FALSE)="","#",VLOOKUP(C2000,'Questionnaire part 2'!$D$17:$I$616,6,FALSE))</f>
        <v>#</v>
      </c>
      <c r="C2003" s="199"/>
    </row>
    <row r="2004" spans="1:3">
      <c r="A2004" s="201" t="s">
        <v>1332</v>
      </c>
      <c r="B2004" s="228" t="str">
        <f>IF(VLOOKUP(C2004,'Questionnaire part 2'!$D$17:$I$616,2,FALSE)="","#",UPPER(VLOOKUP(C2004,'Questionnaire part 2'!$D$17:$I$616,2,FALSE)))</f>
        <v>#</v>
      </c>
      <c r="C2004" s="199">
        <v>474</v>
      </c>
    </row>
    <row r="2005" spans="1:3">
      <c r="A2005" s="201" t="s">
        <v>1333</v>
      </c>
      <c r="B2005" s="228" t="str">
        <f>IF(ISNA(VLOOKUP(VLOOKUP(C2004,'Questionnaire part 2'!$D$17:$I$616,3,FALSE),'Country &amp; Service Codes'!B:C,2,FALSE)),"#",VLOOKUP(VLOOKUP(C2004,'Questionnaire part 2'!$D$17:$I$616,3,FALSE),'Country &amp; Service Codes'!B:C,2,FALSE))</f>
        <v>#</v>
      </c>
      <c r="C2005" s="199"/>
    </row>
    <row r="2006" spans="1:3">
      <c r="A2006" s="201" t="s">
        <v>1334</v>
      </c>
      <c r="B2006" s="228" t="str">
        <f>IF(VLOOKUP(C2004,'Questionnaire part 2'!$D$17:$I$616,5,FALSE)="","#",VLOOKUP(C2004,'Questionnaire part 2'!$D$17:$I$616,5,FALSE))</f>
        <v>#</v>
      </c>
      <c r="C2006" s="199"/>
    </row>
    <row r="2007" spans="1:3">
      <c r="A2007" s="200" t="s">
        <v>1359</v>
      </c>
      <c r="B2007" s="228" t="str">
        <f>IF(VLOOKUP(C2004,'Questionnaire part 2'!$D$17:$I$616,6,FALSE)="","#",VLOOKUP(C2004,'Questionnaire part 2'!$D$17:$I$616,6,FALSE))</f>
        <v>#</v>
      </c>
      <c r="C2007" s="199"/>
    </row>
    <row r="2008" spans="1:3">
      <c r="A2008" s="201" t="s">
        <v>1332</v>
      </c>
      <c r="B2008" s="228" t="str">
        <f>IF(VLOOKUP(C2008,'Questionnaire part 2'!$D$17:$I$616,2,FALSE)="","#",UPPER(VLOOKUP(C2008,'Questionnaire part 2'!$D$17:$I$616,2,FALSE)))</f>
        <v>#</v>
      </c>
      <c r="C2008" s="199">
        <v>475</v>
      </c>
    </row>
    <row r="2009" spans="1:3">
      <c r="A2009" s="201" t="s">
        <v>1333</v>
      </c>
      <c r="B2009" s="228" t="str">
        <f>IF(ISNA(VLOOKUP(VLOOKUP(C2008,'Questionnaire part 2'!$D$17:$I$616,3,FALSE),'Country &amp; Service Codes'!B:C,2,FALSE)),"#",VLOOKUP(VLOOKUP(C2008,'Questionnaire part 2'!$D$17:$I$616,3,FALSE),'Country &amp; Service Codes'!B:C,2,FALSE))</f>
        <v>#</v>
      </c>
      <c r="C2009" s="199"/>
    </row>
    <row r="2010" spans="1:3">
      <c r="A2010" s="201" t="s">
        <v>1334</v>
      </c>
      <c r="B2010" s="228" t="str">
        <f>IF(VLOOKUP(C2008,'Questionnaire part 2'!$D$17:$I$616,5,FALSE)="","#",VLOOKUP(C2008,'Questionnaire part 2'!$D$17:$I$616,5,FALSE))</f>
        <v>#</v>
      </c>
      <c r="C2010" s="199"/>
    </row>
    <row r="2011" spans="1:3">
      <c r="A2011" s="200" t="s">
        <v>1359</v>
      </c>
      <c r="B2011" s="228" t="str">
        <f>IF(VLOOKUP(C2008,'Questionnaire part 2'!$D$17:$I$616,6,FALSE)="","#",VLOOKUP(C2008,'Questionnaire part 2'!$D$17:$I$616,6,FALSE))</f>
        <v>#</v>
      </c>
      <c r="C2011" s="199"/>
    </row>
    <row r="2012" spans="1:3">
      <c r="A2012" s="201" t="s">
        <v>1332</v>
      </c>
      <c r="B2012" s="228" t="str">
        <f>IF(VLOOKUP(C2012,'Questionnaire part 2'!$D$17:$I$616,2,FALSE)="","#",UPPER(VLOOKUP(C2012,'Questionnaire part 2'!$D$17:$I$616,2,FALSE)))</f>
        <v>#</v>
      </c>
      <c r="C2012" s="199">
        <v>476</v>
      </c>
    </row>
    <row r="2013" spans="1:3">
      <c r="A2013" s="201" t="s">
        <v>1333</v>
      </c>
      <c r="B2013" s="228" t="str">
        <f>IF(ISNA(VLOOKUP(VLOOKUP(C2012,'Questionnaire part 2'!$D$17:$I$616,3,FALSE),'Country &amp; Service Codes'!B:C,2,FALSE)),"#",VLOOKUP(VLOOKUP(C2012,'Questionnaire part 2'!$D$17:$I$616,3,FALSE),'Country &amp; Service Codes'!B:C,2,FALSE))</f>
        <v>#</v>
      </c>
      <c r="C2013" s="199"/>
    </row>
    <row r="2014" spans="1:3">
      <c r="A2014" s="201" t="s">
        <v>1334</v>
      </c>
      <c r="B2014" s="228" t="str">
        <f>IF(VLOOKUP(C2012,'Questionnaire part 2'!$D$17:$I$616,5,FALSE)="","#",VLOOKUP(C2012,'Questionnaire part 2'!$D$17:$I$616,5,FALSE))</f>
        <v>#</v>
      </c>
      <c r="C2014" s="199"/>
    </row>
    <row r="2015" spans="1:3">
      <c r="A2015" s="200" t="s">
        <v>1359</v>
      </c>
      <c r="B2015" s="228" t="str">
        <f>IF(VLOOKUP(C2012,'Questionnaire part 2'!$D$17:$I$616,6,FALSE)="","#",VLOOKUP(C2012,'Questionnaire part 2'!$D$17:$I$616,6,FALSE))</f>
        <v>#</v>
      </c>
      <c r="C2015" s="199"/>
    </row>
    <row r="2016" spans="1:3">
      <c r="A2016" s="201" t="s">
        <v>1332</v>
      </c>
      <c r="B2016" s="228" t="str">
        <f>IF(VLOOKUP(C2016,'Questionnaire part 2'!$D$17:$I$616,2,FALSE)="","#",UPPER(VLOOKUP(C2016,'Questionnaire part 2'!$D$17:$I$616,2,FALSE)))</f>
        <v>#</v>
      </c>
      <c r="C2016" s="234">
        <v>477</v>
      </c>
    </row>
    <row r="2017" spans="1:3">
      <c r="A2017" s="201" t="s">
        <v>1333</v>
      </c>
      <c r="B2017" s="228" t="str">
        <f>IF(ISNA(VLOOKUP(VLOOKUP(C2016,'Questionnaire part 2'!$D$17:$I$616,3,FALSE),'Country &amp; Service Codes'!B:C,2,FALSE)),"#",VLOOKUP(VLOOKUP(C2016,'Questionnaire part 2'!$D$17:$I$616,3,FALSE),'Country &amp; Service Codes'!B:C,2,FALSE))</f>
        <v>#</v>
      </c>
      <c r="C2017" s="234"/>
    </row>
    <row r="2018" spans="1:3">
      <c r="A2018" s="201" t="s">
        <v>1334</v>
      </c>
      <c r="B2018" s="228" t="str">
        <f>IF(VLOOKUP(C2016,'Questionnaire part 2'!$D$17:$I$616,5,FALSE)="","#",VLOOKUP(C2016,'Questionnaire part 2'!$D$17:$I$616,5,FALSE))</f>
        <v>#</v>
      </c>
      <c r="C2018" s="234"/>
    </row>
    <row r="2019" spans="1:3">
      <c r="A2019" s="200" t="s">
        <v>1359</v>
      </c>
      <c r="B2019" s="228" t="str">
        <f>IF(VLOOKUP(C2016,'Questionnaire part 2'!$D$17:$I$616,6,FALSE)="","#",VLOOKUP(C2016,'Questionnaire part 2'!$D$17:$I$616,6,FALSE))</f>
        <v>#</v>
      </c>
      <c r="C2019" s="199"/>
    </row>
    <row r="2020" spans="1:3">
      <c r="A2020" s="201" t="s">
        <v>1332</v>
      </c>
      <c r="B2020" s="228" t="str">
        <f>IF(VLOOKUP(C2020,'Questionnaire part 2'!$D$17:$I$616,2,FALSE)="","#",UPPER(VLOOKUP(C2020,'Questionnaire part 2'!$D$17:$I$616,2,FALSE)))</f>
        <v>#</v>
      </c>
      <c r="C2020" s="199">
        <v>478</v>
      </c>
    </row>
    <row r="2021" spans="1:3">
      <c r="A2021" s="201" t="s">
        <v>1333</v>
      </c>
      <c r="B2021" s="228" t="str">
        <f>IF(ISNA(VLOOKUP(VLOOKUP(C2020,'Questionnaire part 2'!$D$17:$I$616,3,FALSE),'Country &amp; Service Codes'!B:C,2,FALSE)),"#",VLOOKUP(VLOOKUP(C2020,'Questionnaire part 2'!$D$17:$I$616,3,FALSE),'Country &amp; Service Codes'!B:C,2,FALSE))</f>
        <v>#</v>
      </c>
      <c r="C2021" s="199"/>
    </row>
    <row r="2022" spans="1:3">
      <c r="A2022" s="201" t="s">
        <v>1334</v>
      </c>
      <c r="B2022" s="228" t="str">
        <f>IF(VLOOKUP(C2020,'Questionnaire part 2'!$D$17:$I$616,5,FALSE)="","#",VLOOKUP(C2020,'Questionnaire part 2'!$D$17:$I$616,5,FALSE))</f>
        <v>#</v>
      </c>
      <c r="C2022" s="199"/>
    </row>
    <row r="2023" spans="1:3">
      <c r="A2023" s="200" t="s">
        <v>1359</v>
      </c>
      <c r="B2023" s="228" t="str">
        <f>IF(VLOOKUP(C2020,'Questionnaire part 2'!$D$17:$I$616,6,FALSE)="","#",VLOOKUP(C2020,'Questionnaire part 2'!$D$17:$I$616,6,FALSE))</f>
        <v>#</v>
      </c>
      <c r="C2023" s="199"/>
    </row>
    <row r="2024" spans="1:3">
      <c r="A2024" s="201" t="s">
        <v>1332</v>
      </c>
      <c r="B2024" s="228" t="str">
        <f>IF(VLOOKUP(C2024,'Questionnaire part 2'!$D$17:$I$616,2,FALSE)="","#",UPPER(VLOOKUP(C2024,'Questionnaire part 2'!$D$17:$I$616,2,FALSE)))</f>
        <v>#</v>
      </c>
      <c r="C2024" s="199">
        <v>479</v>
      </c>
    </row>
    <row r="2025" spans="1:3">
      <c r="A2025" s="201" t="s">
        <v>1333</v>
      </c>
      <c r="B2025" s="228" t="str">
        <f>IF(ISNA(VLOOKUP(VLOOKUP(C2024,'Questionnaire part 2'!$D$17:$I$616,3,FALSE),'Country &amp; Service Codes'!B:C,2,FALSE)),"#",VLOOKUP(VLOOKUP(C2024,'Questionnaire part 2'!$D$17:$I$616,3,FALSE),'Country &amp; Service Codes'!B:C,2,FALSE))</f>
        <v>#</v>
      </c>
      <c r="C2025" s="199"/>
    </row>
    <row r="2026" spans="1:3">
      <c r="A2026" s="201" t="s">
        <v>1334</v>
      </c>
      <c r="B2026" s="228" t="str">
        <f>IF(VLOOKUP(C2024,'Questionnaire part 2'!$D$17:$I$616,5,FALSE)="","#",VLOOKUP(C2024,'Questionnaire part 2'!$D$17:$I$616,5,FALSE))</f>
        <v>#</v>
      </c>
      <c r="C2026" s="199"/>
    </row>
    <row r="2027" spans="1:3">
      <c r="A2027" s="200" t="s">
        <v>1359</v>
      </c>
      <c r="B2027" s="228" t="str">
        <f>IF(VLOOKUP(C2024,'Questionnaire part 2'!$D$17:$I$616,6,FALSE)="","#",VLOOKUP(C2024,'Questionnaire part 2'!$D$17:$I$616,6,FALSE))</f>
        <v>#</v>
      </c>
      <c r="C2027" s="199"/>
    </row>
    <row r="2028" spans="1:3">
      <c r="A2028" s="201" t="s">
        <v>1332</v>
      </c>
      <c r="B2028" s="228" t="str">
        <f>IF(VLOOKUP(C2028,'Questionnaire part 2'!$D$17:$I$616,2,FALSE)="","#",UPPER(VLOOKUP(C2028,'Questionnaire part 2'!$D$17:$I$616,2,FALSE)))</f>
        <v>#</v>
      </c>
      <c r="C2028" s="199">
        <v>480</v>
      </c>
    </row>
    <row r="2029" spans="1:3">
      <c r="A2029" s="201" t="s">
        <v>1333</v>
      </c>
      <c r="B2029" s="228" t="str">
        <f>IF(ISNA(VLOOKUP(VLOOKUP(C2028,'Questionnaire part 2'!$D$17:$I$616,3,FALSE),'Country &amp; Service Codes'!B:C,2,FALSE)),"#",VLOOKUP(VLOOKUP(C2028,'Questionnaire part 2'!$D$17:$I$616,3,FALSE),'Country &amp; Service Codes'!B:C,2,FALSE))</f>
        <v>#</v>
      </c>
      <c r="C2029" s="199"/>
    </row>
    <row r="2030" spans="1:3">
      <c r="A2030" s="201" t="s">
        <v>1334</v>
      </c>
      <c r="B2030" s="228" t="str">
        <f>IF(VLOOKUP(C2028,'Questionnaire part 2'!$D$17:$I$616,5,FALSE)="","#",VLOOKUP(C2028,'Questionnaire part 2'!$D$17:$I$616,5,FALSE))</f>
        <v>#</v>
      </c>
      <c r="C2030" s="199"/>
    </row>
    <row r="2031" spans="1:3">
      <c r="A2031" s="200" t="s">
        <v>1359</v>
      </c>
      <c r="B2031" s="228" t="str">
        <f>IF(VLOOKUP(C2028,'Questionnaire part 2'!$D$17:$I$616,6,FALSE)="","#",VLOOKUP(C2028,'Questionnaire part 2'!$D$17:$I$616,6,FALSE))</f>
        <v>#</v>
      </c>
      <c r="C2031" s="199"/>
    </row>
    <row r="2032" spans="1:3">
      <c r="A2032" s="201" t="s">
        <v>1332</v>
      </c>
      <c r="B2032" s="228" t="str">
        <f>IF(VLOOKUP(C2032,'Questionnaire part 2'!$D$17:$I$616,2,FALSE)="","#",UPPER(VLOOKUP(C2032,'Questionnaire part 2'!$D$17:$I$616,2,FALSE)))</f>
        <v>#</v>
      </c>
      <c r="C2032" s="234">
        <v>481</v>
      </c>
    </row>
    <row r="2033" spans="1:3">
      <c r="A2033" s="201" t="s">
        <v>1333</v>
      </c>
      <c r="B2033" s="228" t="str">
        <f>IF(ISNA(VLOOKUP(VLOOKUP(C2032,'Questionnaire part 2'!$D$17:$I$616,3,FALSE),'Country &amp; Service Codes'!B:C,2,FALSE)),"#",VLOOKUP(VLOOKUP(C2032,'Questionnaire part 2'!$D$17:$I$616,3,FALSE),'Country &amp; Service Codes'!B:C,2,FALSE))</f>
        <v>#</v>
      </c>
      <c r="C2033" s="234"/>
    </row>
    <row r="2034" spans="1:3">
      <c r="A2034" s="201" t="s">
        <v>1334</v>
      </c>
      <c r="B2034" s="228" t="str">
        <f>IF(VLOOKUP(C2032,'Questionnaire part 2'!$D$17:$I$616,5,FALSE)="","#",VLOOKUP(C2032,'Questionnaire part 2'!$D$17:$I$616,5,FALSE))</f>
        <v>#</v>
      </c>
      <c r="C2034" s="234"/>
    </row>
    <row r="2035" spans="1:3">
      <c r="A2035" s="200" t="s">
        <v>1359</v>
      </c>
      <c r="B2035" s="228" t="str">
        <f>IF(VLOOKUP(C2032,'Questionnaire part 2'!$D$17:$I$616,6,FALSE)="","#",VLOOKUP(C2032,'Questionnaire part 2'!$D$17:$I$616,6,FALSE))</f>
        <v>#</v>
      </c>
      <c r="C2035" s="199"/>
    </row>
    <row r="2036" spans="1:3">
      <c r="A2036" s="201" t="s">
        <v>1332</v>
      </c>
      <c r="B2036" s="228" t="str">
        <f>IF(VLOOKUP(C2036,'Questionnaire part 2'!$D$17:$I$616,2,FALSE)="","#",UPPER(VLOOKUP(C2036,'Questionnaire part 2'!$D$17:$I$616,2,FALSE)))</f>
        <v>#</v>
      </c>
      <c r="C2036" s="199">
        <v>482</v>
      </c>
    </row>
    <row r="2037" spans="1:3">
      <c r="A2037" s="201" t="s">
        <v>1333</v>
      </c>
      <c r="B2037" s="228" t="str">
        <f>IF(ISNA(VLOOKUP(VLOOKUP(C2036,'Questionnaire part 2'!$D$17:$I$616,3,FALSE),'Country &amp; Service Codes'!B:C,2,FALSE)),"#",VLOOKUP(VLOOKUP(C2036,'Questionnaire part 2'!$D$17:$I$616,3,FALSE),'Country &amp; Service Codes'!B:C,2,FALSE))</f>
        <v>#</v>
      </c>
      <c r="C2037" s="199"/>
    </row>
    <row r="2038" spans="1:3">
      <c r="A2038" s="201" t="s">
        <v>1334</v>
      </c>
      <c r="B2038" s="228" t="str">
        <f>IF(VLOOKUP(C2036,'Questionnaire part 2'!$D$17:$I$616,5,FALSE)="","#",VLOOKUP(C2036,'Questionnaire part 2'!$D$17:$I$616,5,FALSE))</f>
        <v>#</v>
      </c>
      <c r="C2038" s="199"/>
    </row>
    <row r="2039" spans="1:3">
      <c r="A2039" s="200" t="s">
        <v>1359</v>
      </c>
      <c r="B2039" s="228" t="str">
        <f>IF(VLOOKUP(C2036,'Questionnaire part 2'!$D$17:$I$616,6,FALSE)="","#",VLOOKUP(C2036,'Questionnaire part 2'!$D$17:$I$616,6,FALSE))</f>
        <v>#</v>
      </c>
      <c r="C2039" s="199"/>
    </row>
    <row r="2040" spans="1:3">
      <c r="A2040" s="201" t="s">
        <v>1332</v>
      </c>
      <c r="B2040" s="228" t="str">
        <f>IF(VLOOKUP(C2040,'Questionnaire part 2'!$D$17:$I$616,2,FALSE)="","#",UPPER(VLOOKUP(C2040,'Questionnaire part 2'!$D$17:$I$616,2,FALSE)))</f>
        <v>#</v>
      </c>
      <c r="C2040" s="199">
        <v>483</v>
      </c>
    </row>
    <row r="2041" spans="1:3">
      <c r="A2041" s="201" t="s">
        <v>1333</v>
      </c>
      <c r="B2041" s="228" t="str">
        <f>IF(ISNA(VLOOKUP(VLOOKUP(C2040,'Questionnaire part 2'!$D$17:$I$616,3,FALSE),'Country &amp; Service Codes'!B:C,2,FALSE)),"#",VLOOKUP(VLOOKUP(C2040,'Questionnaire part 2'!$D$17:$I$616,3,FALSE),'Country &amp; Service Codes'!B:C,2,FALSE))</f>
        <v>#</v>
      </c>
      <c r="C2041" s="199"/>
    </row>
    <row r="2042" spans="1:3">
      <c r="A2042" s="201" t="s">
        <v>1334</v>
      </c>
      <c r="B2042" s="228" t="str">
        <f>IF(VLOOKUP(C2040,'Questionnaire part 2'!$D$17:$I$616,5,FALSE)="","#",VLOOKUP(C2040,'Questionnaire part 2'!$D$17:$I$616,5,FALSE))</f>
        <v>#</v>
      </c>
      <c r="C2042" s="199"/>
    </row>
    <row r="2043" spans="1:3">
      <c r="A2043" s="200" t="s">
        <v>1359</v>
      </c>
      <c r="B2043" s="228" t="str">
        <f>IF(VLOOKUP(C2040,'Questionnaire part 2'!$D$17:$I$616,6,FALSE)="","#",VLOOKUP(C2040,'Questionnaire part 2'!$D$17:$I$616,6,FALSE))</f>
        <v>#</v>
      </c>
      <c r="C2043" s="199"/>
    </row>
    <row r="2044" spans="1:3">
      <c r="A2044" s="201" t="s">
        <v>1332</v>
      </c>
      <c r="B2044" s="228" t="str">
        <f>IF(VLOOKUP(C2044,'Questionnaire part 2'!$D$17:$I$616,2,FALSE)="","#",UPPER(VLOOKUP(C2044,'Questionnaire part 2'!$D$17:$I$616,2,FALSE)))</f>
        <v>#</v>
      </c>
      <c r="C2044" s="199">
        <v>484</v>
      </c>
    </row>
    <row r="2045" spans="1:3">
      <c r="A2045" s="201" t="s">
        <v>1333</v>
      </c>
      <c r="B2045" s="228" t="str">
        <f>IF(ISNA(VLOOKUP(VLOOKUP(C2044,'Questionnaire part 2'!$D$17:$I$616,3,FALSE),'Country &amp; Service Codes'!B:C,2,FALSE)),"#",VLOOKUP(VLOOKUP(C2044,'Questionnaire part 2'!$D$17:$I$616,3,FALSE),'Country &amp; Service Codes'!B:C,2,FALSE))</f>
        <v>#</v>
      </c>
      <c r="C2045" s="199"/>
    </row>
    <row r="2046" spans="1:3">
      <c r="A2046" s="201" t="s">
        <v>1334</v>
      </c>
      <c r="B2046" s="228" t="str">
        <f>IF(VLOOKUP(C2044,'Questionnaire part 2'!$D$17:$I$616,5,FALSE)="","#",VLOOKUP(C2044,'Questionnaire part 2'!$D$17:$I$616,5,FALSE))</f>
        <v>#</v>
      </c>
      <c r="C2046" s="199"/>
    </row>
    <row r="2047" spans="1:3">
      <c r="A2047" s="200" t="s">
        <v>1359</v>
      </c>
      <c r="B2047" s="228" t="str">
        <f>IF(VLOOKUP(C2044,'Questionnaire part 2'!$D$17:$I$616,6,FALSE)="","#",VLOOKUP(C2044,'Questionnaire part 2'!$D$17:$I$616,6,FALSE))</f>
        <v>#</v>
      </c>
      <c r="C2047" s="199"/>
    </row>
    <row r="2048" spans="1:3">
      <c r="A2048" s="201" t="s">
        <v>1332</v>
      </c>
      <c r="B2048" s="228" t="str">
        <f>IF(VLOOKUP(C2048,'Questionnaire part 2'!$D$17:$I$616,2,FALSE)="","#",UPPER(VLOOKUP(C2048,'Questionnaire part 2'!$D$17:$I$616,2,FALSE)))</f>
        <v>#</v>
      </c>
      <c r="C2048" s="234">
        <v>485</v>
      </c>
    </row>
    <row r="2049" spans="1:3">
      <c r="A2049" s="201" t="s">
        <v>1333</v>
      </c>
      <c r="B2049" s="228" t="str">
        <f>IF(ISNA(VLOOKUP(VLOOKUP(C2048,'Questionnaire part 2'!$D$17:$I$616,3,FALSE),'Country &amp; Service Codes'!B:C,2,FALSE)),"#",VLOOKUP(VLOOKUP(C2048,'Questionnaire part 2'!$D$17:$I$616,3,FALSE),'Country &amp; Service Codes'!B:C,2,FALSE))</f>
        <v>#</v>
      </c>
      <c r="C2049" s="234"/>
    </row>
    <row r="2050" spans="1:3">
      <c r="A2050" s="201" t="s">
        <v>1334</v>
      </c>
      <c r="B2050" s="228" t="str">
        <f>IF(VLOOKUP(C2048,'Questionnaire part 2'!$D$17:$I$616,5,FALSE)="","#",VLOOKUP(C2048,'Questionnaire part 2'!$D$17:$I$616,5,FALSE))</f>
        <v>#</v>
      </c>
      <c r="C2050" s="234"/>
    </row>
    <row r="2051" spans="1:3">
      <c r="A2051" s="200" t="s">
        <v>1359</v>
      </c>
      <c r="B2051" s="228" t="str">
        <f>IF(VLOOKUP(C2048,'Questionnaire part 2'!$D$17:$I$616,6,FALSE)="","#",VLOOKUP(C2048,'Questionnaire part 2'!$D$17:$I$616,6,FALSE))</f>
        <v>#</v>
      </c>
      <c r="C2051" s="199"/>
    </row>
    <row r="2052" spans="1:3">
      <c r="A2052" s="201" t="s">
        <v>1332</v>
      </c>
      <c r="B2052" s="228" t="str">
        <f>IF(VLOOKUP(C2052,'Questionnaire part 2'!$D$17:$I$616,2,FALSE)="","#",UPPER(VLOOKUP(C2052,'Questionnaire part 2'!$D$17:$I$616,2,FALSE)))</f>
        <v>#</v>
      </c>
      <c r="C2052" s="199">
        <v>486</v>
      </c>
    </row>
    <row r="2053" spans="1:3">
      <c r="A2053" s="201" t="s">
        <v>1333</v>
      </c>
      <c r="B2053" s="228" t="str">
        <f>IF(ISNA(VLOOKUP(VLOOKUP(C2052,'Questionnaire part 2'!$D$17:$I$616,3,FALSE),'Country &amp; Service Codes'!B:C,2,FALSE)),"#",VLOOKUP(VLOOKUP(C2052,'Questionnaire part 2'!$D$17:$I$616,3,FALSE),'Country &amp; Service Codes'!B:C,2,FALSE))</f>
        <v>#</v>
      </c>
      <c r="C2053" s="199"/>
    </row>
    <row r="2054" spans="1:3">
      <c r="A2054" s="201" t="s">
        <v>1334</v>
      </c>
      <c r="B2054" s="228" t="str">
        <f>IF(VLOOKUP(C2052,'Questionnaire part 2'!$D$17:$I$616,5,FALSE)="","#",VLOOKUP(C2052,'Questionnaire part 2'!$D$17:$I$616,5,FALSE))</f>
        <v>#</v>
      </c>
      <c r="C2054" s="199"/>
    </row>
    <row r="2055" spans="1:3">
      <c r="A2055" s="200" t="s">
        <v>1359</v>
      </c>
      <c r="B2055" s="228" t="str">
        <f>IF(VLOOKUP(C2052,'Questionnaire part 2'!$D$17:$I$616,6,FALSE)="","#",VLOOKUP(C2052,'Questionnaire part 2'!$D$17:$I$616,6,FALSE))</f>
        <v>#</v>
      </c>
      <c r="C2055" s="199"/>
    </row>
    <row r="2056" spans="1:3">
      <c r="A2056" s="201" t="s">
        <v>1332</v>
      </c>
      <c r="B2056" s="228" t="str">
        <f>IF(VLOOKUP(C2056,'Questionnaire part 2'!$D$17:$I$616,2,FALSE)="","#",UPPER(VLOOKUP(C2056,'Questionnaire part 2'!$D$17:$I$616,2,FALSE)))</f>
        <v>#</v>
      </c>
      <c r="C2056" s="199">
        <v>487</v>
      </c>
    </row>
    <row r="2057" spans="1:3">
      <c r="A2057" s="201" t="s">
        <v>1333</v>
      </c>
      <c r="B2057" s="228" t="str">
        <f>IF(ISNA(VLOOKUP(VLOOKUP(C2056,'Questionnaire part 2'!$D$17:$I$616,3,FALSE),'Country &amp; Service Codes'!B:C,2,FALSE)),"#",VLOOKUP(VLOOKUP(C2056,'Questionnaire part 2'!$D$17:$I$616,3,FALSE),'Country &amp; Service Codes'!B:C,2,FALSE))</f>
        <v>#</v>
      </c>
      <c r="C2057" s="199"/>
    </row>
    <row r="2058" spans="1:3">
      <c r="A2058" s="201" t="s">
        <v>1334</v>
      </c>
      <c r="B2058" s="228" t="str">
        <f>IF(VLOOKUP(C2056,'Questionnaire part 2'!$D$17:$I$616,5,FALSE)="","#",VLOOKUP(C2056,'Questionnaire part 2'!$D$17:$I$616,5,FALSE))</f>
        <v>#</v>
      </c>
      <c r="C2058" s="199"/>
    </row>
    <row r="2059" spans="1:3">
      <c r="A2059" s="200" t="s">
        <v>1359</v>
      </c>
      <c r="B2059" s="228" t="str">
        <f>IF(VLOOKUP(C2056,'Questionnaire part 2'!$D$17:$I$616,6,FALSE)="","#",VLOOKUP(C2056,'Questionnaire part 2'!$D$17:$I$616,6,FALSE))</f>
        <v>#</v>
      </c>
      <c r="C2059" s="199"/>
    </row>
    <row r="2060" spans="1:3">
      <c r="A2060" s="201" t="s">
        <v>1332</v>
      </c>
      <c r="B2060" s="228" t="str">
        <f>IF(VLOOKUP(C2060,'Questionnaire part 2'!$D$17:$I$616,2,FALSE)="","#",UPPER(VLOOKUP(C2060,'Questionnaire part 2'!$D$17:$I$616,2,FALSE)))</f>
        <v>#</v>
      </c>
      <c r="C2060" s="199">
        <v>488</v>
      </c>
    </row>
    <row r="2061" spans="1:3">
      <c r="A2061" s="201" t="s">
        <v>1333</v>
      </c>
      <c r="B2061" s="228" t="str">
        <f>IF(ISNA(VLOOKUP(VLOOKUP(C2060,'Questionnaire part 2'!$D$17:$I$616,3,FALSE),'Country &amp; Service Codes'!B:C,2,FALSE)),"#",VLOOKUP(VLOOKUP(C2060,'Questionnaire part 2'!$D$17:$I$616,3,FALSE),'Country &amp; Service Codes'!B:C,2,FALSE))</f>
        <v>#</v>
      </c>
      <c r="C2061" s="199"/>
    </row>
    <row r="2062" spans="1:3">
      <c r="A2062" s="201" t="s">
        <v>1334</v>
      </c>
      <c r="B2062" s="228" t="str">
        <f>IF(VLOOKUP(C2060,'Questionnaire part 2'!$D$17:$I$616,5,FALSE)="","#",VLOOKUP(C2060,'Questionnaire part 2'!$D$17:$I$616,5,FALSE))</f>
        <v>#</v>
      </c>
      <c r="C2062" s="199"/>
    </row>
    <row r="2063" spans="1:3">
      <c r="A2063" s="200" t="s">
        <v>1359</v>
      </c>
      <c r="B2063" s="228" t="str">
        <f>IF(VLOOKUP(C2060,'Questionnaire part 2'!$D$17:$I$616,6,FALSE)="","#",VLOOKUP(C2060,'Questionnaire part 2'!$D$17:$I$616,6,FALSE))</f>
        <v>#</v>
      </c>
      <c r="C2063" s="199"/>
    </row>
    <row r="2064" spans="1:3">
      <c r="A2064" s="201" t="s">
        <v>1332</v>
      </c>
      <c r="B2064" s="228" t="str">
        <f>IF(VLOOKUP(C2064,'Questionnaire part 2'!$D$17:$I$616,2,FALSE)="","#",UPPER(VLOOKUP(C2064,'Questionnaire part 2'!$D$17:$I$616,2,FALSE)))</f>
        <v>#</v>
      </c>
      <c r="C2064" s="234">
        <v>489</v>
      </c>
    </row>
    <row r="2065" spans="1:3">
      <c r="A2065" s="201" t="s">
        <v>1333</v>
      </c>
      <c r="B2065" s="228" t="str">
        <f>IF(ISNA(VLOOKUP(VLOOKUP(C2064,'Questionnaire part 2'!$D$17:$I$616,3,FALSE),'Country &amp; Service Codes'!B:C,2,FALSE)),"#",VLOOKUP(VLOOKUP(C2064,'Questionnaire part 2'!$D$17:$I$616,3,FALSE),'Country &amp; Service Codes'!B:C,2,FALSE))</f>
        <v>#</v>
      </c>
      <c r="C2065" s="234"/>
    </row>
    <row r="2066" spans="1:3">
      <c r="A2066" s="201" t="s">
        <v>1334</v>
      </c>
      <c r="B2066" s="228" t="str">
        <f>IF(VLOOKUP(C2064,'Questionnaire part 2'!$D$17:$I$616,5,FALSE)="","#",VLOOKUP(C2064,'Questionnaire part 2'!$D$17:$I$616,5,FALSE))</f>
        <v>#</v>
      </c>
      <c r="C2066" s="234"/>
    </row>
    <row r="2067" spans="1:3">
      <c r="A2067" s="200" t="s">
        <v>1359</v>
      </c>
      <c r="B2067" s="228" t="str">
        <f>IF(VLOOKUP(C2064,'Questionnaire part 2'!$D$17:$I$616,6,FALSE)="","#",VLOOKUP(C2064,'Questionnaire part 2'!$D$17:$I$616,6,FALSE))</f>
        <v>#</v>
      </c>
      <c r="C2067" s="199"/>
    </row>
    <row r="2068" spans="1:3">
      <c r="A2068" s="201" t="s">
        <v>1332</v>
      </c>
      <c r="B2068" s="228" t="str">
        <f>IF(VLOOKUP(C2068,'Questionnaire part 2'!$D$17:$I$616,2,FALSE)="","#",UPPER(VLOOKUP(C2068,'Questionnaire part 2'!$D$17:$I$616,2,FALSE)))</f>
        <v>#</v>
      </c>
      <c r="C2068" s="199">
        <v>490</v>
      </c>
    </row>
    <row r="2069" spans="1:3">
      <c r="A2069" s="201" t="s">
        <v>1333</v>
      </c>
      <c r="B2069" s="228" t="str">
        <f>IF(ISNA(VLOOKUP(VLOOKUP(C2068,'Questionnaire part 2'!$D$17:$I$616,3,FALSE),'Country &amp; Service Codes'!B:C,2,FALSE)),"#",VLOOKUP(VLOOKUP(C2068,'Questionnaire part 2'!$D$17:$I$616,3,FALSE),'Country &amp; Service Codes'!B:C,2,FALSE))</f>
        <v>#</v>
      </c>
      <c r="C2069" s="199"/>
    </row>
    <row r="2070" spans="1:3">
      <c r="A2070" s="201" t="s">
        <v>1334</v>
      </c>
      <c r="B2070" s="228" t="str">
        <f>IF(VLOOKUP(C2068,'Questionnaire part 2'!$D$17:$I$616,5,FALSE)="","#",VLOOKUP(C2068,'Questionnaire part 2'!$D$17:$I$616,5,FALSE))</f>
        <v>#</v>
      </c>
      <c r="C2070" s="199"/>
    </row>
    <row r="2071" spans="1:3">
      <c r="A2071" s="200" t="s">
        <v>1359</v>
      </c>
      <c r="B2071" s="228" t="str">
        <f>IF(VLOOKUP(C2068,'Questionnaire part 2'!$D$17:$I$616,6,FALSE)="","#",VLOOKUP(C2068,'Questionnaire part 2'!$D$17:$I$616,6,FALSE))</f>
        <v>#</v>
      </c>
      <c r="C2071" s="199"/>
    </row>
    <row r="2072" spans="1:3">
      <c r="A2072" s="201" t="s">
        <v>1332</v>
      </c>
      <c r="B2072" s="228" t="str">
        <f>IF(VLOOKUP(C2072,'Questionnaire part 2'!$D$17:$I$616,2,FALSE)="","#",UPPER(VLOOKUP(C2072,'Questionnaire part 2'!$D$17:$I$616,2,FALSE)))</f>
        <v>#</v>
      </c>
      <c r="C2072" s="199">
        <v>491</v>
      </c>
    </row>
    <row r="2073" spans="1:3">
      <c r="A2073" s="201" t="s">
        <v>1333</v>
      </c>
      <c r="B2073" s="228" t="str">
        <f>IF(ISNA(VLOOKUP(VLOOKUP(C2072,'Questionnaire part 2'!$D$17:$I$616,3,FALSE),'Country &amp; Service Codes'!B:C,2,FALSE)),"#",VLOOKUP(VLOOKUP(C2072,'Questionnaire part 2'!$D$17:$I$616,3,FALSE),'Country &amp; Service Codes'!B:C,2,FALSE))</f>
        <v>#</v>
      </c>
      <c r="C2073" s="199"/>
    </row>
    <row r="2074" spans="1:3">
      <c r="A2074" s="201" t="s">
        <v>1334</v>
      </c>
      <c r="B2074" s="228" t="str">
        <f>IF(VLOOKUP(C2072,'Questionnaire part 2'!$D$17:$I$616,5,FALSE)="","#",VLOOKUP(C2072,'Questionnaire part 2'!$D$17:$I$616,5,FALSE))</f>
        <v>#</v>
      </c>
      <c r="C2074" s="199"/>
    </row>
    <row r="2075" spans="1:3">
      <c r="A2075" s="200" t="s">
        <v>1359</v>
      </c>
      <c r="B2075" s="228" t="str">
        <f>IF(VLOOKUP(C2072,'Questionnaire part 2'!$D$17:$I$616,6,FALSE)="","#",VLOOKUP(C2072,'Questionnaire part 2'!$D$17:$I$616,6,FALSE))</f>
        <v>#</v>
      </c>
      <c r="C2075" s="199"/>
    </row>
    <row r="2076" spans="1:3">
      <c r="A2076" s="201" t="s">
        <v>1332</v>
      </c>
      <c r="B2076" s="228" t="str">
        <f>IF(VLOOKUP(C2076,'Questionnaire part 2'!$D$17:$I$616,2,FALSE)="","#",UPPER(VLOOKUP(C2076,'Questionnaire part 2'!$D$17:$I$616,2,FALSE)))</f>
        <v>#</v>
      </c>
      <c r="C2076" s="199">
        <v>492</v>
      </c>
    </row>
    <row r="2077" spans="1:3">
      <c r="A2077" s="201" t="s">
        <v>1333</v>
      </c>
      <c r="B2077" s="228" t="str">
        <f>IF(ISNA(VLOOKUP(VLOOKUP(C2076,'Questionnaire part 2'!$D$17:$I$616,3,FALSE),'Country &amp; Service Codes'!B:C,2,FALSE)),"#",VLOOKUP(VLOOKUP(C2076,'Questionnaire part 2'!$D$17:$I$616,3,FALSE),'Country &amp; Service Codes'!B:C,2,FALSE))</f>
        <v>#</v>
      </c>
      <c r="C2077" s="199"/>
    </row>
    <row r="2078" spans="1:3">
      <c r="A2078" s="201" t="s">
        <v>1334</v>
      </c>
      <c r="B2078" s="228" t="str">
        <f>IF(VLOOKUP(C2076,'Questionnaire part 2'!$D$17:$I$616,5,FALSE)="","#",VLOOKUP(C2076,'Questionnaire part 2'!$D$17:$I$616,5,FALSE))</f>
        <v>#</v>
      </c>
      <c r="C2078" s="199"/>
    </row>
    <row r="2079" spans="1:3">
      <c r="A2079" s="200" t="s">
        <v>1359</v>
      </c>
      <c r="B2079" s="228" t="str">
        <f>IF(VLOOKUP(C2076,'Questionnaire part 2'!$D$17:$I$616,6,FALSE)="","#",VLOOKUP(C2076,'Questionnaire part 2'!$D$17:$I$616,6,FALSE))</f>
        <v>#</v>
      </c>
      <c r="C2079" s="199"/>
    </row>
    <row r="2080" spans="1:3">
      <c r="A2080" s="201" t="s">
        <v>1332</v>
      </c>
      <c r="B2080" s="228" t="str">
        <f>IF(VLOOKUP(C2080,'Questionnaire part 2'!$D$17:$I$616,2,FALSE)="","#",UPPER(VLOOKUP(C2080,'Questionnaire part 2'!$D$17:$I$616,2,FALSE)))</f>
        <v>#</v>
      </c>
      <c r="C2080" s="234">
        <v>493</v>
      </c>
    </row>
    <row r="2081" spans="1:3">
      <c r="A2081" s="201" t="s">
        <v>1333</v>
      </c>
      <c r="B2081" s="228" t="str">
        <f>IF(ISNA(VLOOKUP(VLOOKUP(C2080,'Questionnaire part 2'!$D$17:$I$616,3,FALSE),'Country &amp; Service Codes'!B:C,2,FALSE)),"#",VLOOKUP(VLOOKUP(C2080,'Questionnaire part 2'!$D$17:$I$616,3,FALSE),'Country &amp; Service Codes'!B:C,2,FALSE))</f>
        <v>#</v>
      </c>
      <c r="C2081" s="234"/>
    </row>
    <row r="2082" spans="1:3">
      <c r="A2082" s="201" t="s">
        <v>1334</v>
      </c>
      <c r="B2082" s="228" t="str">
        <f>IF(VLOOKUP(C2080,'Questionnaire part 2'!$D$17:$I$616,5,FALSE)="","#",VLOOKUP(C2080,'Questionnaire part 2'!$D$17:$I$616,5,FALSE))</f>
        <v>#</v>
      </c>
      <c r="C2082" s="234"/>
    </row>
    <row r="2083" spans="1:3">
      <c r="A2083" s="200" t="s">
        <v>1359</v>
      </c>
      <c r="B2083" s="228" t="str">
        <f>IF(VLOOKUP(C2080,'Questionnaire part 2'!$D$17:$I$616,6,FALSE)="","#",VLOOKUP(C2080,'Questionnaire part 2'!$D$17:$I$616,6,FALSE))</f>
        <v>#</v>
      </c>
      <c r="C2083" s="199"/>
    </row>
    <row r="2084" spans="1:3">
      <c r="A2084" s="201" t="s">
        <v>1332</v>
      </c>
      <c r="B2084" s="228" t="str">
        <f>IF(VLOOKUP(C2084,'Questionnaire part 2'!$D$17:$I$616,2,FALSE)="","#",UPPER(VLOOKUP(C2084,'Questionnaire part 2'!$D$17:$I$616,2,FALSE)))</f>
        <v>#</v>
      </c>
      <c r="C2084" s="199">
        <v>494</v>
      </c>
    </row>
    <row r="2085" spans="1:3">
      <c r="A2085" s="201" t="s">
        <v>1333</v>
      </c>
      <c r="B2085" s="228" t="str">
        <f>IF(ISNA(VLOOKUP(VLOOKUP(C2084,'Questionnaire part 2'!$D$17:$I$616,3,FALSE),'Country &amp; Service Codes'!B:C,2,FALSE)),"#",VLOOKUP(VLOOKUP(C2084,'Questionnaire part 2'!$D$17:$I$616,3,FALSE),'Country &amp; Service Codes'!B:C,2,FALSE))</f>
        <v>#</v>
      </c>
      <c r="C2085" s="199"/>
    </row>
    <row r="2086" spans="1:3">
      <c r="A2086" s="201" t="s">
        <v>1334</v>
      </c>
      <c r="B2086" s="228" t="str">
        <f>IF(VLOOKUP(C2084,'Questionnaire part 2'!$D$17:$I$616,5,FALSE)="","#",VLOOKUP(C2084,'Questionnaire part 2'!$D$17:$I$616,5,FALSE))</f>
        <v>#</v>
      </c>
      <c r="C2086" s="199"/>
    </row>
    <row r="2087" spans="1:3">
      <c r="A2087" s="200" t="s">
        <v>1359</v>
      </c>
      <c r="B2087" s="228" t="str">
        <f>IF(VLOOKUP(C2084,'Questionnaire part 2'!$D$17:$I$616,6,FALSE)="","#",VLOOKUP(C2084,'Questionnaire part 2'!$D$17:$I$616,6,FALSE))</f>
        <v>#</v>
      </c>
      <c r="C2087" s="199"/>
    </row>
    <row r="2088" spans="1:3">
      <c r="A2088" s="201" t="s">
        <v>1332</v>
      </c>
      <c r="B2088" s="228" t="str">
        <f>IF(VLOOKUP(C2088,'Questionnaire part 2'!$D$17:$I$616,2,FALSE)="","#",UPPER(VLOOKUP(C2088,'Questionnaire part 2'!$D$17:$I$616,2,FALSE)))</f>
        <v>#</v>
      </c>
      <c r="C2088" s="199">
        <v>495</v>
      </c>
    </row>
    <row r="2089" spans="1:3">
      <c r="A2089" s="201" t="s">
        <v>1333</v>
      </c>
      <c r="B2089" s="228" t="str">
        <f>IF(ISNA(VLOOKUP(VLOOKUP(C2088,'Questionnaire part 2'!$D$17:$I$616,3,FALSE),'Country &amp; Service Codes'!B:C,2,FALSE)),"#",VLOOKUP(VLOOKUP(C2088,'Questionnaire part 2'!$D$17:$I$616,3,FALSE),'Country &amp; Service Codes'!B:C,2,FALSE))</f>
        <v>#</v>
      </c>
      <c r="C2089" s="199"/>
    </row>
    <row r="2090" spans="1:3">
      <c r="A2090" s="201" t="s">
        <v>1334</v>
      </c>
      <c r="B2090" s="228" t="str">
        <f>IF(VLOOKUP(C2088,'Questionnaire part 2'!$D$17:$I$616,5,FALSE)="","#",VLOOKUP(C2088,'Questionnaire part 2'!$D$17:$I$616,5,FALSE))</f>
        <v>#</v>
      </c>
      <c r="C2090" s="199"/>
    </row>
    <row r="2091" spans="1:3">
      <c r="A2091" s="200" t="s">
        <v>1359</v>
      </c>
      <c r="B2091" s="228" t="str">
        <f>IF(VLOOKUP(C2088,'Questionnaire part 2'!$D$17:$I$616,6,FALSE)="","#",VLOOKUP(C2088,'Questionnaire part 2'!$D$17:$I$616,6,FALSE))</f>
        <v>#</v>
      </c>
      <c r="C2091" s="199"/>
    </row>
    <row r="2092" spans="1:3">
      <c r="A2092" s="201" t="s">
        <v>1332</v>
      </c>
      <c r="B2092" s="228" t="str">
        <f>IF(VLOOKUP(C2092,'Questionnaire part 2'!$D$17:$I$616,2,FALSE)="","#",UPPER(VLOOKUP(C2092,'Questionnaire part 2'!$D$17:$I$616,2,FALSE)))</f>
        <v>#</v>
      </c>
      <c r="C2092" s="199">
        <v>496</v>
      </c>
    </row>
    <row r="2093" spans="1:3">
      <c r="A2093" s="201" t="s">
        <v>1333</v>
      </c>
      <c r="B2093" s="228" t="str">
        <f>IF(ISNA(VLOOKUP(VLOOKUP(C2092,'Questionnaire part 2'!$D$17:$I$616,3,FALSE),'Country &amp; Service Codes'!B:C,2,FALSE)),"#",VLOOKUP(VLOOKUP(C2092,'Questionnaire part 2'!$D$17:$I$616,3,FALSE),'Country &amp; Service Codes'!B:C,2,FALSE))</f>
        <v>#</v>
      </c>
      <c r="C2093" s="199"/>
    </row>
    <row r="2094" spans="1:3">
      <c r="A2094" s="201" t="s">
        <v>1334</v>
      </c>
      <c r="B2094" s="228" t="str">
        <f>IF(VLOOKUP(C2092,'Questionnaire part 2'!$D$17:$I$616,5,FALSE)="","#",VLOOKUP(C2092,'Questionnaire part 2'!$D$17:$I$616,5,FALSE))</f>
        <v>#</v>
      </c>
      <c r="C2094" s="199"/>
    </row>
    <row r="2095" spans="1:3">
      <c r="A2095" s="200" t="s">
        <v>1359</v>
      </c>
      <c r="B2095" s="228" t="str">
        <f>IF(VLOOKUP(C2092,'Questionnaire part 2'!$D$17:$I$616,6,FALSE)="","#",VLOOKUP(C2092,'Questionnaire part 2'!$D$17:$I$616,6,FALSE))</f>
        <v>#</v>
      </c>
      <c r="C2095" s="199"/>
    </row>
    <row r="2096" spans="1:3">
      <c r="A2096" s="201" t="s">
        <v>1332</v>
      </c>
      <c r="B2096" s="228" t="str">
        <f>IF(VLOOKUP(C2096,'Questionnaire part 2'!$D$17:$I$616,2,FALSE)="","#",UPPER(VLOOKUP(C2096,'Questionnaire part 2'!$D$17:$I$616,2,FALSE)))</f>
        <v>#</v>
      </c>
      <c r="C2096" s="234">
        <v>497</v>
      </c>
    </row>
    <row r="2097" spans="1:3">
      <c r="A2097" s="201" t="s">
        <v>1333</v>
      </c>
      <c r="B2097" s="228" t="str">
        <f>IF(ISNA(VLOOKUP(VLOOKUP(C2096,'Questionnaire part 2'!$D$17:$I$616,3,FALSE),'Country &amp; Service Codes'!B:C,2,FALSE)),"#",VLOOKUP(VLOOKUP(C2096,'Questionnaire part 2'!$D$17:$I$616,3,FALSE),'Country &amp; Service Codes'!B:C,2,FALSE))</f>
        <v>#</v>
      </c>
      <c r="C2097" s="234"/>
    </row>
    <row r="2098" spans="1:3">
      <c r="A2098" s="201" t="s">
        <v>1334</v>
      </c>
      <c r="B2098" s="228" t="str">
        <f>IF(VLOOKUP(C2096,'Questionnaire part 2'!$D$17:$I$616,5,FALSE)="","#",VLOOKUP(C2096,'Questionnaire part 2'!$D$17:$I$616,5,FALSE))</f>
        <v>#</v>
      </c>
      <c r="C2098" s="234"/>
    </row>
    <row r="2099" spans="1:3">
      <c r="A2099" s="200" t="s">
        <v>1359</v>
      </c>
      <c r="B2099" s="228" t="str">
        <f>IF(VLOOKUP(C2096,'Questionnaire part 2'!$D$17:$I$616,6,FALSE)="","#",VLOOKUP(C2096,'Questionnaire part 2'!$D$17:$I$616,6,FALSE))</f>
        <v>#</v>
      </c>
      <c r="C2099" s="199"/>
    </row>
    <row r="2100" spans="1:3">
      <c r="A2100" s="201" t="s">
        <v>1332</v>
      </c>
      <c r="B2100" s="228" t="str">
        <f>IF(VLOOKUP(C2100,'Questionnaire part 2'!$D$17:$I$616,2,FALSE)="","#",UPPER(VLOOKUP(C2100,'Questionnaire part 2'!$D$17:$I$616,2,FALSE)))</f>
        <v>#</v>
      </c>
      <c r="C2100" s="199">
        <v>498</v>
      </c>
    </row>
    <row r="2101" spans="1:3">
      <c r="A2101" s="201" t="s">
        <v>1333</v>
      </c>
      <c r="B2101" s="228" t="str">
        <f>IF(ISNA(VLOOKUP(VLOOKUP(C2100,'Questionnaire part 2'!$D$17:$I$616,3,FALSE),'Country &amp; Service Codes'!B:C,2,FALSE)),"#",VLOOKUP(VLOOKUP(C2100,'Questionnaire part 2'!$D$17:$I$616,3,FALSE),'Country &amp; Service Codes'!B:C,2,FALSE))</f>
        <v>#</v>
      </c>
      <c r="C2101" s="199"/>
    </row>
    <row r="2102" spans="1:3">
      <c r="A2102" s="201" t="s">
        <v>1334</v>
      </c>
      <c r="B2102" s="228" t="str">
        <f>IF(VLOOKUP(C2100,'Questionnaire part 2'!$D$17:$I$616,5,FALSE)="","#",VLOOKUP(C2100,'Questionnaire part 2'!$D$17:$I$616,5,FALSE))</f>
        <v>#</v>
      </c>
      <c r="C2102" s="199"/>
    </row>
    <row r="2103" spans="1:3">
      <c r="A2103" s="200" t="s">
        <v>1359</v>
      </c>
      <c r="B2103" s="228" t="str">
        <f>IF(VLOOKUP(C2100,'Questionnaire part 2'!$D$17:$I$616,6,FALSE)="","#",VLOOKUP(C2100,'Questionnaire part 2'!$D$17:$I$616,6,FALSE))</f>
        <v>#</v>
      </c>
      <c r="C2103" s="199"/>
    </row>
    <row r="2104" spans="1:3">
      <c r="A2104" s="201" t="s">
        <v>1332</v>
      </c>
      <c r="B2104" s="228" t="str">
        <f>IF(VLOOKUP(C2104,'Questionnaire part 2'!$D$17:$I$616,2,FALSE)="","#",UPPER(VLOOKUP(C2104,'Questionnaire part 2'!$D$17:$I$616,2,FALSE)))</f>
        <v>#</v>
      </c>
      <c r="C2104" s="199">
        <v>499</v>
      </c>
    </row>
    <row r="2105" spans="1:3">
      <c r="A2105" s="201" t="s">
        <v>1333</v>
      </c>
      <c r="B2105" s="228" t="str">
        <f>IF(ISNA(VLOOKUP(VLOOKUP(C2104,'Questionnaire part 2'!$D$17:$I$616,3,FALSE),'Country &amp; Service Codes'!B:C,2,FALSE)),"#",VLOOKUP(VLOOKUP(C2104,'Questionnaire part 2'!$D$17:$I$616,3,FALSE),'Country &amp; Service Codes'!B:C,2,FALSE))</f>
        <v>#</v>
      </c>
      <c r="C2105" s="199"/>
    </row>
    <row r="2106" spans="1:3">
      <c r="A2106" s="201" t="s">
        <v>1334</v>
      </c>
      <c r="B2106" s="228" t="str">
        <f>IF(VLOOKUP(C2104,'Questionnaire part 2'!$D$17:$I$616,5,FALSE)="","#",VLOOKUP(C2104,'Questionnaire part 2'!$D$17:$I$616,5,FALSE))</f>
        <v>#</v>
      </c>
      <c r="C2106" s="199"/>
    </row>
    <row r="2107" spans="1:3">
      <c r="A2107" s="200" t="s">
        <v>1359</v>
      </c>
      <c r="B2107" s="228" t="str">
        <f>IF(VLOOKUP(C2104,'Questionnaire part 2'!$D$17:$I$616,6,FALSE)="","#",VLOOKUP(C2104,'Questionnaire part 2'!$D$17:$I$616,6,FALSE))</f>
        <v>#</v>
      </c>
      <c r="C2107" s="199"/>
    </row>
    <row r="2108" spans="1:3">
      <c r="A2108" s="201" t="s">
        <v>1332</v>
      </c>
      <c r="B2108" s="228" t="str">
        <f>IF(VLOOKUP(C2108,'Questionnaire part 2'!$D$17:$I$616,2,FALSE)="","#",UPPER(VLOOKUP(C2108,'Questionnaire part 2'!$D$17:$I$616,2,FALSE)))</f>
        <v>#</v>
      </c>
      <c r="C2108" s="199">
        <v>500</v>
      </c>
    </row>
    <row r="2109" spans="1:3">
      <c r="A2109" s="201" t="s">
        <v>1333</v>
      </c>
      <c r="B2109" s="228" t="str">
        <f>IF(ISNA(VLOOKUP(VLOOKUP(C2108,'Questionnaire part 2'!$D$17:$I$616,3,FALSE),'Country &amp; Service Codes'!B:C,2,FALSE)),"#",VLOOKUP(VLOOKUP(C2108,'Questionnaire part 2'!$D$17:$I$616,3,FALSE),'Country &amp; Service Codes'!B:C,2,FALSE))</f>
        <v>#</v>
      </c>
      <c r="C2109" s="199"/>
    </row>
    <row r="2110" spans="1:3">
      <c r="A2110" s="201" t="s">
        <v>1334</v>
      </c>
      <c r="B2110" s="228" t="str">
        <f>IF(VLOOKUP(C2108,'Questionnaire part 2'!$D$17:$I$616,5,FALSE)="","#",VLOOKUP(C2108,'Questionnaire part 2'!$D$17:$I$616,5,FALSE))</f>
        <v>#</v>
      </c>
      <c r="C2110" s="199"/>
    </row>
    <row r="2111" spans="1:3">
      <c r="A2111" s="200" t="s">
        <v>1359</v>
      </c>
      <c r="B2111" s="228" t="str">
        <f>IF(VLOOKUP(C2108,'Questionnaire part 2'!$D$17:$I$616,6,FALSE)="","#",VLOOKUP(C2108,'Questionnaire part 2'!$D$17:$I$616,6,FALSE))</f>
        <v>#</v>
      </c>
      <c r="C2111" s="199"/>
    </row>
    <row r="2112" spans="1:3">
      <c r="A2112" s="201" t="s">
        <v>1332</v>
      </c>
      <c r="B2112" s="228" t="str">
        <f>IF(VLOOKUP(C2112,'Questionnaire part 2'!$D$17:$I$616,2,FALSE)="","#",UPPER(VLOOKUP(C2112,'Questionnaire part 2'!$D$17:$I$616,2,FALSE)))</f>
        <v>#</v>
      </c>
      <c r="C2112" s="234">
        <v>501</v>
      </c>
    </row>
    <row r="2113" spans="1:3">
      <c r="A2113" s="201" t="s">
        <v>1333</v>
      </c>
      <c r="B2113" s="227" t="str">
        <f>IF(ISNA(VLOOKUP(VLOOKUP(C2112,'Questionnaire part 2'!$D$17:$I$616,3,FALSE),'Country &amp; Service Codes'!B:C,2,FALSE)),"#",VLOOKUP(VLOOKUP(C2112,'Questionnaire part 2'!$D$17:$I$616,3,FALSE),'Country &amp; Service Codes'!B:C,2,FALSE))</f>
        <v>#</v>
      </c>
      <c r="C2113" s="234"/>
    </row>
    <row r="2114" spans="1:3">
      <c r="A2114" s="201" t="s">
        <v>1334</v>
      </c>
      <c r="B2114" s="227" t="str">
        <f>IF(VLOOKUP(C2112,'Questionnaire part 2'!$D$17:$I$616,5,FALSE)="","#",VLOOKUP(C2112,'Questionnaire part 2'!$D$17:$I$616,5,FALSE))</f>
        <v>#</v>
      </c>
      <c r="C2114" s="234"/>
    </row>
    <row r="2115" spans="1:3">
      <c r="A2115" s="200" t="s">
        <v>1359</v>
      </c>
      <c r="B2115" s="232" t="str">
        <f>IF(VLOOKUP(C2112,'Questionnaire part 2'!$D$17:$I$616,6,FALSE)="","#",VLOOKUP(C2112,'Questionnaire part 2'!$D$17:$I$616,6,FALSE))</f>
        <v>#</v>
      </c>
      <c r="C2115" s="199"/>
    </row>
    <row r="2116" spans="1:3">
      <c r="A2116" s="201" t="s">
        <v>1332</v>
      </c>
      <c r="B2116" s="228" t="str">
        <f>IF(VLOOKUP(C2116,'Questionnaire part 2'!$D$17:$I$616,2,FALSE)="","#",UPPER(VLOOKUP(C2116,'Questionnaire part 2'!$D$17:$I$616,2,FALSE)))</f>
        <v>#</v>
      </c>
      <c r="C2116" s="199">
        <v>502</v>
      </c>
    </row>
    <row r="2117" spans="1:3">
      <c r="A2117" s="201" t="s">
        <v>1333</v>
      </c>
      <c r="B2117" s="228" t="str">
        <f>IF(ISNA(VLOOKUP(VLOOKUP(C2116,'Questionnaire part 2'!$D$17:$I$616,3,FALSE),'Country &amp; Service Codes'!B:C,2,FALSE)),"#",VLOOKUP(VLOOKUP(C2116,'Questionnaire part 2'!$D$17:$I$616,3,FALSE),'Country &amp; Service Codes'!B:C,2,FALSE))</f>
        <v>#</v>
      </c>
      <c r="C2117" s="199"/>
    </row>
    <row r="2118" spans="1:3">
      <c r="A2118" s="201" t="s">
        <v>1334</v>
      </c>
      <c r="B2118" s="227" t="str">
        <f>IF(VLOOKUP(C2116,'Questionnaire part 2'!$D$17:$I$616,5,FALSE)="","#",VLOOKUP(C2116,'Questionnaire part 2'!$D$17:$I$616,5,FALSE))</f>
        <v>#</v>
      </c>
      <c r="C2118" s="199"/>
    </row>
    <row r="2119" spans="1:3">
      <c r="A2119" s="200" t="s">
        <v>1359</v>
      </c>
      <c r="B2119" s="227" t="str">
        <f>IF(VLOOKUP(C2116,'Questionnaire part 2'!$D$17:$I$616,6,FALSE)="","#",VLOOKUP(C2116,'Questionnaire part 2'!$D$17:$I$616,6,FALSE))</f>
        <v>#</v>
      </c>
      <c r="C2119" s="199"/>
    </row>
    <row r="2120" spans="1:3">
      <c r="A2120" s="201" t="s">
        <v>1332</v>
      </c>
      <c r="B2120" s="228" t="str">
        <f>IF(VLOOKUP(C2120,'Questionnaire part 2'!$D$17:$I$616,2,FALSE)="","#",UPPER(VLOOKUP(C2120,'Questionnaire part 2'!$D$17:$I$616,2,FALSE)))</f>
        <v>#</v>
      </c>
      <c r="C2120" s="199">
        <v>503</v>
      </c>
    </row>
    <row r="2121" spans="1:3">
      <c r="A2121" s="201" t="s">
        <v>1333</v>
      </c>
      <c r="B2121" s="228" t="str">
        <f>IF(ISNA(VLOOKUP(VLOOKUP(C2120,'Questionnaire part 2'!$D$17:$I$616,3,FALSE),'Country &amp; Service Codes'!B:C,2,FALSE)),"#",VLOOKUP(VLOOKUP(C2120,'Questionnaire part 2'!$D$17:$I$616,3,FALSE),'Country &amp; Service Codes'!B:C,2,FALSE))</f>
        <v>#</v>
      </c>
      <c r="C2121" s="199"/>
    </row>
    <row r="2122" spans="1:3">
      <c r="A2122" s="201" t="s">
        <v>1334</v>
      </c>
      <c r="B2122" s="228" t="str">
        <f>IF(VLOOKUP(C2120,'Questionnaire part 2'!$D$17:$I$616,5,FALSE)="","#",VLOOKUP(C2120,'Questionnaire part 2'!$D$17:$I$616,5,FALSE))</f>
        <v>#</v>
      </c>
      <c r="C2122" s="199"/>
    </row>
    <row r="2123" spans="1:3">
      <c r="A2123" s="200" t="s">
        <v>1359</v>
      </c>
      <c r="B2123" s="227" t="str">
        <f>IF(VLOOKUP(C2120,'Questionnaire part 2'!$D$17:$I$616,6,FALSE)="","#",VLOOKUP(C2120,'Questionnaire part 2'!$D$17:$I$616,6,FALSE))</f>
        <v>#</v>
      </c>
      <c r="C2123" s="199"/>
    </row>
    <row r="2124" spans="1:3">
      <c r="A2124" s="201" t="s">
        <v>1332</v>
      </c>
      <c r="B2124" s="228" t="str">
        <f>IF(VLOOKUP(C2124,'Questionnaire part 2'!$D$17:$I$616,2,FALSE)="","#",UPPER(VLOOKUP(C2124,'Questionnaire part 2'!$D$17:$I$616,2,FALSE)))</f>
        <v>#</v>
      </c>
      <c r="C2124" s="199">
        <v>504</v>
      </c>
    </row>
    <row r="2125" spans="1:3">
      <c r="A2125" s="201" t="s">
        <v>1333</v>
      </c>
      <c r="B2125" s="232" t="str">
        <f>IF(ISNA(VLOOKUP(VLOOKUP(C2124,'Questionnaire part 2'!$D$17:$I$616,3,FALSE),'Country &amp; Service Codes'!B:C,2,FALSE)),"#",VLOOKUP(VLOOKUP(C2124,'Questionnaire part 2'!$D$17:$I$616,3,FALSE),'Country &amp; Service Codes'!B:C,2,FALSE))</f>
        <v>#</v>
      </c>
      <c r="C2125" s="199"/>
    </row>
    <row r="2126" spans="1:3">
      <c r="A2126" s="201" t="s">
        <v>1334</v>
      </c>
      <c r="B2126" s="228" t="str">
        <f>IF(VLOOKUP(C2124,'Questionnaire part 2'!$D$17:$I$616,5,FALSE)="","#",VLOOKUP(C2124,'Questionnaire part 2'!$D$17:$I$616,5,FALSE))</f>
        <v>#</v>
      </c>
      <c r="C2126" s="199"/>
    </row>
    <row r="2127" spans="1:3">
      <c r="A2127" s="200" t="s">
        <v>1359</v>
      </c>
      <c r="B2127" s="228" t="str">
        <f>IF(VLOOKUP(C2124,'Questionnaire part 2'!$D$17:$I$616,6,FALSE)="","#",VLOOKUP(C2124,'Questionnaire part 2'!$D$17:$I$616,6,FALSE))</f>
        <v>#</v>
      </c>
      <c r="C2127" s="199"/>
    </row>
    <row r="2128" spans="1:3">
      <c r="A2128" s="201" t="s">
        <v>1332</v>
      </c>
      <c r="B2128" s="228" t="str">
        <f>IF(VLOOKUP(C2128,'Questionnaire part 2'!$D$17:$I$616,2,FALSE)="","#",UPPER(VLOOKUP(C2128,'Questionnaire part 2'!$D$17:$I$616,2,FALSE)))</f>
        <v>#</v>
      </c>
      <c r="C2128" s="234">
        <v>505</v>
      </c>
    </row>
    <row r="2129" spans="1:3">
      <c r="A2129" s="201" t="s">
        <v>1333</v>
      </c>
      <c r="B2129" s="227" t="str">
        <f>IF(ISNA(VLOOKUP(VLOOKUP(C2128,'Questionnaire part 2'!$D$17:$I$616,3,FALSE),'Country &amp; Service Codes'!B:C,2,FALSE)),"#",VLOOKUP(VLOOKUP(C2128,'Questionnaire part 2'!$D$17:$I$616,3,FALSE),'Country &amp; Service Codes'!B:C,2,FALSE))</f>
        <v>#</v>
      </c>
      <c r="C2129" s="234"/>
    </row>
    <row r="2130" spans="1:3">
      <c r="A2130" s="201" t="s">
        <v>1334</v>
      </c>
      <c r="B2130" s="232" t="str">
        <f>IF(VLOOKUP(C2128,'Questionnaire part 2'!$D$17:$I$616,5,FALSE)="","#",VLOOKUP(C2128,'Questionnaire part 2'!$D$17:$I$616,5,FALSE))</f>
        <v>#</v>
      </c>
      <c r="C2130" s="234"/>
    </row>
    <row r="2131" spans="1:3">
      <c r="A2131" s="200" t="s">
        <v>1359</v>
      </c>
      <c r="B2131" s="228" t="str">
        <f>IF(VLOOKUP(C2128,'Questionnaire part 2'!$D$17:$I$616,6,FALSE)="","#",VLOOKUP(C2128,'Questionnaire part 2'!$D$17:$I$616,6,FALSE))</f>
        <v>#</v>
      </c>
      <c r="C2131" s="199"/>
    </row>
    <row r="2132" spans="1:3">
      <c r="A2132" s="201" t="s">
        <v>1332</v>
      </c>
      <c r="B2132" s="228" t="str">
        <f>IF(VLOOKUP(C2132,'Questionnaire part 2'!$D$17:$I$616,2,FALSE)="","#",UPPER(VLOOKUP(C2132,'Questionnaire part 2'!$D$17:$I$616,2,FALSE)))</f>
        <v>#</v>
      </c>
      <c r="C2132" s="199">
        <v>506</v>
      </c>
    </row>
    <row r="2133" spans="1:3">
      <c r="A2133" s="201" t="s">
        <v>1333</v>
      </c>
      <c r="B2133" s="227" t="str">
        <f>IF(ISNA(VLOOKUP(VLOOKUP(C2132,'Questionnaire part 2'!$D$17:$I$616,3,FALSE),'Country &amp; Service Codes'!B:C,2,FALSE)),"#",VLOOKUP(VLOOKUP(C2132,'Questionnaire part 2'!$D$17:$I$616,3,FALSE),'Country &amp; Service Codes'!B:C,2,FALSE))</f>
        <v>#</v>
      </c>
      <c r="C2133" s="199"/>
    </row>
    <row r="2134" spans="1:3">
      <c r="A2134" s="201" t="s">
        <v>1334</v>
      </c>
      <c r="B2134" s="227" t="str">
        <f>IF(VLOOKUP(C2132,'Questionnaire part 2'!$D$17:$I$616,5,FALSE)="","#",VLOOKUP(C2132,'Questionnaire part 2'!$D$17:$I$616,5,FALSE))</f>
        <v>#</v>
      </c>
      <c r="C2134" s="199"/>
    </row>
    <row r="2135" spans="1:3">
      <c r="A2135" s="200" t="s">
        <v>1359</v>
      </c>
      <c r="B2135" s="232" t="str">
        <f>IF(VLOOKUP(C2132,'Questionnaire part 2'!$D$17:$I$616,6,FALSE)="","#",VLOOKUP(C2132,'Questionnaire part 2'!$D$17:$I$616,6,FALSE))</f>
        <v>#</v>
      </c>
      <c r="C2135" s="199"/>
    </row>
    <row r="2136" spans="1:3">
      <c r="A2136" s="201" t="s">
        <v>1332</v>
      </c>
      <c r="B2136" s="228" t="str">
        <f>IF(VLOOKUP(C2136,'Questionnaire part 2'!$D$17:$I$616,2,FALSE)="","#",UPPER(VLOOKUP(C2136,'Questionnaire part 2'!$D$17:$I$616,2,FALSE)))</f>
        <v>#</v>
      </c>
      <c r="C2136" s="199">
        <v>507</v>
      </c>
    </row>
    <row r="2137" spans="1:3">
      <c r="A2137" s="201" t="s">
        <v>1333</v>
      </c>
      <c r="B2137" s="228" t="str">
        <f>IF(ISNA(VLOOKUP(VLOOKUP(C2136,'Questionnaire part 2'!$D$17:$I$616,3,FALSE),'Country &amp; Service Codes'!B:C,2,FALSE)),"#",VLOOKUP(VLOOKUP(C2136,'Questionnaire part 2'!$D$17:$I$616,3,FALSE),'Country &amp; Service Codes'!B:C,2,FALSE))</f>
        <v>#</v>
      </c>
      <c r="C2137" s="199"/>
    </row>
    <row r="2138" spans="1:3">
      <c r="A2138" s="201" t="s">
        <v>1334</v>
      </c>
      <c r="B2138" s="227" t="str">
        <f>IF(VLOOKUP(C2136,'Questionnaire part 2'!$D$17:$I$616,5,FALSE)="","#",VLOOKUP(C2136,'Questionnaire part 2'!$D$17:$I$616,5,FALSE))</f>
        <v>#</v>
      </c>
      <c r="C2138" s="199"/>
    </row>
    <row r="2139" spans="1:3">
      <c r="A2139" s="200" t="s">
        <v>1359</v>
      </c>
      <c r="B2139" s="227" t="str">
        <f>IF(VLOOKUP(C2136,'Questionnaire part 2'!$D$17:$I$616,6,FALSE)="","#",VLOOKUP(C2136,'Questionnaire part 2'!$D$17:$I$616,6,FALSE))</f>
        <v>#</v>
      </c>
      <c r="C2139" s="199"/>
    </row>
    <row r="2140" spans="1:3">
      <c r="A2140" s="201" t="s">
        <v>1332</v>
      </c>
      <c r="B2140" s="228" t="str">
        <f>IF(VLOOKUP(C2140,'Questionnaire part 2'!$D$17:$I$616,2,FALSE)="","#",UPPER(VLOOKUP(C2140,'Questionnaire part 2'!$D$17:$I$616,2,FALSE)))</f>
        <v>#</v>
      </c>
      <c r="C2140" s="199">
        <v>508</v>
      </c>
    </row>
    <row r="2141" spans="1:3">
      <c r="A2141" s="201" t="s">
        <v>1333</v>
      </c>
      <c r="B2141" s="228" t="str">
        <f>IF(ISNA(VLOOKUP(VLOOKUP(C2140,'Questionnaire part 2'!$D$17:$I$616,3,FALSE),'Country &amp; Service Codes'!B:C,2,FALSE)),"#",VLOOKUP(VLOOKUP(C2140,'Questionnaire part 2'!$D$17:$I$616,3,FALSE),'Country &amp; Service Codes'!B:C,2,FALSE))</f>
        <v>#</v>
      </c>
      <c r="C2141" s="199"/>
    </row>
    <row r="2142" spans="1:3">
      <c r="A2142" s="201" t="s">
        <v>1334</v>
      </c>
      <c r="B2142" s="228" t="str">
        <f>IF(VLOOKUP(C2140,'Questionnaire part 2'!$D$17:$I$616,5,FALSE)="","#",VLOOKUP(C2140,'Questionnaire part 2'!$D$17:$I$616,5,FALSE))</f>
        <v>#</v>
      </c>
      <c r="C2142" s="199"/>
    </row>
    <row r="2143" spans="1:3">
      <c r="A2143" s="200" t="s">
        <v>1359</v>
      </c>
      <c r="B2143" s="227" t="str">
        <f>IF(VLOOKUP(C2140,'Questionnaire part 2'!$D$17:$I$616,6,FALSE)="","#",VLOOKUP(C2140,'Questionnaire part 2'!$D$17:$I$616,6,FALSE))</f>
        <v>#</v>
      </c>
      <c r="C2143" s="199"/>
    </row>
    <row r="2144" spans="1:3">
      <c r="A2144" s="201" t="s">
        <v>1332</v>
      </c>
      <c r="B2144" s="228" t="str">
        <f>IF(VLOOKUP(C2144,'Questionnaire part 2'!$D$17:$I$616,2,FALSE)="","#",UPPER(VLOOKUP(C2144,'Questionnaire part 2'!$D$17:$I$616,2,FALSE)))</f>
        <v>#</v>
      </c>
      <c r="C2144" s="234">
        <v>509</v>
      </c>
    </row>
    <row r="2145" spans="1:3">
      <c r="A2145" s="201" t="s">
        <v>1333</v>
      </c>
      <c r="B2145" s="232" t="str">
        <f>IF(ISNA(VLOOKUP(VLOOKUP(C2144,'Questionnaire part 2'!$D$17:$I$616,3,FALSE),'Country &amp; Service Codes'!B:C,2,FALSE)),"#",VLOOKUP(VLOOKUP(C2144,'Questionnaire part 2'!$D$17:$I$616,3,FALSE),'Country &amp; Service Codes'!B:C,2,FALSE))</f>
        <v>#</v>
      </c>
      <c r="C2145" s="234"/>
    </row>
    <row r="2146" spans="1:3">
      <c r="A2146" s="201" t="s">
        <v>1334</v>
      </c>
      <c r="B2146" s="228" t="str">
        <f>IF(VLOOKUP(C2144,'Questionnaire part 2'!$D$17:$I$616,5,FALSE)="","#",VLOOKUP(C2144,'Questionnaire part 2'!$D$17:$I$616,5,FALSE))</f>
        <v>#</v>
      </c>
      <c r="C2146" s="234"/>
    </row>
    <row r="2147" spans="1:3">
      <c r="A2147" s="200" t="s">
        <v>1359</v>
      </c>
      <c r="B2147" s="228" t="str">
        <f>IF(VLOOKUP(C2144,'Questionnaire part 2'!$D$17:$I$616,6,FALSE)="","#",VLOOKUP(C2144,'Questionnaire part 2'!$D$17:$I$616,6,FALSE))</f>
        <v>#</v>
      </c>
      <c r="C2147" s="199"/>
    </row>
    <row r="2148" spans="1:3">
      <c r="A2148" s="201" t="s">
        <v>1332</v>
      </c>
      <c r="B2148" s="228" t="str">
        <f>IF(VLOOKUP(C2148,'Questionnaire part 2'!$D$17:$I$616,2,FALSE)="","#",UPPER(VLOOKUP(C2148,'Questionnaire part 2'!$D$17:$I$616,2,FALSE)))</f>
        <v>#</v>
      </c>
      <c r="C2148" s="199">
        <v>510</v>
      </c>
    </row>
    <row r="2149" spans="1:3">
      <c r="A2149" s="201" t="s">
        <v>1333</v>
      </c>
      <c r="B2149" s="227" t="str">
        <f>IF(ISNA(VLOOKUP(VLOOKUP(C2148,'Questionnaire part 2'!$D$17:$I$616,3,FALSE),'Country &amp; Service Codes'!B:C,2,FALSE)),"#",VLOOKUP(VLOOKUP(C2148,'Questionnaire part 2'!$D$17:$I$616,3,FALSE),'Country &amp; Service Codes'!B:C,2,FALSE))</f>
        <v>#</v>
      </c>
      <c r="C2149" s="199"/>
    </row>
    <row r="2150" spans="1:3">
      <c r="A2150" s="201" t="s">
        <v>1334</v>
      </c>
      <c r="B2150" s="232" t="str">
        <f>IF(VLOOKUP(C2148,'Questionnaire part 2'!$D$17:$I$616,5,FALSE)="","#",VLOOKUP(C2148,'Questionnaire part 2'!$D$17:$I$616,5,FALSE))</f>
        <v>#</v>
      </c>
      <c r="C2150" s="199"/>
    </row>
    <row r="2151" spans="1:3">
      <c r="A2151" s="200" t="s">
        <v>1359</v>
      </c>
      <c r="B2151" s="228" t="str">
        <f>IF(VLOOKUP(C2148,'Questionnaire part 2'!$D$17:$I$616,6,FALSE)="","#",VLOOKUP(C2148,'Questionnaire part 2'!$D$17:$I$616,6,FALSE))</f>
        <v>#</v>
      </c>
      <c r="C2151" s="199"/>
    </row>
    <row r="2152" spans="1:3">
      <c r="A2152" s="201" t="s">
        <v>1332</v>
      </c>
      <c r="B2152" s="228" t="str">
        <f>IF(VLOOKUP(C2152,'Questionnaire part 2'!$D$17:$I$616,2,FALSE)="","#",UPPER(VLOOKUP(C2152,'Questionnaire part 2'!$D$17:$I$616,2,FALSE)))</f>
        <v>#</v>
      </c>
      <c r="C2152" s="199">
        <v>511</v>
      </c>
    </row>
    <row r="2153" spans="1:3">
      <c r="A2153" s="201" t="s">
        <v>1333</v>
      </c>
      <c r="B2153" s="227" t="str">
        <f>IF(ISNA(VLOOKUP(VLOOKUP(C2152,'Questionnaire part 2'!$D$17:$I$616,3,FALSE),'Country &amp; Service Codes'!B:C,2,FALSE)),"#",VLOOKUP(VLOOKUP(C2152,'Questionnaire part 2'!$D$17:$I$616,3,FALSE),'Country &amp; Service Codes'!B:C,2,FALSE))</f>
        <v>#</v>
      </c>
      <c r="C2153" s="199"/>
    </row>
    <row r="2154" spans="1:3">
      <c r="A2154" s="201" t="s">
        <v>1334</v>
      </c>
      <c r="B2154" s="227" t="str">
        <f>IF(VLOOKUP(C2152,'Questionnaire part 2'!$D$17:$I$616,5,FALSE)="","#",VLOOKUP(C2152,'Questionnaire part 2'!$D$17:$I$616,5,FALSE))</f>
        <v>#</v>
      </c>
      <c r="C2154" s="199"/>
    </row>
    <row r="2155" spans="1:3">
      <c r="A2155" s="200" t="s">
        <v>1359</v>
      </c>
      <c r="B2155" s="232" t="str">
        <f>IF(VLOOKUP(C2152,'Questionnaire part 2'!$D$17:$I$616,6,FALSE)="","#",VLOOKUP(C2152,'Questionnaire part 2'!$D$17:$I$616,6,FALSE))</f>
        <v>#</v>
      </c>
      <c r="C2155" s="199"/>
    </row>
    <row r="2156" spans="1:3">
      <c r="A2156" s="201" t="s">
        <v>1332</v>
      </c>
      <c r="B2156" s="228" t="str">
        <f>IF(VLOOKUP(C2156,'Questionnaire part 2'!$D$17:$I$616,2,FALSE)="","#",UPPER(VLOOKUP(C2156,'Questionnaire part 2'!$D$17:$I$616,2,FALSE)))</f>
        <v>#</v>
      </c>
      <c r="C2156" s="199">
        <v>512</v>
      </c>
    </row>
    <row r="2157" spans="1:3">
      <c r="A2157" s="201" t="s">
        <v>1333</v>
      </c>
      <c r="B2157" s="228" t="str">
        <f>IF(ISNA(VLOOKUP(VLOOKUP(C2156,'Questionnaire part 2'!$D$17:$I$616,3,FALSE),'Country &amp; Service Codes'!B:C,2,FALSE)),"#",VLOOKUP(VLOOKUP(C2156,'Questionnaire part 2'!$D$17:$I$616,3,FALSE),'Country &amp; Service Codes'!B:C,2,FALSE))</f>
        <v>#</v>
      </c>
      <c r="C2157" s="199"/>
    </row>
    <row r="2158" spans="1:3">
      <c r="A2158" s="201" t="s">
        <v>1334</v>
      </c>
      <c r="B2158" s="227" t="str">
        <f>IF(VLOOKUP(C2156,'Questionnaire part 2'!$D$17:$I$616,5,FALSE)="","#",VLOOKUP(C2156,'Questionnaire part 2'!$D$17:$I$616,5,FALSE))</f>
        <v>#</v>
      </c>
      <c r="C2158" s="199"/>
    </row>
    <row r="2159" spans="1:3">
      <c r="A2159" s="200" t="s">
        <v>1359</v>
      </c>
      <c r="B2159" s="227" t="str">
        <f>IF(VLOOKUP(C2156,'Questionnaire part 2'!$D$17:$I$616,6,FALSE)="","#",VLOOKUP(C2156,'Questionnaire part 2'!$D$17:$I$616,6,FALSE))</f>
        <v>#</v>
      </c>
      <c r="C2159" s="199"/>
    </row>
    <row r="2160" spans="1:3">
      <c r="A2160" s="201" t="s">
        <v>1332</v>
      </c>
      <c r="B2160" s="228" t="str">
        <f>IF(VLOOKUP(C2160,'Questionnaire part 2'!$D$17:$I$616,2,FALSE)="","#",UPPER(VLOOKUP(C2160,'Questionnaire part 2'!$D$17:$I$616,2,FALSE)))</f>
        <v>#</v>
      </c>
      <c r="C2160" s="234">
        <v>513</v>
      </c>
    </row>
    <row r="2161" spans="1:3">
      <c r="A2161" s="201" t="s">
        <v>1333</v>
      </c>
      <c r="B2161" s="228" t="str">
        <f>IF(ISNA(VLOOKUP(VLOOKUP(C2160,'Questionnaire part 2'!$D$17:$I$616,3,FALSE),'Country &amp; Service Codes'!B:C,2,FALSE)),"#",VLOOKUP(VLOOKUP(C2160,'Questionnaire part 2'!$D$17:$I$616,3,FALSE),'Country &amp; Service Codes'!B:C,2,FALSE))</f>
        <v>#</v>
      </c>
      <c r="C2161" s="234"/>
    </row>
    <row r="2162" spans="1:3">
      <c r="A2162" s="201" t="s">
        <v>1334</v>
      </c>
      <c r="B2162" s="228" t="str">
        <f>IF(VLOOKUP(C2160,'Questionnaire part 2'!$D$17:$I$616,5,FALSE)="","#",VLOOKUP(C2160,'Questionnaire part 2'!$D$17:$I$616,5,FALSE))</f>
        <v>#</v>
      </c>
      <c r="C2162" s="234"/>
    </row>
    <row r="2163" spans="1:3">
      <c r="A2163" s="200" t="s">
        <v>1359</v>
      </c>
      <c r="B2163" s="227" t="str">
        <f>IF(VLOOKUP(C2160,'Questionnaire part 2'!$D$17:$I$616,6,FALSE)="","#",VLOOKUP(C2160,'Questionnaire part 2'!$D$17:$I$616,6,FALSE))</f>
        <v>#</v>
      </c>
      <c r="C2163" s="199"/>
    </row>
    <row r="2164" spans="1:3">
      <c r="A2164" s="201" t="s">
        <v>1332</v>
      </c>
      <c r="B2164" s="228" t="str">
        <f>IF(VLOOKUP(C2164,'Questionnaire part 2'!$D$17:$I$616,2,FALSE)="","#",UPPER(VLOOKUP(C2164,'Questionnaire part 2'!$D$17:$I$616,2,FALSE)))</f>
        <v>#</v>
      </c>
      <c r="C2164" s="199">
        <v>514</v>
      </c>
    </row>
    <row r="2165" spans="1:3">
      <c r="A2165" s="201" t="s">
        <v>1333</v>
      </c>
      <c r="B2165" s="232" t="str">
        <f>IF(ISNA(VLOOKUP(VLOOKUP(C2164,'Questionnaire part 2'!$D$17:$I$616,3,FALSE),'Country &amp; Service Codes'!B:C,2,FALSE)),"#",VLOOKUP(VLOOKUP(C2164,'Questionnaire part 2'!$D$17:$I$616,3,FALSE),'Country &amp; Service Codes'!B:C,2,FALSE))</f>
        <v>#</v>
      </c>
      <c r="C2165" s="199"/>
    </row>
    <row r="2166" spans="1:3">
      <c r="A2166" s="201" t="s">
        <v>1334</v>
      </c>
      <c r="B2166" s="228" t="str">
        <f>IF(VLOOKUP(C2164,'Questionnaire part 2'!$D$17:$I$616,5,FALSE)="","#",VLOOKUP(C2164,'Questionnaire part 2'!$D$17:$I$616,5,FALSE))</f>
        <v>#</v>
      </c>
      <c r="C2166" s="199"/>
    </row>
    <row r="2167" spans="1:3">
      <c r="A2167" s="200" t="s">
        <v>1359</v>
      </c>
      <c r="B2167" s="228" t="str">
        <f>IF(VLOOKUP(C2164,'Questionnaire part 2'!$D$17:$I$616,6,FALSE)="","#",VLOOKUP(C2164,'Questionnaire part 2'!$D$17:$I$616,6,FALSE))</f>
        <v>#</v>
      </c>
      <c r="C2167" s="199"/>
    </row>
    <row r="2168" spans="1:3">
      <c r="A2168" s="201" t="s">
        <v>1332</v>
      </c>
      <c r="B2168" s="228" t="str">
        <f>IF(VLOOKUP(C2168,'Questionnaire part 2'!$D$17:$I$616,2,FALSE)="","#",UPPER(VLOOKUP(C2168,'Questionnaire part 2'!$D$17:$I$616,2,FALSE)))</f>
        <v>#</v>
      </c>
      <c r="C2168" s="199">
        <v>515</v>
      </c>
    </row>
    <row r="2169" spans="1:3">
      <c r="A2169" s="201" t="s">
        <v>1333</v>
      </c>
      <c r="B2169" s="227" t="str">
        <f>IF(ISNA(VLOOKUP(VLOOKUP(C2168,'Questionnaire part 2'!$D$17:$I$616,3,FALSE),'Country &amp; Service Codes'!B:C,2,FALSE)),"#",VLOOKUP(VLOOKUP(C2168,'Questionnaire part 2'!$D$17:$I$616,3,FALSE),'Country &amp; Service Codes'!B:C,2,FALSE))</f>
        <v>#</v>
      </c>
      <c r="C2169" s="199"/>
    </row>
    <row r="2170" spans="1:3">
      <c r="A2170" s="201" t="s">
        <v>1334</v>
      </c>
      <c r="B2170" s="232" t="str">
        <f>IF(VLOOKUP(C2168,'Questionnaire part 2'!$D$17:$I$616,5,FALSE)="","#",VLOOKUP(C2168,'Questionnaire part 2'!$D$17:$I$616,5,FALSE))</f>
        <v>#</v>
      </c>
      <c r="C2170" s="199"/>
    </row>
    <row r="2171" spans="1:3">
      <c r="A2171" s="200" t="s">
        <v>1359</v>
      </c>
      <c r="B2171" s="228" t="str">
        <f>IF(VLOOKUP(C2168,'Questionnaire part 2'!$D$17:$I$616,6,FALSE)="","#",VLOOKUP(C2168,'Questionnaire part 2'!$D$17:$I$616,6,FALSE))</f>
        <v>#</v>
      </c>
      <c r="C2171" s="199"/>
    </row>
    <row r="2172" spans="1:3">
      <c r="A2172" s="201" t="s">
        <v>1332</v>
      </c>
      <c r="B2172" s="228" t="str">
        <f>IF(VLOOKUP(C2172,'Questionnaire part 2'!$D$17:$I$616,2,FALSE)="","#",UPPER(VLOOKUP(C2172,'Questionnaire part 2'!$D$17:$I$616,2,FALSE)))</f>
        <v>#</v>
      </c>
      <c r="C2172" s="199">
        <v>516</v>
      </c>
    </row>
    <row r="2173" spans="1:3">
      <c r="A2173" s="201" t="s">
        <v>1333</v>
      </c>
      <c r="B2173" s="227" t="str">
        <f>IF(ISNA(VLOOKUP(VLOOKUP(C2172,'Questionnaire part 2'!$D$17:$I$616,3,FALSE),'Country &amp; Service Codes'!B:C,2,FALSE)),"#",VLOOKUP(VLOOKUP(C2172,'Questionnaire part 2'!$D$17:$I$616,3,FALSE),'Country &amp; Service Codes'!B:C,2,FALSE))</f>
        <v>#</v>
      </c>
      <c r="C2173" s="199"/>
    </row>
    <row r="2174" spans="1:3">
      <c r="A2174" s="201" t="s">
        <v>1334</v>
      </c>
      <c r="B2174" s="227" t="str">
        <f>IF(VLOOKUP(C2172,'Questionnaire part 2'!$D$17:$I$616,5,FALSE)="","#",VLOOKUP(C2172,'Questionnaire part 2'!$D$17:$I$616,5,FALSE))</f>
        <v>#</v>
      </c>
      <c r="C2174" s="199"/>
    </row>
    <row r="2175" spans="1:3">
      <c r="A2175" s="200" t="s">
        <v>1359</v>
      </c>
      <c r="B2175" s="232" t="str">
        <f>IF(VLOOKUP(C2172,'Questionnaire part 2'!$D$17:$I$616,6,FALSE)="","#",VLOOKUP(C2172,'Questionnaire part 2'!$D$17:$I$616,6,FALSE))</f>
        <v>#</v>
      </c>
      <c r="C2175" s="199"/>
    </row>
    <row r="2176" spans="1:3">
      <c r="A2176" s="201" t="s">
        <v>1332</v>
      </c>
      <c r="B2176" s="228" t="str">
        <f>IF(VLOOKUP(C2176,'Questionnaire part 2'!$D$17:$I$616,2,FALSE)="","#",UPPER(VLOOKUP(C2176,'Questionnaire part 2'!$D$17:$I$616,2,FALSE)))</f>
        <v>#</v>
      </c>
      <c r="C2176" s="234">
        <v>517</v>
      </c>
    </row>
    <row r="2177" spans="1:3">
      <c r="A2177" s="201" t="s">
        <v>1333</v>
      </c>
      <c r="B2177" s="228" t="str">
        <f>IF(ISNA(VLOOKUP(VLOOKUP(C2176,'Questionnaire part 2'!$D$17:$I$616,3,FALSE),'Country &amp; Service Codes'!B:C,2,FALSE)),"#",VLOOKUP(VLOOKUP(C2176,'Questionnaire part 2'!$D$17:$I$616,3,FALSE),'Country &amp; Service Codes'!B:C,2,FALSE))</f>
        <v>#</v>
      </c>
      <c r="C2177" s="234"/>
    </row>
    <row r="2178" spans="1:3">
      <c r="A2178" s="201" t="s">
        <v>1334</v>
      </c>
      <c r="B2178" s="227" t="str">
        <f>IF(VLOOKUP(C2176,'Questionnaire part 2'!$D$17:$I$616,5,FALSE)="","#",VLOOKUP(C2176,'Questionnaire part 2'!$D$17:$I$616,5,FALSE))</f>
        <v>#</v>
      </c>
      <c r="C2178" s="234"/>
    </row>
    <row r="2179" spans="1:3">
      <c r="A2179" s="200" t="s">
        <v>1359</v>
      </c>
      <c r="B2179" s="227" t="str">
        <f>IF(VLOOKUP(C2176,'Questionnaire part 2'!$D$17:$I$616,6,FALSE)="","#",VLOOKUP(C2176,'Questionnaire part 2'!$D$17:$I$616,6,FALSE))</f>
        <v>#</v>
      </c>
      <c r="C2179" s="199"/>
    </row>
    <row r="2180" spans="1:3">
      <c r="A2180" s="201" t="s">
        <v>1332</v>
      </c>
      <c r="B2180" s="228" t="str">
        <f>IF(VLOOKUP(C2180,'Questionnaire part 2'!$D$17:$I$616,2,FALSE)="","#",UPPER(VLOOKUP(C2180,'Questionnaire part 2'!$D$17:$I$616,2,FALSE)))</f>
        <v>#</v>
      </c>
      <c r="C2180" s="199">
        <v>518</v>
      </c>
    </row>
    <row r="2181" spans="1:3">
      <c r="A2181" s="201" t="s">
        <v>1333</v>
      </c>
      <c r="B2181" s="228" t="str">
        <f>IF(ISNA(VLOOKUP(VLOOKUP(C2180,'Questionnaire part 2'!$D$17:$I$616,3,FALSE),'Country &amp; Service Codes'!B:C,2,FALSE)),"#",VLOOKUP(VLOOKUP(C2180,'Questionnaire part 2'!$D$17:$I$616,3,FALSE),'Country &amp; Service Codes'!B:C,2,FALSE))</f>
        <v>#</v>
      </c>
      <c r="C2181" s="199"/>
    </row>
    <row r="2182" spans="1:3">
      <c r="A2182" s="201" t="s">
        <v>1334</v>
      </c>
      <c r="B2182" s="228" t="str">
        <f>IF(VLOOKUP(C2180,'Questionnaire part 2'!$D$17:$I$616,5,FALSE)="","#",VLOOKUP(C2180,'Questionnaire part 2'!$D$17:$I$616,5,FALSE))</f>
        <v>#</v>
      </c>
      <c r="C2182" s="199"/>
    </row>
    <row r="2183" spans="1:3">
      <c r="A2183" s="200" t="s">
        <v>1359</v>
      </c>
      <c r="B2183" s="227" t="str">
        <f>IF(VLOOKUP(C2180,'Questionnaire part 2'!$D$17:$I$616,6,FALSE)="","#",VLOOKUP(C2180,'Questionnaire part 2'!$D$17:$I$616,6,FALSE))</f>
        <v>#</v>
      </c>
      <c r="C2183" s="199"/>
    </row>
    <row r="2184" spans="1:3">
      <c r="A2184" s="201" t="s">
        <v>1332</v>
      </c>
      <c r="B2184" s="228" t="str">
        <f>IF(VLOOKUP(C2184,'Questionnaire part 2'!$D$17:$I$616,2,FALSE)="","#",UPPER(VLOOKUP(C2184,'Questionnaire part 2'!$D$17:$I$616,2,FALSE)))</f>
        <v>#</v>
      </c>
      <c r="C2184" s="199">
        <v>519</v>
      </c>
    </row>
    <row r="2185" spans="1:3">
      <c r="A2185" s="201" t="s">
        <v>1333</v>
      </c>
      <c r="B2185" s="232" t="str">
        <f>IF(ISNA(VLOOKUP(VLOOKUP(C2184,'Questionnaire part 2'!$D$17:$I$616,3,FALSE),'Country &amp; Service Codes'!B:C,2,FALSE)),"#",VLOOKUP(VLOOKUP(C2184,'Questionnaire part 2'!$D$17:$I$616,3,FALSE),'Country &amp; Service Codes'!B:C,2,FALSE))</f>
        <v>#</v>
      </c>
      <c r="C2185" s="199"/>
    </row>
    <row r="2186" spans="1:3">
      <c r="A2186" s="201" t="s">
        <v>1334</v>
      </c>
      <c r="B2186" s="228" t="str">
        <f>IF(VLOOKUP(C2184,'Questionnaire part 2'!$D$17:$I$616,5,FALSE)="","#",VLOOKUP(C2184,'Questionnaire part 2'!$D$17:$I$616,5,FALSE))</f>
        <v>#</v>
      </c>
      <c r="C2186" s="199"/>
    </row>
    <row r="2187" spans="1:3">
      <c r="A2187" s="200" t="s">
        <v>1359</v>
      </c>
      <c r="B2187" s="228" t="str">
        <f>IF(VLOOKUP(C2184,'Questionnaire part 2'!$D$17:$I$616,6,FALSE)="","#",VLOOKUP(C2184,'Questionnaire part 2'!$D$17:$I$616,6,FALSE))</f>
        <v>#</v>
      </c>
      <c r="C2187" s="199"/>
    </row>
    <row r="2188" spans="1:3">
      <c r="A2188" s="201" t="s">
        <v>1332</v>
      </c>
      <c r="B2188" s="228" t="str">
        <f>IF(VLOOKUP(C2188,'Questionnaire part 2'!$D$17:$I$616,2,FALSE)="","#",UPPER(VLOOKUP(C2188,'Questionnaire part 2'!$D$17:$I$616,2,FALSE)))</f>
        <v>#</v>
      </c>
      <c r="C2188" s="199">
        <v>520</v>
      </c>
    </row>
    <row r="2189" spans="1:3">
      <c r="A2189" s="201" t="s">
        <v>1333</v>
      </c>
      <c r="B2189" s="227" t="str">
        <f>IF(ISNA(VLOOKUP(VLOOKUP(C2188,'Questionnaire part 2'!$D$17:$I$616,3,FALSE),'Country &amp; Service Codes'!B:C,2,FALSE)),"#",VLOOKUP(VLOOKUP(C2188,'Questionnaire part 2'!$D$17:$I$616,3,FALSE),'Country &amp; Service Codes'!B:C,2,FALSE))</f>
        <v>#</v>
      </c>
      <c r="C2189" s="199"/>
    </row>
    <row r="2190" spans="1:3">
      <c r="A2190" s="201" t="s">
        <v>1334</v>
      </c>
      <c r="B2190" s="232" t="str">
        <f>IF(VLOOKUP(C2188,'Questionnaire part 2'!$D$17:$I$616,5,FALSE)="","#",VLOOKUP(C2188,'Questionnaire part 2'!$D$17:$I$616,5,FALSE))</f>
        <v>#</v>
      </c>
      <c r="C2190" s="199"/>
    </row>
    <row r="2191" spans="1:3">
      <c r="A2191" s="200" t="s">
        <v>1359</v>
      </c>
      <c r="B2191" s="228" t="str">
        <f>IF(VLOOKUP(C2188,'Questionnaire part 2'!$D$17:$I$616,6,FALSE)="","#",VLOOKUP(C2188,'Questionnaire part 2'!$D$17:$I$616,6,FALSE))</f>
        <v>#</v>
      </c>
      <c r="C2191" s="199"/>
    </row>
    <row r="2192" spans="1:3">
      <c r="A2192" s="201" t="s">
        <v>1332</v>
      </c>
      <c r="B2192" s="228" t="str">
        <f>IF(VLOOKUP(C2192,'Questionnaire part 2'!$D$17:$I$616,2,FALSE)="","#",UPPER(VLOOKUP(C2192,'Questionnaire part 2'!$D$17:$I$616,2,FALSE)))</f>
        <v>#</v>
      </c>
      <c r="C2192" s="234">
        <v>521</v>
      </c>
    </row>
    <row r="2193" spans="1:3">
      <c r="A2193" s="201" t="s">
        <v>1333</v>
      </c>
      <c r="B2193" s="227" t="str">
        <f>IF(ISNA(VLOOKUP(VLOOKUP(C2192,'Questionnaire part 2'!$D$17:$I$616,3,FALSE),'Country &amp; Service Codes'!B:C,2,FALSE)),"#",VLOOKUP(VLOOKUP(C2192,'Questionnaire part 2'!$D$17:$I$616,3,FALSE),'Country &amp; Service Codes'!B:C,2,FALSE))</f>
        <v>#</v>
      </c>
      <c r="C2193" s="234"/>
    </row>
    <row r="2194" spans="1:3">
      <c r="A2194" s="201" t="s">
        <v>1334</v>
      </c>
      <c r="B2194" s="227" t="str">
        <f>IF(VLOOKUP(C2192,'Questionnaire part 2'!$D$17:$I$616,5,FALSE)="","#",VLOOKUP(C2192,'Questionnaire part 2'!$D$17:$I$616,5,FALSE))</f>
        <v>#</v>
      </c>
      <c r="C2194" s="234"/>
    </row>
    <row r="2195" spans="1:3">
      <c r="A2195" s="200" t="s">
        <v>1359</v>
      </c>
      <c r="B2195" s="232" t="str">
        <f>IF(VLOOKUP(C2192,'Questionnaire part 2'!$D$17:$I$616,6,FALSE)="","#",VLOOKUP(C2192,'Questionnaire part 2'!$D$17:$I$616,6,FALSE))</f>
        <v>#</v>
      </c>
      <c r="C2195" s="199"/>
    </row>
    <row r="2196" spans="1:3">
      <c r="A2196" s="201" t="s">
        <v>1332</v>
      </c>
      <c r="B2196" s="228" t="str">
        <f>IF(VLOOKUP(C2196,'Questionnaire part 2'!$D$17:$I$616,2,FALSE)="","#",UPPER(VLOOKUP(C2196,'Questionnaire part 2'!$D$17:$I$616,2,FALSE)))</f>
        <v>#</v>
      </c>
      <c r="C2196" s="199">
        <v>522</v>
      </c>
    </row>
    <row r="2197" spans="1:3">
      <c r="A2197" s="201" t="s">
        <v>1333</v>
      </c>
      <c r="B2197" s="228" t="str">
        <f>IF(ISNA(VLOOKUP(VLOOKUP(C2196,'Questionnaire part 2'!$D$17:$I$616,3,FALSE),'Country &amp; Service Codes'!B:C,2,FALSE)),"#",VLOOKUP(VLOOKUP(C2196,'Questionnaire part 2'!$D$17:$I$616,3,FALSE),'Country &amp; Service Codes'!B:C,2,FALSE))</f>
        <v>#</v>
      </c>
      <c r="C2197" s="199"/>
    </row>
    <row r="2198" spans="1:3">
      <c r="A2198" s="201" t="s">
        <v>1334</v>
      </c>
      <c r="B2198" s="227" t="str">
        <f>IF(VLOOKUP(C2196,'Questionnaire part 2'!$D$17:$I$616,5,FALSE)="","#",VLOOKUP(C2196,'Questionnaire part 2'!$D$17:$I$616,5,FALSE))</f>
        <v>#</v>
      </c>
      <c r="C2198" s="199"/>
    </row>
    <row r="2199" spans="1:3">
      <c r="A2199" s="200" t="s">
        <v>1359</v>
      </c>
      <c r="B2199" s="227" t="str">
        <f>IF(VLOOKUP(C2196,'Questionnaire part 2'!$D$17:$I$616,6,FALSE)="","#",VLOOKUP(C2196,'Questionnaire part 2'!$D$17:$I$616,6,FALSE))</f>
        <v>#</v>
      </c>
      <c r="C2199" s="199"/>
    </row>
    <row r="2200" spans="1:3">
      <c r="A2200" s="201" t="s">
        <v>1332</v>
      </c>
      <c r="B2200" s="228" t="str">
        <f>IF(VLOOKUP(C2200,'Questionnaire part 2'!$D$17:$I$616,2,FALSE)="","#",UPPER(VLOOKUP(C2200,'Questionnaire part 2'!$D$17:$I$616,2,FALSE)))</f>
        <v>#</v>
      </c>
      <c r="C2200" s="199">
        <v>523</v>
      </c>
    </row>
    <row r="2201" spans="1:3">
      <c r="A2201" s="201" t="s">
        <v>1333</v>
      </c>
      <c r="B2201" s="228" t="str">
        <f>IF(ISNA(VLOOKUP(VLOOKUP(C2200,'Questionnaire part 2'!$D$17:$I$616,3,FALSE),'Country &amp; Service Codes'!B:C,2,FALSE)),"#",VLOOKUP(VLOOKUP(C2200,'Questionnaire part 2'!$D$17:$I$616,3,FALSE),'Country &amp; Service Codes'!B:C,2,FALSE))</f>
        <v>#</v>
      </c>
      <c r="C2201" s="199"/>
    </row>
    <row r="2202" spans="1:3">
      <c r="A2202" s="201" t="s">
        <v>1334</v>
      </c>
      <c r="B2202" s="228" t="str">
        <f>IF(VLOOKUP(C2200,'Questionnaire part 2'!$D$17:$I$616,5,FALSE)="","#",VLOOKUP(C2200,'Questionnaire part 2'!$D$17:$I$616,5,FALSE))</f>
        <v>#</v>
      </c>
      <c r="C2202" s="199"/>
    </row>
    <row r="2203" spans="1:3">
      <c r="A2203" s="200" t="s">
        <v>1359</v>
      </c>
      <c r="B2203" s="227" t="str">
        <f>IF(VLOOKUP(C2200,'Questionnaire part 2'!$D$17:$I$616,6,FALSE)="","#",VLOOKUP(C2200,'Questionnaire part 2'!$D$17:$I$616,6,FALSE))</f>
        <v>#</v>
      </c>
      <c r="C2203" s="199"/>
    </row>
    <row r="2204" spans="1:3">
      <c r="A2204" s="201" t="s">
        <v>1332</v>
      </c>
      <c r="B2204" s="228" t="str">
        <f>IF(VLOOKUP(C2204,'Questionnaire part 2'!$D$17:$I$616,2,FALSE)="","#",UPPER(VLOOKUP(C2204,'Questionnaire part 2'!$D$17:$I$616,2,FALSE)))</f>
        <v>#</v>
      </c>
      <c r="C2204" s="199">
        <v>524</v>
      </c>
    </row>
    <row r="2205" spans="1:3">
      <c r="A2205" s="201" t="s">
        <v>1333</v>
      </c>
      <c r="B2205" s="232" t="str">
        <f>IF(ISNA(VLOOKUP(VLOOKUP(C2204,'Questionnaire part 2'!$D$17:$I$616,3,FALSE),'Country &amp; Service Codes'!B:C,2,FALSE)),"#",VLOOKUP(VLOOKUP(C2204,'Questionnaire part 2'!$D$17:$I$616,3,FALSE),'Country &amp; Service Codes'!B:C,2,FALSE))</f>
        <v>#</v>
      </c>
      <c r="C2205" s="199"/>
    </row>
    <row r="2206" spans="1:3">
      <c r="A2206" s="201" t="s">
        <v>1334</v>
      </c>
      <c r="B2206" s="228" t="str">
        <f>IF(VLOOKUP(C2204,'Questionnaire part 2'!$D$17:$I$616,5,FALSE)="","#",VLOOKUP(C2204,'Questionnaire part 2'!$D$17:$I$616,5,FALSE))</f>
        <v>#</v>
      </c>
      <c r="C2206" s="199"/>
    </row>
    <row r="2207" spans="1:3">
      <c r="A2207" s="200" t="s">
        <v>1359</v>
      </c>
      <c r="B2207" s="228" t="str">
        <f>IF(VLOOKUP(C2204,'Questionnaire part 2'!$D$17:$I$616,6,FALSE)="","#",VLOOKUP(C2204,'Questionnaire part 2'!$D$17:$I$616,6,FALSE))</f>
        <v>#</v>
      </c>
      <c r="C2207" s="199"/>
    </row>
    <row r="2208" spans="1:3">
      <c r="A2208" s="201" t="s">
        <v>1332</v>
      </c>
      <c r="B2208" s="228" t="str">
        <f>IF(VLOOKUP(C2208,'Questionnaire part 2'!$D$17:$I$616,2,FALSE)="","#",UPPER(VLOOKUP(C2208,'Questionnaire part 2'!$D$17:$I$616,2,FALSE)))</f>
        <v>#</v>
      </c>
      <c r="C2208" s="234">
        <v>525</v>
      </c>
    </row>
    <row r="2209" spans="1:3">
      <c r="A2209" s="201" t="s">
        <v>1333</v>
      </c>
      <c r="B2209" s="227" t="str">
        <f>IF(ISNA(VLOOKUP(VLOOKUP(C2208,'Questionnaire part 2'!$D$17:$I$616,3,FALSE),'Country &amp; Service Codes'!B:C,2,FALSE)),"#",VLOOKUP(VLOOKUP(C2208,'Questionnaire part 2'!$D$17:$I$616,3,FALSE),'Country &amp; Service Codes'!B:C,2,FALSE))</f>
        <v>#</v>
      </c>
      <c r="C2209" s="234"/>
    </row>
    <row r="2210" spans="1:3">
      <c r="A2210" s="201" t="s">
        <v>1334</v>
      </c>
      <c r="B2210" s="232" t="str">
        <f>IF(VLOOKUP(C2208,'Questionnaire part 2'!$D$17:$I$616,5,FALSE)="","#",VLOOKUP(C2208,'Questionnaire part 2'!$D$17:$I$616,5,FALSE))</f>
        <v>#</v>
      </c>
      <c r="C2210" s="234"/>
    </row>
    <row r="2211" spans="1:3">
      <c r="A2211" s="200" t="s">
        <v>1359</v>
      </c>
      <c r="B2211" s="228" t="str">
        <f>IF(VLOOKUP(C2208,'Questionnaire part 2'!$D$17:$I$616,6,FALSE)="","#",VLOOKUP(C2208,'Questionnaire part 2'!$D$17:$I$616,6,FALSE))</f>
        <v>#</v>
      </c>
      <c r="C2211" s="199"/>
    </row>
    <row r="2212" spans="1:3">
      <c r="A2212" s="201" t="s">
        <v>1332</v>
      </c>
      <c r="B2212" s="228" t="str">
        <f>IF(VLOOKUP(C2212,'Questionnaire part 2'!$D$17:$I$616,2,FALSE)="","#",UPPER(VLOOKUP(C2212,'Questionnaire part 2'!$D$17:$I$616,2,FALSE)))</f>
        <v>#</v>
      </c>
      <c r="C2212" s="199">
        <v>526</v>
      </c>
    </row>
    <row r="2213" spans="1:3">
      <c r="A2213" s="201" t="s">
        <v>1333</v>
      </c>
      <c r="B2213" s="227" t="str">
        <f>IF(ISNA(VLOOKUP(VLOOKUP(C2212,'Questionnaire part 2'!$D$17:$I$616,3,FALSE),'Country &amp; Service Codes'!B:C,2,FALSE)),"#",VLOOKUP(VLOOKUP(C2212,'Questionnaire part 2'!$D$17:$I$616,3,FALSE),'Country &amp; Service Codes'!B:C,2,FALSE))</f>
        <v>#</v>
      </c>
      <c r="C2213" s="199"/>
    </row>
    <row r="2214" spans="1:3">
      <c r="A2214" s="201" t="s">
        <v>1334</v>
      </c>
      <c r="B2214" s="227" t="str">
        <f>IF(VLOOKUP(C2212,'Questionnaire part 2'!$D$17:$I$616,5,FALSE)="","#",VLOOKUP(C2212,'Questionnaire part 2'!$D$17:$I$616,5,FALSE))</f>
        <v>#</v>
      </c>
      <c r="C2214" s="199"/>
    </row>
    <row r="2215" spans="1:3">
      <c r="A2215" s="200" t="s">
        <v>1359</v>
      </c>
      <c r="B2215" s="232" t="str">
        <f>IF(VLOOKUP(C2212,'Questionnaire part 2'!$D$17:$I$616,6,FALSE)="","#",VLOOKUP(C2212,'Questionnaire part 2'!$D$17:$I$616,6,FALSE))</f>
        <v>#</v>
      </c>
      <c r="C2215" s="199"/>
    </row>
    <row r="2216" spans="1:3">
      <c r="A2216" s="201" t="s">
        <v>1332</v>
      </c>
      <c r="B2216" s="228" t="str">
        <f>IF(VLOOKUP(C2216,'Questionnaire part 2'!$D$17:$I$616,2,FALSE)="","#",UPPER(VLOOKUP(C2216,'Questionnaire part 2'!$D$17:$I$616,2,FALSE)))</f>
        <v>#</v>
      </c>
      <c r="C2216" s="199">
        <v>527</v>
      </c>
    </row>
    <row r="2217" spans="1:3">
      <c r="A2217" s="201" t="s">
        <v>1333</v>
      </c>
      <c r="B2217" s="228" t="str">
        <f>IF(ISNA(VLOOKUP(VLOOKUP(C2216,'Questionnaire part 2'!$D$17:$I$616,3,FALSE),'Country &amp; Service Codes'!B:C,2,FALSE)),"#",VLOOKUP(VLOOKUP(C2216,'Questionnaire part 2'!$D$17:$I$616,3,FALSE),'Country &amp; Service Codes'!B:C,2,FALSE))</f>
        <v>#</v>
      </c>
      <c r="C2217" s="199"/>
    </row>
    <row r="2218" spans="1:3">
      <c r="A2218" s="201" t="s">
        <v>1334</v>
      </c>
      <c r="B2218" s="227" t="str">
        <f>IF(VLOOKUP(C2216,'Questionnaire part 2'!$D$17:$I$616,5,FALSE)="","#",VLOOKUP(C2216,'Questionnaire part 2'!$D$17:$I$616,5,FALSE))</f>
        <v>#</v>
      </c>
      <c r="C2218" s="199"/>
    </row>
    <row r="2219" spans="1:3">
      <c r="A2219" s="200" t="s">
        <v>1359</v>
      </c>
      <c r="B2219" s="227" t="str">
        <f>IF(VLOOKUP(C2216,'Questionnaire part 2'!$D$17:$I$616,6,FALSE)="","#",VLOOKUP(C2216,'Questionnaire part 2'!$D$17:$I$616,6,FALSE))</f>
        <v>#</v>
      </c>
      <c r="C2219" s="199"/>
    </row>
    <row r="2220" spans="1:3">
      <c r="A2220" s="201" t="s">
        <v>1332</v>
      </c>
      <c r="B2220" s="228" t="str">
        <f>IF(VLOOKUP(C2220,'Questionnaire part 2'!$D$17:$I$616,2,FALSE)="","#",UPPER(VLOOKUP(C2220,'Questionnaire part 2'!$D$17:$I$616,2,FALSE)))</f>
        <v>#</v>
      </c>
      <c r="C2220" s="199">
        <v>528</v>
      </c>
    </row>
    <row r="2221" spans="1:3">
      <c r="A2221" s="201" t="s">
        <v>1333</v>
      </c>
      <c r="B2221" s="228" t="str">
        <f>IF(ISNA(VLOOKUP(VLOOKUP(C2220,'Questionnaire part 2'!$D$17:$I$616,3,FALSE),'Country &amp; Service Codes'!B:C,2,FALSE)),"#",VLOOKUP(VLOOKUP(C2220,'Questionnaire part 2'!$D$17:$I$616,3,FALSE),'Country &amp; Service Codes'!B:C,2,FALSE))</f>
        <v>#</v>
      </c>
      <c r="C2221" s="199"/>
    </row>
    <row r="2222" spans="1:3">
      <c r="A2222" s="201" t="s">
        <v>1334</v>
      </c>
      <c r="B2222" s="228" t="str">
        <f>IF(VLOOKUP(C2220,'Questionnaire part 2'!$D$17:$I$616,5,FALSE)="","#",VLOOKUP(C2220,'Questionnaire part 2'!$D$17:$I$616,5,FALSE))</f>
        <v>#</v>
      </c>
      <c r="C2222" s="199"/>
    </row>
    <row r="2223" spans="1:3">
      <c r="A2223" s="200" t="s">
        <v>1359</v>
      </c>
      <c r="B2223" s="227" t="str">
        <f>IF(VLOOKUP(C2220,'Questionnaire part 2'!$D$17:$I$616,6,FALSE)="","#",VLOOKUP(C2220,'Questionnaire part 2'!$D$17:$I$616,6,FALSE))</f>
        <v>#</v>
      </c>
      <c r="C2223" s="199"/>
    </row>
    <row r="2224" spans="1:3">
      <c r="A2224" s="201" t="s">
        <v>1332</v>
      </c>
      <c r="B2224" s="228" t="str">
        <f>IF(VLOOKUP(C2224,'Questionnaire part 2'!$D$17:$I$616,2,FALSE)="","#",UPPER(VLOOKUP(C2224,'Questionnaire part 2'!$D$17:$I$616,2,FALSE)))</f>
        <v>#</v>
      </c>
      <c r="C2224" s="234">
        <v>529</v>
      </c>
    </row>
    <row r="2225" spans="1:3">
      <c r="A2225" s="201" t="s">
        <v>1333</v>
      </c>
      <c r="B2225" s="232" t="str">
        <f>IF(ISNA(VLOOKUP(VLOOKUP(C2224,'Questionnaire part 2'!$D$17:$I$616,3,FALSE),'Country &amp; Service Codes'!B:C,2,FALSE)),"#",VLOOKUP(VLOOKUP(C2224,'Questionnaire part 2'!$D$17:$I$616,3,FALSE),'Country &amp; Service Codes'!B:C,2,FALSE))</f>
        <v>#</v>
      </c>
      <c r="C2225" s="234"/>
    </row>
    <row r="2226" spans="1:3">
      <c r="A2226" s="201" t="s">
        <v>1334</v>
      </c>
      <c r="B2226" s="228" t="str">
        <f>IF(VLOOKUP(C2224,'Questionnaire part 2'!$D$17:$I$616,5,FALSE)="","#",VLOOKUP(C2224,'Questionnaire part 2'!$D$17:$I$616,5,FALSE))</f>
        <v>#</v>
      </c>
      <c r="C2226" s="234"/>
    </row>
    <row r="2227" spans="1:3">
      <c r="A2227" s="200" t="s">
        <v>1359</v>
      </c>
      <c r="B2227" s="228" t="str">
        <f>IF(VLOOKUP(C2224,'Questionnaire part 2'!$D$17:$I$616,6,FALSE)="","#",VLOOKUP(C2224,'Questionnaire part 2'!$D$17:$I$616,6,FALSE))</f>
        <v>#</v>
      </c>
      <c r="C2227" s="199"/>
    </row>
    <row r="2228" spans="1:3">
      <c r="A2228" s="201" t="s">
        <v>1332</v>
      </c>
      <c r="B2228" s="228" t="str">
        <f>IF(VLOOKUP(C2228,'Questionnaire part 2'!$D$17:$I$616,2,FALSE)="","#",UPPER(VLOOKUP(C2228,'Questionnaire part 2'!$D$17:$I$616,2,FALSE)))</f>
        <v>#</v>
      </c>
      <c r="C2228" s="199">
        <v>530</v>
      </c>
    </row>
    <row r="2229" spans="1:3">
      <c r="A2229" s="201" t="s">
        <v>1333</v>
      </c>
      <c r="B2229" s="227" t="str">
        <f>IF(ISNA(VLOOKUP(VLOOKUP(C2228,'Questionnaire part 2'!$D$17:$I$616,3,FALSE),'Country &amp; Service Codes'!B:C,2,FALSE)),"#",VLOOKUP(VLOOKUP(C2228,'Questionnaire part 2'!$D$17:$I$616,3,FALSE),'Country &amp; Service Codes'!B:C,2,FALSE))</f>
        <v>#</v>
      </c>
      <c r="C2229" s="199"/>
    </row>
    <row r="2230" spans="1:3">
      <c r="A2230" s="201" t="s">
        <v>1334</v>
      </c>
      <c r="B2230" s="232" t="str">
        <f>IF(VLOOKUP(C2228,'Questionnaire part 2'!$D$17:$I$616,5,FALSE)="","#",VLOOKUP(C2228,'Questionnaire part 2'!$D$17:$I$616,5,FALSE))</f>
        <v>#</v>
      </c>
      <c r="C2230" s="199"/>
    </row>
    <row r="2231" spans="1:3">
      <c r="A2231" s="200" t="s">
        <v>1359</v>
      </c>
      <c r="B2231" s="228" t="str">
        <f>IF(VLOOKUP(C2228,'Questionnaire part 2'!$D$17:$I$616,6,FALSE)="","#",VLOOKUP(C2228,'Questionnaire part 2'!$D$17:$I$616,6,FALSE))</f>
        <v>#</v>
      </c>
      <c r="C2231" s="199"/>
    </row>
    <row r="2232" spans="1:3">
      <c r="A2232" s="201" t="s">
        <v>1332</v>
      </c>
      <c r="B2232" s="228" t="str">
        <f>IF(VLOOKUP(C2232,'Questionnaire part 2'!$D$17:$I$616,2,FALSE)="","#",UPPER(VLOOKUP(C2232,'Questionnaire part 2'!$D$17:$I$616,2,FALSE)))</f>
        <v>#</v>
      </c>
      <c r="C2232" s="199">
        <v>531</v>
      </c>
    </row>
    <row r="2233" spans="1:3">
      <c r="A2233" s="201" t="s">
        <v>1333</v>
      </c>
      <c r="B2233" s="227" t="str">
        <f>IF(ISNA(VLOOKUP(VLOOKUP(C2232,'Questionnaire part 2'!$D$17:$I$616,3,FALSE),'Country &amp; Service Codes'!B:C,2,FALSE)),"#",VLOOKUP(VLOOKUP(C2232,'Questionnaire part 2'!$D$17:$I$616,3,FALSE),'Country &amp; Service Codes'!B:C,2,FALSE))</f>
        <v>#</v>
      </c>
      <c r="C2233" s="199"/>
    </row>
    <row r="2234" spans="1:3">
      <c r="A2234" s="201" t="s">
        <v>1334</v>
      </c>
      <c r="B2234" s="227" t="str">
        <f>IF(VLOOKUP(C2232,'Questionnaire part 2'!$D$17:$I$616,5,FALSE)="","#",VLOOKUP(C2232,'Questionnaire part 2'!$D$17:$I$616,5,FALSE))</f>
        <v>#</v>
      </c>
      <c r="C2234" s="199"/>
    </row>
    <row r="2235" spans="1:3">
      <c r="A2235" s="200" t="s">
        <v>1359</v>
      </c>
      <c r="B2235" s="232" t="str">
        <f>IF(VLOOKUP(C2232,'Questionnaire part 2'!$D$17:$I$616,6,FALSE)="","#",VLOOKUP(C2232,'Questionnaire part 2'!$D$17:$I$616,6,FALSE))</f>
        <v>#</v>
      </c>
      <c r="C2235" s="199"/>
    </row>
    <row r="2236" spans="1:3">
      <c r="A2236" s="201" t="s">
        <v>1332</v>
      </c>
      <c r="B2236" s="228" t="str">
        <f>IF(VLOOKUP(C2236,'Questionnaire part 2'!$D$17:$I$616,2,FALSE)="","#",UPPER(VLOOKUP(C2236,'Questionnaire part 2'!$D$17:$I$616,2,FALSE)))</f>
        <v>#</v>
      </c>
      <c r="C2236" s="199">
        <v>532</v>
      </c>
    </row>
    <row r="2237" spans="1:3">
      <c r="A2237" s="201" t="s">
        <v>1333</v>
      </c>
      <c r="B2237" s="228" t="str">
        <f>IF(ISNA(VLOOKUP(VLOOKUP(C2236,'Questionnaire part 2'!$D$17:$I$616,3,FALSE),'Country &amp; Service Codes'!B:C,2,FALSE)),"#",VLOOKUP(VLOOKUP(C2236,'Questionnaire part 2'!$D$17:$I$616,3,FALSE),'Country &amp; Service Codes'!B:C,2,FALSE))</f>
        <v>#</v>
      </c>
      <c r="C2237" s="199"/>
    </row>
    <row r="2238" spans="1:3">
      <c r="A2238" s="201" t="s">
        <v>1334</v>
      </c>
      <c r="B2238" s="227" t="str">
        <f>IF(VLOOKUP(C2236,'Questionnaire part 2'!$D$17:$I$616,5,FALSE)="","#",VLOOKUP(C2236,'Questionnaire part 2'!$D$17:$I$616,5,FALSE))</f>
        <v>#</v>
      </c>
      <c r="C2238" s="199"/>
    </row>
    <row r="2239" spans="1:3">
      <c r="A2239" s="200" t="s">
        <v>1359</v>
      </c>
      <c r="B2239" s="227" t="str">
        <f>IF(VLOOKUP(C2236,'Questionnaire part 2'!$D$17:$I$616,6,FALSE)="","#",VLOOKUP(C2236,'Questionnaire part 2'!$D$17:$I$616,6,FALSE))</f>
        <v>#</v>
      </c>
      <c r="C2239" s="199"/>
    </row>
    <row r="2240" spans="1:3">
      <c r="A2240" s="201" t="s">
        <v>1332</v>
      </c>
      <c r="B2240" s="228" t="str">
        <f>IF(VLOOKUP(C2240,'Questionnaire part 2'!$D$17:$I$616,2,FALSE)="","#",UPPER(VLOOKUP(C2240,'Questionnaire part 2'!$D$17:$I$616,2,FALSE)))</f>
        <v>#</v>
      </c>
      <c r="C2240" s="234">
        <v>533</v>
      </c>
    </row>
    <row r="2241" spans="1:3">
      <c r="A2241" s="201" t="s">
        <v>1333</v>
      </c>
      <c r="B2241" s="228" t="str">
        <f>IF(ISNA(VLOOKUP(VLOOKUP(C2240,'Questionnaire part 2'!$D$17:$I$616,3,FALSE),'Country &amp; Service Codes'!B:C,2,FALSE)),"#",VLOOKUP(VLOOKUP(C2240,'Questionnaire part 2'!$D$17:$I$616,3,FALSE),'Country &amp; Service Codes'!B:C,2,FALSE))</f>
        <v>#</v>
      </c>
      <c r="C2241" s="234"/>
    </row>
    <row r="2242" spans="1:3">
      <c r="A2242" s="201" t="s">
        <v>1334</v>
      </c>
      <c r="B2242" s="228" t="str">
        <f>IF(VLOOKUP(C2240,'Questionnaire part 2'!$D$17:$I$616,5,FALSE)="","#",VLOOKUP(C2240,'Questionnaire part 2'!$D$17:$I$616,5,FALSE))</f>
        <v>#</v>
      </c>
      <c r="C2242" s="234"/>
    </row>
    <row r="2243" spans="1:3">
      <c r="A2243" s="200" t="s">
        <v>1359</v>
      </c>
      <c r="B2243" s="227" t="str">
        <f>IF(VLOOKUP(C2240,'Questionnaire part 2'!$D$17:$I$616,6,FALSE)="","#",VLOOKUP(C2240,'Questionnaire part 2'!$D$17:$I$616,6,FALSE))</f>
        <v>#</v>
      </c>
      <c r="C2243" s="199"/>
    </row>
    <row r="2244" spans="1:3">
      <c r="A2244" s="201" t="s">
        <v>1332</v>
      </c>
      <c r="B2244" s="228" t="str">
        <f>IF(VLOOKUP(C2244,'Questionnaire part 2'!$D$17:$I$616,2,FALSE)="","#",UPPER(VLOOKUP(C2244,'Questionnaire part 2'!$D$17:$I$616,2,FALSE)))</f>
        <v>#</v>
      </c>
      <c r="C2244" s="199">
        <v>534</v>
      </c>
    </row>
    <row r="2245" spans="1:3">
      <c r="A2245" s="201" t="s">
        <v>1333</v>
      </c>
      <c r="B2245" s="232" t="str">
        <f>IF(ISNA(VLOOKUP(VLOOKUP(C2244,'Questionnaire part 2'!$D$17:$I$616,3,FALSE),'Country &amp; Service Codes'!B:C,2,FALSE)),"#",VLOOKUP(VLOOKUP(C2244,'Questionnaire part 2'!$D$17:$I$616,3,FALSE),'Country &amp; Service Codes'!B:C,2,FALSE))</f>
        <v>#</v>
      </c>
      <c r="C2245" s="199"/>
    </row>
    <row r="2246" spans="1:3">
      <c r="A2246" s="201" t="s">
        <v>1334</v>
      </c>
      <c r="B2246" s="228" t="str">
        <f>IF(VLOOKUP(C2244,'Questionnaire part 2'!$D$17:$I$616,5,FALSE)="","#",VLOOKUP(C2244,'Questionnaire part 2'!$D$17:$I$616,5,FALSE))</f>
        <v>#</v>
      </c>
      <c r="C2246" s="199"/>
    </row>
    <row r="2247" spans="1:3">
      <c r="A2247" s="200" t="s">
        <v>1359</v>
      </c>
      <c r="B2247" s="228" t="str">
        <f>IF(VLOOKUP(C2244,'Questionnaire part 2'!$D$17:$I$616,6,FALSE)="","#",VLOOKUP(C2244,'Questionnaire part 2'!$D$17:$I$616,6,FALSE))</f>
        <v>#</v>
      </c>
      <c r="C2247" s="199"/>
    </row>
    <row r="2248" spans="1:3">
      <c r="A2248" s="201" t="s">
        <v>1332</v>
      </c>
      <c r="B2248" s="228" t="str">
        <f>IF(VLOOKUP(C2248,'Questionnaire part 2'!$D$17:$I$616,2,FALSE)="","#",UPPER(VLOOKUP(C2248,'Questionnaire part 2'!$D$17:$I$616,2,FALSE)))</f>
        <v>#</v>
      </c>
      <c r="C2248" s="199">
        <v>535</v>
      </c>
    </row>
    <row r="2249" spans="1:3">
      <c r="A2249" s="201" t="s">
        <v>1333</v>
      </c>
      <c r="B2249" s="227" t="str">
        <f>IF(ISNA(VLOOKUP(VLOOKUP(C2248,'Questionnaire part 2'!$D$17:$I$616,3,FALSE),'Country &amp; Service Codes'!B:C,2,FALSE)),"#",VLOOKUP(VLOOKUP(C2248,'Questionnaire part 2'!$D$17:$I$616,3,FALSE),'Country &amp; Service Codes'!B:C,2,FALSE))</f>
        <v>#</v>
      </c>
      <c r="C2249" s="199"/>
    </row>
    <row r="2250" spans="1:3">
      <c r="A2250" s="201" t="s">
        <v>1334</v>
      </c>
      <c r="B2250" s="232" t="str">
        <f>IF(VLOOKUP(C2248,'Questionnaire part 2'!$D$17:$I$616,5,FALSE)="","#",VLOOKUP(C2248,'Questionnaire part 2'!$D$17:$I$616,5,FALSE))</f>
        <v>#</v>
      </c>
      <c r="C2250" s="199"/>
    </row>
    <row r="2251" spans="1:3">
      <c r="A2251" s="200" t="s">
        <v>1359</v>
      </c>
      <c r="B2251" s="228" t="str">
        <f>IF(VLOOKUP(C2248,'Questionnaire part 2'!$D$17:$I$616,6,FALSE)="","#",VLOOKUP(C2248,'Questionnaire part 2'!$D$17:$I$616,6,FALSE))</f>
        <v>#</v>
      </c>
      <c r="C2251" s="199"/>
    </row>
    <row r="2252" spans="1:3">
      <c r="A2252" s="201" t="s">
        <v>1332</v>
      </c>
      <c r="B2252" s="228" t="str">
        <f>IF(VLOOKUP(C2252,'Questionnaire part 2'!$D$17:$I$616,2,FALSE)="","#",UPPER(VLOOKUP(C2252,'Questionnaire part 2'!$D$17:$I$616,2,FALSE)))</f>
        <v>#</v>
      </c>
      <c r="C2252" s="199">
        <v>536</v>
      </c>
    </row>
    <row r="2253" spans="1:3">
      <c r="A2253" s="201" t="s">
        <v>1333</v>
      </c>
      <c r="B2253" s="227" t="str">
        <f>IF(ISNA(VLOOKUP(VLOOKUP(C2252,'Questionnaire part 2'!$D$17:$I$616,3,FALSE),'Country &amp; Service Codes'!B:C,2,FALSE)),"#",VLOOKUP(VLOOKUP(C2252,'Questionnaire part 2'!$D$17:$I$616,3,FALSE),'Country &amp; Service Codes'!B:C,2,FALSE))</f>
        <v>#</v>
      </c>
      <c r="C2253" s="199"/>
    </row>
    <row r="2254" spans="1:3">
      <c r="A2254" s="201" t="s">
        <v>1334</v>
      </c>
      <c r="B2254" s="227" t="str">
        <f>IF(VLOOKUP(C2252,'Questionnaire part 2'!$D$17:$I$616,5,FALSE)="","#",VLOOKUP(C2252,'Questionnaire part 2'!$D$17:$I$616,5,FALSE))</f>
        <v>#</v>
      </c>
      <c r="C2254" s="199"/>
    </row>
    <row r="2255" spans="1:3">
      <c r="A2255" s="200" t="s">
        <v>1359</v>
      </c>
      <c r="B2255" s="232" t="str">
        <f>IF(VLOOKUP(C2252,'Questionnaire part 2'!$D$17:$I$616,6,FALSE)="","#",VLOOKUP(C2252,'Questionnaire part 2'!$D$17:$I$616,6,FALSE))</f>
        <v>#</v>
      </c>
      <c r="C2255" s="199"/>
    </row>
    <row r="2256" spans="1:3">
      <c r="A2256" s="201" t="s">
        <v>1332</v>
      </c>
      <c r="B2256" s="228" t="str">
        <f>IF(VLOOKUP(C2256,'Questionnaire part 2'!$D$17:$I$616,2,FALSE)="","#",UPPER(VLOOKUP(C2256,'Questionnaire part 2'!$D$17:$I$616,2,FALSE)))</f>
        <v>#</v>
      </c>
      <c r="C2256" s="234">
        <v>537</v>
      </c>
    </row>
    <row r="2257" spans="1:3">
      <c r="A2257" s="201" t="s">
        <v>1333</v>
      </c>
      <c r="B2257" s="228" t="str">
        <f>IF(ISNA(VLOOKUP(VLOOKUP(C2256,'Questionnaire part 2'!$D$17:$I$616,3,FALSE),'Country &amp; Service Codes'!B:C,2,FALSE)),"#",VLOOKUP(VLOOKUP(C2256,'Questionnaire part 2'!$D$17:$I$616,3,FALSE),'Country &amp; Service Codes'!B:C,2,FALSE))</f>
        <v>#</v>
      </c>
      <c r="C2257" s="234"/>
    </row>
    <row r="2258" spans="1:3">
      <c r="A2258" s="201" t="s">
        <v>1334</v>
      </c>
      <c r="B2258" s="227" t="str">
        <f>IF(VLOOKUP(C2256,'Questionnaire part 2'!$D$17:$I$616,5,FALSE)="","#",VLOOKUP(C2256,'Questionnaire part 2'!$D$17:$I$616,5,FALSE))</f>
        <v>#</v>
      </c>
      <c r="C2258" s="234"/>
    </row>
    <row r="2259" spans="1:3">
      <c r="A2259" s="200" t="s">
        <v>1359</v>
      </c>
      <c r="B2259" s="227" t="str">
        <f>IF(VLOOKUP(C2256,'Questionnaire part 2'!$D$17:$I$616,6,FALSE)="","#",VLOOKUP(C2256,'Questionnaire part 2'!$D$17:$I$616,6,FALSE))</f>
        <v>#</v>
      </c>
      <c r="C2259" s="199"/>
    </row>
    <row r="2260" spans="1:3">
      <c r="A2260" s="201" t="s">
        <v>1332</v>
      </c>
      <c r="B2260" s="228" t="str">
        <f>IF(VLOOKUP(C2260,'Questionnaire part 2'!$D$17:$I$616,2,FALSE)="","#",UPPER(VLOOKUP(C2260,'Questionnaire part 2'!$D$17:$I$616,2,FALSE)))</f>
        <v>#</v>
      </c>
      <c r="C2260" s="199">
        <v>538</v>
      </c>
    </row>
    <row r="2261" spans="1:3">
      <c r="A2261" s="201" t="s">
        <v>1333</v>
      </c>
      <c r="B2261" s="228" t="str">
        <f>IF(ISNA(VLOOKUP(VLOOKUP(C2260,'Questionnaire part 2'!$D$17:$I$616,3,FALSE),'Country &amp; Service Codes'!B:C,2,FALSE)),"#",VLOOKUP(VLOOKUP(C2260,'Questionnaire part 2'!$D$17:$I$616,3,FALSE),'Country &amp; Service Codes'!B:C,2,FALSE))</f>
        <v>#</v>
      </c>
      <c r="C2261" s="199"/>
    </row>
    <row r="2262" spans="1:3">
      <c r="A2262" s="201" t="s">
        <v>1334</v>
      </c>
      <c r="B2262" s="228" t="str">
        <f>IF(VLOOKUP(C2260,'Questionnaire part 2'!$D$17:$I$616,5,FALSE)="","#",VLOOKUP(C2260,'Questionnaire part 2'!$D$17:$I$616,5,FALSE))</f>
        <v>#</v>
      </c>
      <c r="C2262" s="199"/>
    </row>
    <row r="2263" spans="1:3">
      <c r="A2263" s="200" t="s">
        <v>1359</v>
      </c>
      <c r="B2263" s="227" t="str">
        <f>IF(VLOOKUP(C2260,'Questionnaire part 2'!$D$17:$I$616,6,FALSE)="","#",VLOOKUP(C2260,'Questionnaire part 2'!$D$17:$I$616,6,FALSE))</f>
        <v>#</v>
      </c>
      <c r="C2263" s="199"/>
    </row>
    <row r="2264" spans="1:3">
      <c r="A2264" s="201" t="s">
        <v>1332</v>
      </c>
      <c r="B2264" s="228" t="str">
        <f>IF(VLOOKUP(C2264,'Questionnaire part 2'!$D$17:$I$616,2,FALSE)="","#",UPPER(VLOOKUP(C2264,'Questionnaire part 2'!$D$17:$I$616,2,FALSE)))</f>
        <v>#</v>
      </c>
      <c r="C2264" s="199">
        <v>539</v>
      </c>
    </row>
    <row r="2265" spans="1:3">
      <c r="A2265" s="201" t="s">
        <v>1333</v>
      </c>
      <c r="B2265" s="232" t="str">
        <f>IF(ISNA(VLOOKUP(VLOOKUP(C2264,'Questionnaire part 2'!$D$17:$I$616,3,FALSE),'Country &amp; Service Codes'!B:C,2,FALSE)),"#",VLOOKUP(VLOOKUP(C2264,'Questionnaire part 2'!$D$17:$I$616,3,FALSE),'Country &amp; Service Codes'!B:C,2,FALSE))</f>
        <v>#</v>
      </c>
      <c r="C2265" s="199"/>
    </row>
    <row r="2266" spans="1:3">
      <c r="A2266" s="201" t="s">
        <v>1334</v>
      </c>
      <c r="B2266" s="228" t="str">
        <f>IF(VLOOKUP(C2264,'Questionnaire part 2'!$D$17:$I$616,5,FALSE)="","#",VLOOKUP(C2264,'Questionnaire part 2'!$D$17:$I$616,5,FALSE))</f>
        <v>#</v>
      </c>
      <c r="C2266" s="199"/>
    </row>
    <row r="2267" spans="1:3">
      <c r="A2267" s="200" t="s">
        <v>1359</v>
      </c>
      <c r="B2267" s="228" t="str">
        <f>IF(VLOOKUP(C2264,'Questionnaire part 2'!$D$17:$I$616,6,FALSE)="","#",VLOOKUP(C2264,'Questionnaire part 2'!$D$17:$I$616,6,FALSE))</f>
        <v>#</v>
      </c>
      <c r="C2267" s="199"/>
    </row>
    <row r="2268" spans="1:3">
      <c r="A2268" s="201" t="s">
        <v>1332</v>
      </c>
      <c r="B2268" s="228" t="str">
        <f>IF(VLOOKUP(C2268,'Questionnaire part 2'!$D$17:$I$616,2,FALSE)="","#",UPPER(VLOOKUP(C2268,'Questionnaire part 2'!$D$17:$I$616,2,FALSE)))</f>
        <v>#</v>
      </c>
      <c r="C2268" s="199">
        <v>540</v>
      </c>
    </row>
    <row r="2269" spans="1:3">
      <c r="A2269" s="201" t="s">
        <v>1333</v>
      </c>
      <c r="B2269" s="227" t="str">
        <f>IF(ISNA(VLOOKUP(VLOOKUP(C2268,'Questionnaire part 2'!$D$17:$I$616,3,FALSE),'Country &amp; Service Codes'!B:C,2,FALSE)),"#",VLOOKUP(VLOOKUP(C2268,'Questionnaire part 2'!$D$17:$I$616,3,FALSE),'Country &amp; Service Codes'!B:C,2,FALSE))</f>
        <v>#</v>
      </c>
      <c r="C2269" s="199"/>
    </row>
    <row r="2270" spans="1:3">
      <c r="A2270" s="201" t="s">
        <v>1334</v>
      </c>
      <c r="B2270" s="232" t="str">
        <f>IF(VLOOKUP(C2268,'Questionnaire part 2'!$D$17:$I$616,5,FALSE)="","#",VLOOKUP(C2268,'Questionnaire part 2'!$D$17:$I$616,5,FALSE))</f>
        <v>#</v>
      </c>
      <c r="C2270" s="199"/>
    </row>
    <row r="2271" spans="1:3">
      <c r="A2271" s="200" t="s">
        <v>1359</v>
      </c>
      <c r="B2271" s="228" t="str">
        <f>IF(VLOOKUP(C2268,'Questionnaire part 2'!$D$17:$I$616,6,FALSE)="","#",VLOOKUP(C2268,'Questionnaire part 2'!$D$17:$I$616,6,FALSE))</f>
        <v>#</v>
      </c>
      <c r="C2271" s="199"/>
    </row>
    <row r="2272" spans="1:3">
      <c r="A2272" s="201" t="s">
        <v>1332</v>
      </c>
      <c r="B2272" s="228" t="str">
        <f>IF(VLOOKUP(C2272,'Questionnaire part 2'!$D$17:$I$616,2,FALSE)="","#",UPPER(VLOOKUP(C2272,'Questionnaire part 2'!$D$17:$I$616,2,FALSE)))</f>
        <v>#</v>
      </c>
      <c r="C2272" s="234">
        <v>541</v>
      </c>
    </row>
    <row r="2273" spans="1:3">
      <c r="A2273" s="201" t="s">
        <v>1333</v>
      </c>
      <c r="B2273" s="227" t="str">
        <f>IF(ISNA(VLOOKUP(VLOOKUP(C2272,'Questionnaire part 2'!$D$17:$I$616,3,FALSE),'Country &amp; Service Codes'!B:C,2,FALSE)),"#",VLOOKUP(VLOOKUP(C2272,'Questionnaire part 2'!$D$17:$I$616,3,FALSE),'Country &amp; Service Codes'!B:C,2,FALSE))</f>
        <v>#</v>
      </c>
      <c r="C2273" s="234"/>
    </row>
    <row r="2274" spans="1:3">
      <c r="A2274" s="201" t="s">
        <v>1334</v>
      </c>
      <c r="B2274" s="227" t="str">
        <f>IF(VLOOKUP(C2272,'Questionnaire part 2'!$D$17:$I$616,5,FALSE)="","#",VLOOKUP(C2272,'Questionnaire part 2'!$D$17:$I$616,5,FALSE))</f>
        <v>#</v>
      </c>
      <c r="C2274" s="234"/>
    </row>
    <row r="2275" spans="1:3">
      <c r="A2275" s="200" t="s">
        <v>1359</v>
      </c>
      <c r="B2275" s="232" t="str">
        <f>IF(VLOOKUP(C2272,'Questionnaire part 2'!$D$17:$I$616,6,FALSE)="","#",VLOOKUP(C2272,'Questionnaire part 2'!$D$17:$I$616,6,FALSE))</f>
        <v>#</v>
      </c>
      <c r="C2275" s="199"/>
    </row>
    <row r="2276" spans="1:3">
      <c r="A2276" s="201" t="s">
        <v>1332</v>
      </c>
      <c r="B2276" s="228" t="str">
        <f>IF(VLOOKUP(C2276,'Questionnaire part 2'!$D$17:$I$616,2,FALSE)="","#",UPPER(VLOOKUP(C2276,'Questionnaire part 2'!$D$17:$I$616,2,FALSE)))</f>
        <v>#</v>
      </c>
      <c r="C2276" s="199">
        <v>542</v>
      </c>
    </row>
    <row r="2277" spans="1:3">
      <c r="A2277" s="201" t="s">
        <v>1333</v>
      </c>
      <c r="B2277" s="228" t="str">
        <f>IF(ISNA(VLOOKUP(VLOOKUP(C2276,'Questionnaire part 2'!$D$17:$I$616,3,FALSE),'Country &amp; Service Codes'!B:C,2,FALSE)),"#",VLOOKUP(VLOOKUP(C2276,'Questionnaire part 2'!$D$17:$I$616,3,FALSE),'Country &amp; Service Codes'!B:C,2,FALSE))</f>
        <v>#</v>
      </c>
      <c r="C2277" s="199"/>
    </row>
    <row r="2278" spans="1:3">
      <c r="A2278" s="201" t="s">
        <v>1334</v>
      </c>
      <c r="B2278" s="227" t="str">
        <f>IF(VLOOKUP(C2276,'Questionnaire part 2'!$D$17:$I$616,5,FALSE)="","#",VLOOKUP(C2276,'Questionnaire part 2'!$D$17:$I$616,5,FALSE))</f>
        <v>#</v>
      </c>
      <c r="C2278" s="199"/>
    </row>
    <row r="2279" spans="1:3">
      <c r="A2279" s="200" t="s">
        <v>1359</v>
      </c>
      <c r="B2279" s="227" t="str">
        <f>IF(VLOOKUP(C2276,'Questionnaire part 2'!$D$17:$I$616,6,FALSE)="","#",VLOOKUP(C2276,'Questionnaire part 2'!$D$17:$I$616,6,FALSE))</f>
        <v>#</v>
      </c>
      <c r="C2279" s="199"/>
    </row>
    <row r="2280" spans="1:3">
      <c r="A2280" s="201" t="s">
        <v>1332</v>
      </c>
      <c r="B2280" s="228" t="str">
        <f>IF(VLOOKUP(C2280,'Questionnaire part 2'!$D$17:$I$616,2,FALSE)="","#",UPPER(VLOOKUP(C2280,'Questionnaire part 2'!$D$17:$I$616,2,FALSE)))</f>
        <v>#</v>
      </c>
      <c r="C2280" s="199">
        <v>543</v>
      </c>
    </row>
    <row r="2281" spans="1:3">
      <c r="A2281" s="201" t="s">
        <v>1333</v>
      </c>
      <c r="B2281" s="228" t="str">
        <f>IF(ISNA(VLOOKUP(VLOOKUP(C2280,'Questionnaire part 2'!$D$17:$I$616,3,FALSE),'Country &amp; Service Codes'!B:C,2,FALSE)),"#",VLOOKUP(VLOOKUP(C2280,'Questionnaire part 2'!$D$17:$I$616,3,FALSE),'Country &amp; Service Codes'!B:C,2,FALSE))</f>
        <v>#</v>
      </c>
      <c r="C2281" s="199"/>
    </row>
    <row r="2282" spans="1:3">
      <c r="A2282" s="201" t="s">
        <v>1334</v>
      </c>
      <c r="B2282" s="228" t="str">
        <f>IF(VLOOKUP(C2280,'Questionnaire part 2'!$D$17:$I$616,5,FALSE)="","#",VLOOKUP(C2280,'Questionnaire part 2'!$D$17:$I$616,5,FALSE))</f>
        <v>#</v>
      </c>
      <c r="C2282" s="199"/>
    </row>
    <row r="2283" spans="1:3">
      <c r="A2283" s="200" t="s">
        <v>1359</v>
      </c>
      <c r="B2283" s="227" t="str">
        <f>IF(VLOOKUP(C2280,'Questionnaire part 2'!$D$17:$I$616,6,FALSE)="","#",VLOOKUP(C2280,'Questionnaire part 2'!$D$17:$I$616,6,FALSE))</f>
        <v>#</v>
      </c>
      <c r="C2283" s="199"/>
    </row>
    <row r="2284" spans="1:3">
      <c r="A2284" s="201" t="s">
        <v>1332</v>
      </c>
      <c r="B2284" s="228" t="str">
        <f>IF(VLOOKUP(C2284,'Questionnaire part 2'!$D$17:$I$616,2,FALSE)="","#",UPPER(VLOOKUP(C2284,'Questionnaire part 2'!$D$17:$I$616,2,FALSE)))</f>
        <v>#</v>
      </c>
      <c r="C2284" s="199">
        <v>544</v>
      </c>
    </row>
    <row r="2285" spans="1:3">
      <c r="A2285" s="201" t="s">
        <v>1333</v>
      </c>
      <c r="B2285" s="232" t="str">
        <f>IF(ISNA(VLOOKUP(VLOOKUP(C2284,'Questionnaire part 2'!$D$17:$I$616,3,FALSE),'Country &amp; Service Codes'!B:C,2,FALSE)),"#",VLOOKUP(VLOOKUP(C2284,'Questionnaire part 2'!$D$17:$I$616,3,FALSE),'Country &amp; Service Codes'!B:C,2,FALSE))</f>
        <v>#</v>
      </c>
      <c r="C2285" s="199"/>
    </row>
    <row r="2286" spans="1:3">
      <c r="A2286" s="201" t="s">
        <v>1334</v>
      </c>
      <c r="B2286" s="228" t="str">
        <f>IF(VLOOKUP(C2284,'Questionnaire part 2'!$D$17:$I$616,5,FALSE)="","#",VLOOKUP(C2284,'Questionnaire part 2'!$D$17:$I$616,5,FALSE))</f>
        <v>#</v>
      </c>
      <c r="C2286" s="199"/>
    </row>
    <row r="2287" spans="1:3">
      <c r="A2287" s="200" t="s">
        <v>1359</v>
      </c>
      <c r="B2287" s="228" t="str">
        <f>IF(VLOOKUP(C2284,'Questionnaire part 2'!$D$17:$I$616,6,FALSE)="","#",VLOOKUP(C2284,'Questionnaire part 2'!$D$17:$I$616,6,FALSE))</f>
        <v>#</v>
      </c>
      <c r="C2287" s="199"/>
    </row>
    <row r="2288" spans="1:3">
      <c r="A2288" s="201" t="s">
        <v>1332</v>
      </c>
      <c r="B2288" s="228" t="str">
        <f>IF(VLOOKUP(C2288,'Questionnaire part 2'!$D$17:$I$616,2,FALSE)="","#",UPPER(VLOOKUP(C2288,'Questionnaire part 2'!$D$17:$I$616,2,FALSE)))</f>
        <v>#</v>
      </c>
      <c r="C2288" s="234">
        <v>545</v>
      </c>
    </row>
    <row r="2289" spans="1:3">
      <c r="A2289" s="201" t="s">
        <v>1333</v>
      </c>
      <c r="B2289" s="227" t="str">
        <f>IF(ISNA(VLOOKUP(VLOOKUP(C2288,'Questionnaire part 2'!$D$17:$I$616,3,FALSE),'Country &amp; Service Codes'!B:C,2,FALSE)),"#",VLOOKUP(VLOOKUP(C2288,'Questionnaire part 2'!$D$17:$I$616,3,FALSE),'Country &amp; Service Codes'!B:C,2,FALSE))</f>
        <v>#</v>
      </c>
      <c r="C2289" s="234"/>
    </row>
    <row r="2290" spans="1:3">
      <c r="A2290" s="201" t="s">
        <v>1334</v>
      </c>
      <c r="B2290" s="232" t="str">
        <f>IF(VLOOKUP(C2288,'Questionnaire part 2'!$D$17:$I$616,5,FALSE)="","#",VLOOKUP(C2288,'Questionnaire part 2'!$D$17:$I$616,5,FALSE))</f>
        <v>#</v>
      </c>
      <c r="C2290" s="234"/>
    </row>
    <row r="2291" spans="1:3">
      <c r="A2291" s="200" t="s">
        <v>1359</v>
      </c>
      <c r="B2291" s="228" t="str">
        <f>IF(VLOOKUP(C2288,'Questionnaire part 2'!$D$17:$I$616,6,FALSE)="","#",VLOOKUP(C2288,'Questionnaire part 2'!$D$17:$I$616,6,FALSE))</f>
        <v>#</v>
      </c>
      <c r="C2291" s="199"/>
    </row>
    <row r="2292" spans="1:3">
      <c r="A2292" s="201" t="s">
        <v>1332</v>
      </c>
      <c r="B2292" s="228" t="str">
        <f>IF(VLOOKUP(C2292,'Questionnaire part 2'!$D$17:$I$616,2,FALSE)="","#",UPPER(VLOOKUP(C2292,'Questionnaire part 2'!$D$17:$I$616,2,FALSE)))</f>
        <v>#</v>
      </c>
      <c r="C2292" s="199">
        <v>546</v>
      </c>
    </row>
    <row r="2293" spans="1:3">
      <c r="A2293" s="201" t="s">
        <v>1333</v>
      </c>
      <c r="B2293" s="227" t="str">
        <f>IF(ISNA(VLOOKUP(VLOOKUP(C2292,'Questionnaire part 2'!$D$17:$I$616,3,FALSE),'Country &amp; Service Codes'!B:C,2,FALSE)),"#",VLOOKUP(VLOOKUP(C2292,'Questionnaire part 2'!$D$17:$I$616,3,FALSE),'Country &amp; Service Codes'!B:C,2,FALSE))</f>
        <v>#</v>
      </c>
      <c r="C2293" s="199"/>
    </row>
    <row r="2294" spans="1:3">
      <c r="A2294" s="201" t="s">
        <v>1334</v>
      </c>
      <c r="B2294" s="227" t="str">
        <f>IF(VLOOKUP(C2292,'Questionnaire part 2'!$D$17:$I$616,5,FALSE)="","#",VLOOKUP(C2292,'Questionnaire part 2'!$D$17:$I$616,5,FALSE))</f>
        <v>#</v>
      </c>
      <c r="C2294" s="199"/>
    </row>
    <row r="2295" spans="1:3">
      <c r="A2295" s="200" t="s">
        <v>1359</v>
      </c>
      <c r="B2295" s="232" t="str">
        <f>IF(VLOOKUP(C2292,'Questionnaire part 2'!$D$17:$I$616,6,FALSE)="","#",VLOOKUP(C2292,'Questionnaire part 2'!$D$17:$I$616,6,FALSE))</f>
        <v>#</v>
      </c>
      <c r="C2295" s="199"/>
    </row>
    <row r="2296" spans="1:3">
      <c r="A2296" s="201" t="s">
        <v>1332</v>
      </c>
      <c r="B2296" s="228" t="str">
        <f>IF(VLOOKUP(C2296,'Questionnaire part 2'!$D$17:$I$616,2,FALSE)="","#",UPPER(VLOOKUP(C2296,'Questionnaire part 2'!$D$17:$I$616,2,FALSE)))</f>
        <v>#</v>
      </c>
      <c r="C2296" s="199">
        <v>547</v>
      </c>
    </row>
    <row r="2297" spans="1:3">
      <c r="A2297" s="201" t="s">
        <v>1333</v>
      </c>
      <c r="B2297" s="228" t="str">
        <f>IF(ISNA(VLOOKUP(VLOOKUP(C2296,'Questionnaire part 2'!$D$17:$I$616,3,FALSE),'Country &amp; Service Codes'!B:C,2,FALSE)),"#",VLOOKUP(VLOOKUP(C2296,'Questionnaire part 2'!$D$17:$I$616,3,FALSE),'Country &amp; Service Codes'!B:C,2,FALSE))</f>
        <v>#</v>
      </c>
      <c r="C2297" s="199"/>
    </row>
    <row r="2298" spans="1:3">
      <c r="A2298" s="201" t="s">
        <v>1334</v>
      </c>
      <c r="B2298" s="227" t="str">
        <f>IF(VLOOKUP(C2296,'Questionnaire part 2'!$D$17:$I$616,5,FALSE)="","#",VLOOKUP(C2296,'Questionnaire part 2'!$D$17:$I$616,5,FALSE))</f>
        <v>#</v>
      </c>
      <c r="C2298" s="199"/>
    </row>
    <row r="2299" spans="1:3">
      <c r="A2299" s="200" t="s">
        <v>1359</v>
      </c>
      <c r="B2299" s="227" t="str">
        <f>IF(VLOOKUP(C2296,'Questionnaire part 2'!$D$17:$I$616,6,FALSE)="","#",VLOOKUP(C2296,'Questionnaire part 2'!$D$17:$I$616,6,FALSE))</f>
        <v>#</v>
      </c>
      <c r="C2299" s="199"/>
    </row>
    <row r="2300" spans="1:3">
      <c r="A2300" s="201" t="s">
        <v>1332</v>
      </c>
      <c r="B2300" s="228" t="str">
        <f>IF(VLOOKUP(C2300,'Questionnaire part 2'!$D$17:$I$616,2,FALSE)="","#",UPPER(VLOOKUP(C2300,'Questionnaire part 2'!$D$17:$I$616,2,FALSE)))</f>
        <v>#</v>
      </c>
      <c r="C2300" s="199">
        <v>548</v>
      </c>
    </row>
    <row r="2301" spans="1:3">
      <c r="A2301" s="201" t="s">
        <v>1333</v>
      </c>
      <c r="B2301" s="228" t="str">
        <f>IF(ISNA(VLOOKUP(VLOOKUP(C2300,'Questionnaire part 2'!$D$17:$I$616,3,FALSE),'Country &amp; Service Codes'!B:C,2,FALSE)),"#",VLOOKUP(VLOOKUP(C2300,'Questionnaire part 2'!$D$17:$I$616,3,FALSE),'Country &amp; Service Codes'!B:C,2,FALSE))</f>
        <v>#</v>
      </c>
      <c r="C2301" s="199"/>
    </row>
    <row r="2302" spans="1:3">
      <c r="A2302" s="201" t="s">
        <v>1334</v>
      </c>
      <c r="B2302" s="228" t="str">
        <f>IF(VLOOKUP(C2300,'Questionnaire part 2'!$D$17:$I$616,5,FALSE)="","#",VLOOKUP(C2300,'Questionnaire part 2'!$D$17:$I$616,5,FALSE))</f>
        <v>#</v>
      </c>
      <c r="C2302" s="199"/>
    </row>
    <row r="2303" spans="1:3">
      <c r="A2303" s="200" t="s">
        <v>1359</v>
      </c>
      <c r="B2303" s="227" t="str">
        <f>IF(VLOOKUP(C2300,'Questionnaire part 2'!$D$17:$I$616,6,FALSE)="","#",VLOOKUP(C2300,'Questionnaire part 2'!$D$17:$I$616,6,FALSE))</f>
        <v>#</v>
      </c>
      <c r="C2303" s="199"/>
    </row>
    <row r="2304" spans="1:3">
      <c r="A2304" s="201" t="s">
        <v>1332</v>
      </c>
      <c r="B2304" s="228" t="str">
        <f>IF(VLOOKUP(C2304,'Questionnaire part 2'!$D$17:$I$616,2,FALSE)="","#",UPPER(VLOOKUP(C2304,'Questionnaire part 2'!$D$17:$I$616,2,FALSE)))</f>
        <v>#</v>
      </c>
      <c r="C2304" s="234">
        <v>549</v>
      </c>
    </row>
    <row r="2305" spans="1:3">
      <c r="A2305" s="201" t="s">
        <v>1333</v>
      </c>
      <c r="B2305" s="232" t="str">
        <f>IF(ISNA(VLOOKUP(VLOOKUP(C2304,'Questionnaire part 2'!$D$17:$I$616,3,FALSE),'Country &amp; Service Codes'!B:C,2,FALSE)),"#",VLOOKUP(VLOOKUP(C2304,'Questionnaire part 2'!$D$17:$I$616,3,FALSE),'Country &amp; Service Codes'!B:C,2,FALSE))</f>
        <v>#</v>
      </c>
      <c r="C2305" s="234"/>
    </row>
    <row r="2306" spans="1:3">
      <c r="A2306" s="201" t="s">
        <v>1334</v>
      </c>
      <c r="B2306" s="228" t="str">
        <f>IF(VLOOKUP(C2304,'Questionnaire part 2'!$D$17:$I$616,5,FALSE)="","#",VLOOKUP(C2304,'Questionnaire part 2'!$D$17:$I$616,5,FALSE))</f>
        <v>#</v>
      </c>
      <c r="C2306" s="234"/>
    </row>
    <row r="2307" spans="1:3">
      <c r="A2307" s="200" t="s">
        <v>1359</v>
      </c>
      <c r="B2307" s="228" t="str">
        <f>IF(VLOOKUP(C2304,'Questionnaire part 2'!$D$17:$I$616,6,FALSE)="","#",VLOOKUP(C2304,'Questionnaire part 2'!$D$17:$I$616,6,FALSE))</f>
        <v>#</v>
      </c>
      <c r="C2307" s="199"/>
    </row>
    <row r="2308" spans="1:3">
      <c r="A2308" s="201" t="s">
        <v>1332</v>
      </c>
      <c r="B2308" s="228" t="str">
        <f>IF(VLOOKUP(C2308,'Questionnaire part 2'!$D$17:$I$616,2,FALSE)="","#",UPPER(VLOOKUP(C2308,'Questionnaire part 2'!$D$17:$I$616,2,FALSE)))</f>
        <v>#</v>
      </c>
      <c r="C2308" s="199">
        <v>550</v>
      </c>
    </row>
    <row r="2309" spans="1:3">
      <c r="A2309" s="201" t="s">
        <v>1333</v>
      </c>
      <c r="B2309" s="227" t="str">
        <f>IF(ISNA(VLOOKUP(VLOOKUP(C2308,'Questionnaire part 2'!$D$17:$I$616,3,FALSE),'Country &amp; Service Codes'!B:C,2,FALSE)),"#",VLOOKUP(VLOOKUP(C2308,'Questionnaire part 2'!$D$17:$I$616,3,FALSE),'Country &amp; Service Codes'!B:C,2,FALSE))</f>
        <v>#</v>
      </c>
      <c r="C2309" s="199"/>
    </row>
    <row r="2310" spans="1:3">
      <c r="A2310" s="201" t="s">
        <v>1334</v>
      </c>
      <c r="B2310" s="232" t="str">
        <f>IF(VLOOKUP(C2308,'Questionnaire part 2'!$D$17:$I$616,5,FALSE)="","#",VLOOKUP(C2308,'Questionnaire part 2'!$D$17:$I$616,5,FALSE))</f>
        <v>#</v>
      </c>
      <c r="C2310" s="199"/>
    </row>
    <row r="2311" spans="1:3">
      <c r="A2311" s="200" t="s">
        <v>1359</v>
      </c>
      <c r="B2311" s="228" t="str">
        <f>IF(VLOOKUP(C2308,'Questionnaire part 2'!$D$17:$I$616,6,FALSE)="","#",VLOOKUP(C2308,'Questionnaire part 2'!$D$17:$I$616,6,FALSE))</f>
        <v>#</v>
      </c>
      <c r="C2311" s="199"/>
    </row>
    <row r="2312" spans="1:3">
      <c r="A2312" s="201" t="s">
        <v>1332</v>
      </c>
      <c r="B2312" s="228" t="str">
        <f>IF(VLOOKUP(C2312,'Questionnaire part 2'!$D$17:$I$616,2,FALSE)="","#",UPPER(VLOOKUP(C2312,'Questionnaire part 2'!$D$17:$I$616,2,FALSE)))</f>
        <v>#</v>
      </c>
      <c r="C2312" s="199">
        <v>551</v>
      </c>
    </row>
    <row r="2313" spans="1:3">
      <c r="A2313" s="201" t="s">
        <v>1333</v>
      </c>
      <c r="B2313" s="227" t="str">
        <f>IF(ISNA(VLOOKUP(VLOOKUP(C2312,'Questionnaire part 2'!$D$17:$I$616,3,FALSE),'Country &amp; Service Codes'!B:C,2,FALSE)),"#",VLOOKUP(VLOOKUP(C2312,'Questionnaire part 2'!$D$17:$I$616,3,FALSE),'Country &amp; Service Codes'!B:C,2,FALSE))</f>
        <v>#</v>
      </c>
      <c r="C2313" s="199"/>
    </row>
    <row r="2314" spans="1:3">
      <c r="A2314" s="201" t="s">
        <v>1334</v>
      </c>
      <c r="B2314" s="227" t="str">
        <f>IF(VLOOKUP(C2312,'Questionnaire part 2'!$D$17:$I$616,5,FALSE)="","#",VLOOKUP(C2312,'Questionnaire part 2'!$D$17:$I$616,5,FALSE))</f>
        <v>#</v>
      </c>
      <c r="C2314" s="199"/>
    </row>
    <row r="2315" spans="1:3">
      <c r="A2315" s="200" t="s">
        <v>1359</v>
      </c>
      <c r="B2315" s="232" t="str">
        <f>IF(VLOOKUP(C2312,'Questionnaire part 2'!$D$17:$I$616,6,FALSE)="","#",VLOOKUP(C2312,'Questionnaire part 2'!$D$17:$I$616,6,FALSE))</f>
        <v>#</v>
      </c>
      <c r="C2315" s="199"/>
    </row>
    <row r="2316" spans="1:3">
      <c r="A2316" s="201" t="s">
        <v>1332</v>
      </c>
      <c r="B2316" s="228" t="str">
        <f>IF(VLOOKUP(C2316,'Questionnaire part 2'!$D$17:$I$616,2,FALSE)="","#",UPPER(VLOOKUP(C2316,'Questionnaire part 2'!$D$17:$I$616,2,FALSE)))</f>
        <v>#</v>
      </c>
      <c r="C2316" s="199">
        <v>552</v>
      </c>
    </row>
    <row r="2317" spans="1:3">
      <c r="A2317" s="201" t="s">
        <v>1333</v>
      </c>
      <c r="B2317" s="228" t="str">
        <f>IF(ISNA(VLOOKUP(VLOOKUP(C2316,'Questionnaire part 2'!$D$17:$I$616,3,FALSE),'Country &amp; Service Codes'!B:C,2,FALSE)),"#",VLOOKUP(VLOOKUP(C2316,'Questionnaire part 2'!$D$17:$I$616,3,FALSE),'Country &amp; Service Codes'!B:C,2,FALSE))</f>
        <v>#</v>
      </c>
      <c r="C2317" s="199"/>
    </row>
    <row r="2318" spans="1:3">
      <c r="A2318" s="201" t="s">
        <v>1334</v>
      </c>
      <c r="B2318" s="227" t="str">
        <f>IF(VLOOKUP(C2316,'Questionnaire part 2'!$D$17:$I$616,5,FALSE)="","#",VLOOKUP(C2316,'Questionnaire part 2'!$D$17:$I$616,5,FALSE))</f>
        <v>#</v>
      </c>
      <c r="C2318" s="199"/>
    </row>
    <row r="2319" spans="1:3">
      <c r="A2319" s="200" t="s">
        <v>1359</v>
      </c>
      <c r="B2319" s="227" t="str">
        <f>IF(VLOOKUP(C2316,'Questionnaire part 2'!$D$17:$I$616,6,FALSE)="","#",VLOOKUP(C2316,'Questionnaire part 2'!$D$17:$I$616,6,FALSE))</f>
        <v>#</v>
      </c>
      <c r="C2319" s="199"/>
    </row>
    <row r="2320" spans="1:3">
      <c r="A2320" s="201" t="s">
        <v>1332</v>
      </c>
      <c r="B2320" s="228" t="str">
        <f>IF(VLOOKUP(C2320,'Questionnaire part 2'!$D$17:$I$616,2,FALSE)="","#",UPPER(VLOOKUP(C2320,'Questionnaire part 2'!$D$17:$I$616,2,FALSE)))</f>
        <v>#</v>
      </c>
      <c r="C2320" s="234">
        <v>553</v>
      </c>
    </row>
    <row r="2321" spans="1:3">
      <c r="A2321" s="201" t="s">
        <v>1333</v>
      </c>
      <c r="B2321" s="228" t="str">
        <f>IF(ISNA(VLOOKUP(VLOOKUP(C2320,'Questionnaire part 2'!$D$17:$I$616,3,FALSE),'Country &amp; Service Codes'!B:C,2,FALSE)),"#",VLOOKUP(VLOOKUP(C2320,'Questionnaire part 2'!$D$17:$I$616,3,FALSE),'Country &amp; Service Codes'!B:C,2,FALSE))</f>
        <v>#</v>
      </c>
      <c r="C2321" s="234"/>
    </row>
    <row r="2322" spans="1:3">
      <c r="A2322" s="201" t="s">
        <v>1334</v>
      </c>
      <c r="B2322" s="228" t="str">
        <f>IF(VLOOKUP(C2320,'Questionnaire part 2'!$D$17:$I$616,5,FALSE)="","#",VLOOKUP(C2320,'Questionnaire part 2'!$D$17:$I$616,5,FALSE))</f>
        <v>#</v>
      </c>
      <c r="C2322" s="234"/>
    </row>
    <row r="2323" spans="1:3">
      <c r="A2323" s="200" t="s">
        <v>1359</v>
      </c>
      <c r="B2323" s="227" t="str">
        <f>IF(VLOOKUP(C2320,'Questionnaire part 2'!$D$17:$I$616,6,FALSE)="","#",VLOOKUP(C2320,'Questionnaire part 2'!$D$17:$I$616,6,FALSE))</f>
        <v>#</v>
      </c>
      <c r="C2323" s="199"/>
    </row>
    <row r="2324" spans="1:3">
      <c r="A2324" s="201" t="s">
        <v>1332</v>
      </c>
      <c r="B2324" s="228" t="str">
        <f>IF(VLOOKUP(C2324,'Questionnaire part 2'!$D$17:$I$616,2,FALSE)="","#",UPPER(VLOOKUP(C2324,'Questionnaire part 2'!$D$17:$I$616,2,FALSE)))</f>
        <v>#</v>
      </c>
      <c r="C2324" s="199">
        <v>554</v>
      </c>
    </row>
    <row r="2325" spans="1:3">
      <c r="A2325" s="201" t="s">
        <v>1333</v>
      </c>
      <c r="B2325" s="232" t="str">
        <f>IF(ISNA(VLOOKUP(VLOOKUP(C2324,'Questionnaire part 2'!$D$17:$I$616,3,FALSE),'Country &amp; Service Codes'!B:C,2,FALSE)),"#",VLOOKUP(VLOOKUP(C2324,'Questionnaire part 2'!$D$17:$I$616,3,FALSE),'Country &amp; Service Codes'!B:C,2,FALSE))</f>
        <v>#</v>
      </c>
      <c r="C2325" s="199"/>
    </row>
    <row r="2326" spans="1:3">
      <c r="A2326" s="201" t="s">
        <v>1334</v>
      </c>
      <c r="B2326" s="228" t="str">
        <f>IF(VLOOKUP(C2324,'Questionnaire part 2'!$D$17:$I$616,5,FALSE)="","#",VLOOKUP(C2324,'Questionnaire part 2'!$D$17:$I$616,5,FALSE))</f>
        <v>#</v>
      </c>
      <c r="C2326" s="199"/>
    </row>
    <row r="2327" spans="1:3">
      <c r="A2327" s="200" t="s">
        <v>1359</v>
      </c>
      <c r="B2327" s="228" t="str">
        <f>IF(VLOOKUP(C2324,'Questionnaire part 2'!$D$17:$I$616,6,FALSE)="","#",VLOOKUP(C2324,'Questionnaire part 2'!$D$17:$I$616,6,FALSE))</f>
        <v>#</v>
      </c>
      <c r="C2327" s="199"/>
    </row>
    <row r="2328" spans="1:3">
      <c r="A2328" s="201" t="s">
        <v>1332</v>
      </c>
      <c r="B2328" s="228" t="str">
        <f>IF(VLOOKUP(C2328,'Questionnaire part 2'!$D$17:$I$616,2,FALSE)="","#",UPPER(VLOOKUP(C2328,'Questionnaire part 2'!$D$17:$I$616,2,FALSE)))</f>
        <v>#</v>
      </c>
      <c r="C2328" s="199">
        <v>555</v>
      </c>
    </row>
    <row r="2329" spans="1:3">
      <c r="A2329" s="201" t="s">
        <v>1333</v>
      </c>
      <c r="B2329" s="227" t="str">
        <f>IF(ISNA(VLOOKUP(VLOOKUP(C2328,'Questionnaire part 2'!$D$17:$I$616,3,FALSE),'Country &amp; Service Codes'!B:C,2,FALSE)),"#",VLOOKUP(VLOOKUP(C2328,'Questionnaire part 2'!$D$17:$I$616,3,FALSE),'Country &amp; Service Codes'!B:C,2,FALSE))</f>
        <v>#</v>
      </c>
      <c r="C2329" s="199"/>
    </row>
    <row r="2330" spans="1:3">
      <c r="A2330" s="201" t="s">
        <v>1334</v>
      </c>
      <c r="B2330" s="232" t="str">
        <f>IF(VLOOKUP(C2328,'Questionnaire part 2'!$D$17:$I$616,5,FALSE)="","#",VLOOKUP(C2328,'Questionnaire part 2'!$D$17:$I$616,5,FALSE))</f>
        <v>#</v>
      </c>
      <c r="C2330" s="199"/>
    </row>
    <row r="2331" spans="1:3">
      <c r="A2331" s="200" t="s">
        <v>1359</v>
      </c>
      <c r="B2331" s="228" t="str">
        <f>IF(VLOOKUP(C2328,'Questionnaire part 2'!$D$17:$I$616,6,FALSE)="","#",VLOOKUP(C2328,'Questionnaire part 2'!$D$17:$I$616,6,FALSE))</f>
        <v>#</v>
      </c>
      <c r="C2331" s="199"/>
    </row>
    <row r="2332" spans="1:3">
      <c r="A2332" s="201" t="s">
        <v>1332</v>
      </c>
      <c r="B2332" s="228" t="str">
        <f>IF(VLOOKUP(C2332,'Questionnaire part 2'!$D$17:$I$616,2,FALSE)="","#",UPPER(VLOOKUP(C2332,'Questionnaire part 2'!$D$17:$I$616,2,FALSE)))</f>
        <v>#</v>
      </c>
      <c r="C2332" s="199">
        <v>556</v>
      </c>
    </row>
    <row r="2333" spans="1:3">
      <c r="A2333" s="201" t="s">
        <v>1333</v>
      </c>
      <c r="B2333" s="227" t="str">
        <f>IF(ISNA(VLOOKUP(VLOOKUP(C2332,'Questionnaire part 2'!$D$17:$I$616,3,FALSE),'Country &amp; Service Codes'!B:C,2,FALSE)),"#",VLOOKUP(VLOOKUP(C2332,'Questionnaire part 2'!$D$17:$I$616,3,FALSE),'Country &amp; Service Codes'!B:C,2,FALSE))</f>
        <v>#</v>
      </c>
      <c r="C2333" s="199"/>
    </row>
    <row r="2334" spans="1:3">
      <c r="A2334" s="201" t="s">
        <v>1334</v>
      </c>
      <c r="B2334" s="227" t="str">
        <f>IF(VLOOKUP(C2332,'Questionnaire part 2'!$D$17:$I$616,5,FALSE)="","#",VLOOKUP(C2332,'Questionnaire part 2'!$D$17:$I$616,5,FALSE))</f>
        <v>#</v>
      </c>
      <c r="C2334" s="199"/>
    </row>
    <row r="2335" spans="1:3">
      <c r="A2335" s="200" t="s">
        <v>1359</v>
      </c>
      <c r="B2335" s="232" t="str">
        <f>IF(VLOOKUP(C2332,'Questionnaire part 2'!$D$17:$I$616,6,FALSE)="","#",VLOOKUP(C2332,'Questionnaire part 2'!$D$17:$I$616,6,FALSE))</f>
        <v>#</v>
      </c>
      <c r="C2335" s="199"/>
    </row>
    <row r="2336" spans="1:3">
      <c r="A2336" s="201" t="s">
        <v>1332</v>
      </c>
      <c r="B2336" s="228" t="str">
        <f>IF(VLOOKUP(C2336,'Questionnaire part 2'!$D$17:$I$616,2,FALSE)="","#",UPPER(VLOOKUP(C2336,'Questionnaire part 2'!$D$17:$I$616,2,FALSE)))</f>
        <v>#</v>
      </c>
      <c r="C2336" s="234">
        <v>557</v>
      </c>
    </row>
    <row r="2337" spans="1:3">
      <c r="A2337" s="201" t="s">
        <v>1333</v>
      </c>
      <c r="B2337" s="228" t="str">
        <f>IF(ISNA(VLOOKUP(VLOOKUP(C2336,'Questionnaire part 2'!$D$17:$I$616,3,FALSE),'Country &amp; Service Codes'!B:C,2,FALSE)),"#",VLOOKUP(VLOOKUP(C2336,'Questionnaire part 2'!$D$17:$I$616,3,FALSE),'Country &amp; Service Codes'!B:C,2,FALSE))</f>
        <v>#</v>
      </c>
      <c r="C2337" s="234"/>
    </row>
    <row r="2338" spans="1:3">
      <c r="A2338" s="201" t="s">
        <v>1334</v>
      </c>
      <c r="B2338" s="227" t="str">
        <f>IF(VLOOKUP(C2336,'Questionnaire part 2'!$D$17:$I$616,5,FALSE)="","#",VLOOKUP(C2336,'Questionnaire part 2'!$D$17:$I$616,5,FALSE))</f>
        <v>#</v>
      </c>
      <c r="C2338" s="234"/>
    </row>
    <row r="2339" spans="1:3">
      <c r="A2339" s="200" t="s">
        <v>1359</v>
      </c>
      <c r="B2339" s="227" t="str">
        <f>IF(VLOOKUP(C2336,'Questionnaire part 2'!$D$17:$I$616,6,FALSE)="","#",VLOOKUP(C2336,'Questionnaire part 2'!$D$17:$I$616,6,FALSE))</f>
        <v>#</v>
      </c>
      <c r="C2339" s="199"/>
    </row>
    <row r="2340" spans="1:3">
      <c r="A2340" s="201" t="s">
        <v>1332</v>
      </c>
      <c r="B2340" s="228" t="str">
        <f>IF(VLOOKUP(C2340,'Questionnaire part 2'!$D$17:$I$616,2,FALSE)="","#",UPPER(VLOOKUP(C2340,'Questionnaire part 2'!$D$17:$I$616,2,FALSE)))</f>
        <v>#</v>
      </c>
      <c r="C2340" s="199">
        <v>558</v>
      </c>
    </row>
    <row r="2341" spans="1:3">
      <c r="A2341" s="201" t="s">
        <v>1333</v>
      </c>
      <c r="B2341" s="228" t="str">
        <f>IF(ISNA(VLOOKUP(VLOOKUP(C2340,'Questionnaire part 2'!$D$17:$I$616,3,FALSE),'Country &amp; Service Codes'!B:C,2,FALSE)),"#",VLOOKUP(VLOOKUP(C2340,'Questionnaire part 2'!$D$17:$I$616,3,FALSE),'Country &amp; Service Codes'!B:C,2,FALSE))</f>
        <v>#</v>
      </c>
      <c r="C2341" s="199"/>
    </row>
    <row r="2342" spans="1:3">
      <c r="A2342" s="201" t="s">
        <v>1334</v>
      </c>
      <c r="B2342" s="228" t="str">
        <f>IF(VLOOKUP(C2340,'Questionnaire part 2'!$D$17:$I$616,5,FALSE)="","#",VLOOKUP(C2340,'Questionnaire part 2'!$D$17:$I$616,5,FALSE))</f>
        <v>#</v>
      </c>
      <c r="C2342" s="199"/>
    </row>
    <row r="2343" spans="1:3">
      <c r="A2343" s="200" t="s">
        <v>1359</v>
      </c>
      <c r="B2343" s="227" t="str">
        <f>IF(VLOOKUP(C2340,'Questionnaire part 2'!$D$17:$I$616,6,FALSE)="","#",VLOOKUP(C2340,'Questionnaire part 2'!$D$17:$I$616,6,FALSE))</f>
        <v>#</v>
      </c>
      <c r="C2343" s="199"/>
    </row>
    <row r="2344" spans="1:3">
      <c r="A2344" s="201" t="s">
        <v>1332</v>
      </c>
      <c r="B2344" s="228" t="str">
        <f>IF(VLOOKUP(C2344,'Questionnaire part 2'!$D$17:$I$616,2,FALSE)="","#",UPPER(VLOOKUP(C2344,'Questionnaire part 2'!$D$17:$I$616,2,FALSE)))</f>
        <v>#</v>
      </c>
      <c r="C2344" s="199">
        <v>559</v>
      </c>
    </row>
    <row r="2345" spans="1:3">
      <c r="A2345" s="201" t="s">
        <v>1333</v>
      </c>
      <c r="B2345" s="232" t="str">
        <f>IF(ISNA(VLOOKUP(VLOOKUP(C2344,'Questionnaire part 2'!$D$17:$I$616,3,FALSE),'Country &amp; Service Codes'!B:C,2,FALSE)),"#",VLOOKUP(VLOOKUP(C2344,'Questionnaire part 2'!$D$17:$I$616,3,FALSE),'Country &amp; Service Codes'!B:C,2,FALSE))</f>
        <v>#</v>
      </c>
      <c r="C2345" s="199"/>
    </row>
    <row r="2346" spans="1:3">
      <c r="A2346" s="201" t="s">
        <v>1334</v>
      </c>
      <c r="B2346" s="228" t="str">
        <f>IF(VLOOKUP(C2344,'Questionnaire part 2'!$D$17:$I$616,5,FALSE)="","#",VLOOKUP(C2344,'Questionnaire part 2'!$D$17:$I$616,5,FALSE))</f>
        <v>#</v>
      </c>
      <c r="C2346" s="199"/>
    </row>
    <row r="2347" spans="1:3">
      <c r="A2347" s="200" t="s">
        <v>1359</v>
      </c>
      <c r="B2347" s="228" t="str">
        <f>IF(VLOOKUP(C2344,'Questionnaire part 2'!$D$17:$I$616,6,FALSE)="","#",VLOOKUP(C2344,'Questionnaire part 2'!$D$17:$I$616,6,FALSE))</f>
        <v>#</v>
      </c>
      <c r="C2347" s="199"/>
    </row>
    <row r="2348" spans="1:3">
      <c r="A2348" s="201" t="s">
        <v>1332</v>
      </c>
      <c r="B2348" s="228" t="str">
        <f>IF(VLOOKUP(C2348,'Questionnaire part 2'!$D$17:$I$616,2,FALSE)="","#",UPPER(VLOOKUP(C2348,'Questionnaire part 2'!$D$17:$I$616,2,FALSE)))</f>
        <v>#</v>
      </c>
      <c r="C2348" s="199">
        <v>560</v>
      </c>
    </row>
    <row r="2349" spans="1:3">
      <c r="A2349" s="201" t="s">
        <v>1333</v>
      </c>
      <c r="B2349" s="227" t="str">
        <f>IF(ISNA(VLOOKUP(VLOOKUP(C2348,'Questionnaire part 2'!$D$17:$I$616,3,FALSE),'Country &amp; Service Codes'!B:C,2,FALSE)),"#",VLOOKUP(VLOOKUP(C2348,'Questionnaire part 2'!$D$17:$I$616,3,FALSE),'Country &amp; Service Codes'!B:C,2,FALSE))</f>
        <v>#</v>
      </c>
      <c r="C2349" s="199"/>
    </row>
    <row r="2350" spans="1:3">
      <c r="A2350" s="201" t="s">
        <v>1334</v>
      </c>
      <c r="B2350" s="232" t="str">
        <f>IF(VLOOKUP(C2348,'Questionnaire part 2'!$D$17:$I$616,5,FALSE)="","#",VLOOKUP(C2348,'Questionnaire part 2'!$D$17:$I$616,5,FALSE))</f>
        <v>#</v>
      </c>
      <c r="C2350" s="199"/>
    </row>
    <row r="2351" spans="1:3">
      <c r="A2351" s="200" t="s">
        <v>1359</v>
      </c>
      <c r="B2351" s="228" t="str">
        <f>IF(VLOOKUP(C2348,'Questionnaire part 2'!$D$17:$I$616,6,FALSE)="","#",VLOOKUP(C2348,'Questionnaire part 2'!$D$17:$I$616,6,FALSE))</f>
        <v>#</v>
      </c>
      <c r="C2351" s="199"/>
    </row>
    <row r="2352" spans="1:3">
      <c r="A2352" s="201" t="s">
        <v>1332</v>
      </c>
      <c r="B2352" s="228" t="str">
        <f>IF(VLOOKUP(C2352,'Questionnaire part 2'!$D$17:$I$616,2,FALSE)="","#",UPPER(VLOOKUP(C2352,'Questionnaire part 2'!$D$17:$I$616,2,FALSE)))</f>
        <v>#</v>
      </c>
      <c r="C2352" s="234">
        <v>561</v>
      </c>
    </row>
    <row r="2353" spans="1:3">
      <c r="A2353" s="201" t="s">
        <v>1333</v>
      </c>
      <c r="B2353" s="227" t="str">
        <f>IF(ISNA(VLOOKUP(VLOOKUP(C2352,'Questionnaire part 2'!$D$17:$I$616,3,FALSE),'Country &amp; Service Codes'!B:C,2,FALSE)),"#",VLOOKUP(VLOOKUP(C2352,'Questionnaire part 2'!$D$17:$I$616,3,FALSE),'Country &amp; Service Codes'!B:C,2,FALSE))</f>
        <v>#</v>
      </c>
      <c r="C2353" s="234"/>
    </row>
    <row r="2354" spans="1:3">
      <c r="A2354" s="201" t="s">
        <v>1334</v>
      </c>
      <c r="B2354" s="227" t="str">
        <f>IF(VLOOKUP(C2352,'Questionnaire part 2'!$D$17:$I$616,5,FALSE)="","#",VLOOKUP(C2352,'Questionnaire part 2'!$D$17:$I$616,5,FALSE))</f>
        <v>#</v>
      </c>
      <c r="C2354" s="234"/>
    </row>
    <row r="2355" spans="1:3">
      <c r="A2355" s="200" t="s">
        <v>1359</v>
      </c>
      <c r="B2355" s="232" t="str">
        <f>IF(VLOOKUP(C2352,'Questionnaire part 2'!$D$17:$I$616,6,FALSE)="","#",VLOOKUP(C2352,'Questionnaire part 2'!$D$17:$I$616,6,FALSE))</f>
        <v>#</v>
      </c>
      <c r="C2355" s="199"/>
    </row>
    <row r="2356" spans="1:3">
      <c r="A2356" s="201" t="s">
        <v>1332</v>
      </c>
      <c r="B2356" s="228" t="str">
        <f>IF(VLOOKUP(C2356,'Questionnaire part 2'!$D$17:$I$616,2,FALSE)="","#",UPPER(VLOOKUP(C2356,'Questionnaire part 2'!$D$17:$I$616,2,FALSE)))</f>
        <v>#</v>
      </c>
      <c r="C2356" s="199">
        <v>562</v>
      </c>
    </row>
    <row r="2357" spans="1:3">
      <c r="A2357" s="201" t="s">
        <v>1333</v>
      </c>
      <c r="B2357" s="228" t="str">
        <f>IF(ISNA(VLOOKUP(VLOOKUP(C2356,'Questionnaire part 2'!$D$17:$I$616,3,FALSE),'Country &amp; Service Codes'!B:C,2,FALSE)),"#",VLOOKUP(VLOOKUP(C2356,'Questionnaire part 2'!$D$17:$I$616,3,FALSE),'Country &amp; Service Codes'!B:C,2,FALSE))</f>
        <v>#</v>
      </c>
      <c r="C2357" s="199"/>
    </row>
    <row r="2358" spans="1:3">
      <c r="A2358" s="201" t="s">
        <v>1334</v>
      </c>
      <c r="B2358" s="227" t="str">
        <f>IF(VLOOKUP(C2356,'Questionnaire part 2'!$D$17:$I$616,5,FALSE)="","#",VLOOKUP(C2356,'Questionnaire part 2'!$D$17:$I$616,5,FALSE))</f>
        <v>#</v>
      </c>
      <c r="C2358" s="199"/>
    </row>
    <row r="2359" spans="1:3">
      <c r="A2359" s="200" t="s">
        <v>1359</v>
      </c>
      <c r="B2359" s="227" t="str">
        <f>IF(VLOOKUP(C2356,'Questionnaire part 2'!$D$17:$I$616,6,FALSE)="","#",VLOOKUP(C2356,'Questionnaire part 2'!$D$17:$I$616,6,FALSE))</f>
        <v>#</v>
      </c>
      <c r="C2359" s="199"/>
    </row>
    <row r="2360" spans="1:3">
      <c r="A2360" s="201" t="s">
        <v>1332</v>
      </c>
      <c r="B2360" s="228" t="str">
        <f>IF(VLOOKUP(C2360,'Questionnaire part 2'!$D$17:$I$616,2,FALSE)="","#",UPPER(VLOOKUP(C2360,'Questionnaire part 2'!$D$17:$I$616,2,FALSE)))</f>
        <v>#</v>
      </c>
      <c r="C2360" s="199">
        <v>563</v>
      </c>
    </row>
    <row r="2361" spans="1:3">
      <c r="A2361" s="201" t="s">
        <v>1333</v>
      </c>
      <c r="B2361" s="228" t="str">
        <f>IF(ISNA(VLOOKUP(VLOOKUP(C2360,'Questionnaire part 2'!$D$17:$I$616,3,FALSE),'Country &amp; Service Codes'!B:C,2,FALSE)),"#",VLOOKUP(VLOOKUP(C2360,'Questionnaire part 2'!$D$17:$I$616,3,FALSE),'Country &amp; Service Codes'!B:C,2,FALSE))</f>
        <v>#</v>
      </c>
      <c r="C2361" s="199"/>
    </row>
    <row r="2362" spans="1:3">
      <c r="A2362" s="201" t="s">
        <v>1334</v>
      </c>
      <c r="B2362" s="228" t="str">
        <f>IF(VLOOKUP(C2360,'Questionnaire part 2'!$D$17:$I$616,5,FALSE)="","#",VLOOKUP(C2360,'Questionnaire part 2'!$D$17:$I$616,5,FALSE))</f>
        <v>#</v>
      </c>
      <c r="C2362" s="199"/>
    </row>
    <row r="2363" spans="1:3">
      <c r="A2363" s="200" t="s">
        <v>1359</v>
      </c>
      <c r="B2363" s="227" t="str">
        <f>IF(VLOOKUP(C2360,'Questionnaire part 2'!$D$17:$I$616,6,FALSE)="","#",VLOOKUP(C2360,'Questionnaire part 2'!$D$17:$I$616,6,FALSE))</f>
        <v>#</v>
      </c>
      <c r="C2363" s="199"/>
    </row>
    <row r="2364" spans="1:3">
      <c r="A2364" s="201" t="s">
        <v>1332</v>
      </c>
      <c r="B2364" s="228" t="str">
        <f>IF(VLOOKUP(C2364,'Questionnaire part 2'!$D$17:$I$616,2,FALSE)="","#",UPPER(VLOOKUP(C2364,'Questionnaire part 2'!$D$17:$I$616,2,FALSE)))</f>
        <v>#</v>
      </c>
      <c r="C2364" s="199">
        <v>564</v>
      </c>
    </row>
    <row r="2365" spans="1:3">
      <c r="A2365" s="201" t="s">
        <v>1333</v>
      </c>
      <c r="B2365" s="232" t="str">
        <f>IF(ISNA(VLOOKUP(VLOOKUP(C2364,'Questionnaire part 2'!$D$17:$I$616,3,FALSE),'Country &amp; Service Codes'!B:C,2,FALSE)),"#",VLOOKUP(VLOOKUP(C2364,'Questionnaire part 2'!$D$17:$I$616,3,FALSE),'Country &amp; Service Codes'!B:C,2,FALSE))</f>
        <v>#</v>
      </c>
      <c r="C2365" s="199"/>
    </row>
    <row r="2366" spans="1:3">
      <c r="A2366" s="201" t="s">
        <v>1334</v>
      </c>
      <c r="B2366" s="228" t="str">
        <f>IF(VLOOKUP(C2364,'Questionnaire part 2'!$D$17:$I$616,5,FALSE)="","#",VLOOKUP(C2364,'Questionnaire part 2'!$D$17:$I$616,5,FALSE))</f>
        <v>#</v>
      </c>
      <c r="C2366" s="199"/>
    </row>
    <row r="2367" spans="1:3">
      <c r="A2367" s="200" t="s">
        <v>1359</v>
      </c>
      <c r="B2367" s="228" t="str">
        <f>IF(VLOOKUP(C2364,'Questionnaire part 2'!$D$17:$I$616,6,FALSE)="","#",VLOOKUP(C2364,'Questionnaire part 2'!$D$17:$I$616,6,FALSE))</f>
        <v>#</v>
      </c>
      <c r="C2367" s="199"/>
    </row>
    <row r="2368" spans="1:3">
      <c r="A2368" s="201" t="s">
        <v>1332</v>
      </c>
      <c r="B2368" s="228" t="str">
        <f>IF(VLOOKUP(C2368,'Questionnaire part 2'!$D$17:$I$616,2,FALSE)="","#",UPPER(VLOOKUP(C2368,'Questionnaire part 2'!$D$17:$I$616,2,FALSE)))</f>
        <v>#</v>
      </c>
      <c r="C2368" s="234">
        <v>565</v>
      </c>
    </row>
    <row r="2369" spans="1:3">
      <c r="A2369" s="201" t="s">
        <v>1333</v>
      </c>
      <c r="B2369" s="227" t="str">
        <f>IF(ISNA(VLOOKUP(VLOOKUP(C2368,'Questionnaire part 2'!$D$17:$I$616,3,FALSE),'Country &amp; Service Codes'!B:C,2,FALSE)),"#",VLOOKUP(VLOOKUP(C2368,'Questionnaire part 2'!$D$17:$I$616,3,FALSE),'Country &amp; Service Codes'!B:C,2,FALSE))</f>
        <v>#</v>
      </c>
      <c r="C2369" s="234"/>
    </row>
    <row r="2370" spans="1:3">
      <c r="A2370" s="201" t="s">
        <v>1334</v>
      </c>
      <c r="B2370" s="232" t="str">
        <f>IF(VLOOKUP(C2368,'Questionnaire part 2'!$D$17:$I$616,5,FALSE)="","#",VLOOKUP(C2368,'Questionnaire part 2'!$D$17:$I$616,5,FALSE))</f>
        <v>#</v>
      </c>
      <c r="C2370" s="234"/>
    </row>
    <row r="2371" spans="1:3">
      <c r="A2371" s="200" t="s">
        <v>1359</v>
      </c>
      <c r="B2371" s="228" t="str">
        <f>IF(VLOOKUP(C2368,'Questionnaire part 2'!$D$17:$I$616,6,FALSE)="","#",VLOOKUP(C2368,'Questionnaire part 2'!$D$17:$I$616,6,FALSE))</f>
        <v>#</v>
      </c>
      <c r="C2371" s="199"/>
    </row>
    <row r="2372" spans="1:3">
      <c r="A2372" s="201" t="s">
        <v>1332</v>
      </c>
      <c r="B2372" s="228" t="str">
        <f>IF(VLOOKUP(C2372,'Questionnaire part 2'!$D$17:$I$616,2,FALSE)="","#",UPPER(VLOOKUP(C2372,'Questionnaire part 2'!$D$17:$I$616,2,FALSE)))</f>
        <v>#</v>
      </c>
      <c r="C2372" s="199">
        <v>566</v>
      </c>
    </row>
    <row r="2373" spans="1:3">
      <c r="A2373" s="201" t="s">
        <v>1333</v>
      </c>
      <c r="B2373" s="227" t="str">
        <f>IF(ISNA(VLOOKUP(VLOOKUP(C2372,'Questionnaire part 2'!$D$17:$I$616,3,FALSE),'Country &amp; Service Codes'!B:C,2,FALSE)),"#",VLOOKUP(VLOOKUP(C2372,'Questionnaire part 2'!$D$17:$I$616,3,FALSE),'Country &amp; Service Codes'!B:C,2,FALSE))</f>
        <v>#</v>
      </c>
      <c r="C2373" s="199"/>
    </row>
    <row r="2374" spans="1:3">
      <c r="A2374" s="201" t="s">
        <v>1334</v>
      </c>
      <c r="B2374" s="227" t="str">
        <f>IF(VLOOKUP(C2372,'Questionnaire part 2'!$D$17:$I$616,5,FALSE)="","#",VLOOKUP(C2372,'Questionnaire part 2'!$D$17:$I$616,5,FALSE))</f>
        <v>#</v>
      </c>
      <c r="C2374" s="199"/>
    </row>
    <row r="2375" spans="1:3">
      <c r="A2375" s="200" t="s">
        <v>1359</v>
      </c>
      <c r="B2375" s="232" t="str">
        <f>IF(VLOOKUP(C2372,'Questionnaire part 2'!$D$17:$I$616,6,FALSE)="","#",VLOOKUP(C2372,'Questionnaire part 2'!$D$17:$I$616,6,FALSE))</f>
        <v>#</v>
      </c>
      <c r="C2375" s="199"/>
    </row>
    <row r="2376" spans="1:3">
      <c r="A2376" s="201" t="s">
        <v>1332</v>
      </c>
      <c r="B2376" s="228" t="str">
        <f>IF(VLOOKUP(C2376,'Questionnaire part 2'!$D$17:$I$616,2,FALSE)="","#",UPPER(VLOOKUP(C2376,'Questionnaire part 2'!$D$17:$I$616,2,FALSE)))</f>
        <v>#</v>
      </c>
      <c r="C2376" s="199">
        <v>567</v>
      </c>
    </row>
    <row r="2377" spans="1:3">
      <c r="A2377" s="201" t="s">
        <v>1333</v>
      </c>
      <c r="B2377" s="228" t="str">
        <f>IF(ISNA(VLOOKUP(VLOOKUP(C2376,'Questionnaire part 2'!$D$17:$I$616,3,FALSE),'Country &amp; Service Codes'!B:C,2,FALSE)),"#",VLOOKUP(VLOOKUP(C2376,'Questionnaire part 2'!$D$17:$I$616,3,FALSE),'Country &amp; Service Codes'!B:C,2,FALSE))</f>
        <v>#</v>
      </c>
      <c r="C2377" s="199"/>
    </row>
    <row r="2378" spans="1:3">
      <c r="A2378" s="201" t="s">
        <v>1334</v>
      </c>
      <c r="B2378" s="227" t="str">
        <f>IF(VLOOKUP(C2376,'Questionnaire part 2'!$D$17:$I$616,5,FALSE)="","#",VLOOKUP(C2376,'Questionnaire part 2'!$D$17:$I$616,5,FALSE))</f>
        <v>#</v>
      </c>
      <c r="C2378" s="199"/>
    </row>
    <row r="2379" spans="1:3">
      <c r="A2379" s="200" t="s">
        <v>1359</v>
      </c>
      <c r="B2379" s="227" t="str">
        <f>IF(VLOOKUP(C2376,'Questionnaire part 2'!$D$17:$I$616,6,FALSE)="","#",VLOOKUP(C2376,'Questionnaire part 2'!$D$17:$I$616,6,FALSE))</f>
        <v>#</v>
      </c>
      <c r="C2379" s="199"/>
    </row>
    <row r="2380" spans="1:3">
      <c r="A2380" s="201" t="s">
        <v>1332</v>
      </c>
      <c r="B2380" s="228" t="str">
        <f>IF(VLOOKUP(C2380,'Questionnaire part 2'!$D$17:$I$616,2,FALSE)="","#",UPPER(VLOOKUP(C2380,'Questionnaire part 2'!$D$17:$I$616,2,FALSE)))</f>
        <v>#</v>
      </c>
      <c r="C2380" s="199">
        <v>568</v>
      </c>
    </row>
    <row r="2381" spans="1:3">
      <c r="A2381" s="201" t="s">
        <v>1333</v>
      </c>
      <c r="B2381" s="228" t="str">
        <f>IF(ISNA(VLOOKUP(VLOOKUP(C2380,'Questionnaire part 2'!$D$17:$I$616,3,FALSE),'Country &amp; Service Codes'!B:C,2,FALSE)),"#",VLOOKUP(VLOOKUP(C2380,'Questionnaire part 2'!$D$17:$I$616,3,FALSE),'Country &amp; Service Codes'!B:C,2,FALSE))</f>
        <v>#</v>
      </c>
      <c r="C2381" s="199"/>
    </row>
    <row r="2382" spans="1:3">
      <c r="A2382" s="201" t="s">
        <v>1334</v>
      </c>
      <c r="B2382" s="228" t="str">
        <f>IF(VLOOKUP(C2380,'Questionnaire part 2'!$D$17:$I$616,5,FALSE)="","#",VLOOKUP(C2380,'Questionnaire part 2'!$D$17:$I$616,5,FALSE))</f>
        <v>#</v>
      </c>
      <c r="C2382" s="199"/>
    </row>
    <row r="2383" spans="1:3">
      <c r="A2383" s="200" t="s">
        <v>1359</v>
      </c>
      <c r="B2383" s="227" t="str">
        <f>IF(VLOOKUP(C2380,'Questionnaire part 2'!$D$17:$I$616,6,FALSE)="","#",VLOOKUP(C2380,'Questionnaire part 2'!$D$17:$I$616,6,FALSE))</f>
        <v>#</v>
      </c>
      <c r="C2383" s="199"/>
    </row>
    <row r="2384" spans="1:3">
      <c r="A2384" s="201" t="s">
        <v>1332</v>
      </c>
      <c r="B2384" s="228" t="str">
        <f>IF(VLOOKUP(C2384,'Questionnaire part 2'!$D$17:$I$616,2,FALSE)="","#",UPPER(VLOOKUP(C2384,'Questionnaire part 2'!$D$17:$I$616,2,FALSE)))</f>
        <v>#</v>
      </c>
      <c r="C2384" s="234">
        <v>569</v>
      </c>
    </row>
    <row r="2385" spans="1:3">
      <c r="A2385" s="201" t="s">
        <v>1333</v>
      </c>
      <c r="B2385" s="232" t="str">
        <f>IF(ISNA(VLOOKUP(VLOOKUP(C2384,'Questionnaire part 2'!$D$17:$I$616,3,FALSE),'Country &amp; Service Codes'!B:C,2,FALSE)),"#",VLOOKUP(VLOOKUP(C2384,'Questionnaire part 2'!$D$17:$I$616,3,FALSE),'Country &amp; Service Codes'!B:C,2,FALSE))</f>
        <v>#</v>
      </c>
      <c r="C2385" s="234"/>
    </row>
    <row r="2386" spans="1:3">
      <c r="A2386" s="201" t="s">
        <v>1334</v>
      </c>
      <c r="B2386" s="228" t="str">
        <f>IF(VLOOKUP(C2384,'Questionnaire part 2'!$D$17:$I$616,5,FALSE)="","#",VLOOKUP(C2384,'Questionnaire part 2'!$D$17:$I$616,5,FALSE))</f>
        <v>#</v>
      </c>
      <c r="C2386" s="234"/>
    </row>
    <row r="2387" spans="1:3">
      <c r="A2387" s="200" t="s">
        <v>1359</v>
      </c>
      <c r="B2387" s="228" t="str">
        <f>IF(VLOOKUP(C2384,'Questionnaire part 2'!$D$17:$I$616,6,FALSE)="","#",VLOOKUP(C2384,'Questionnaire part 2'!$D$17:$I$616,6,FALSE))</f>
        <v>#</v>
      </c>
      <c r="C2387" s="199"/>
    </row>
    <row r="2388" spans="1:3">
      <c r="A2388" s="201" t="s">
        <v>1332</v>
      </c>
      <c r="B2388" s="228" t="str">
        <f>IF(VLOOKUP(C2388,'Questionnaire part 2'!$D$17:$I$616,2,FALSE)="","#",UPPER(VLOOKUP(C2388,'Questionnaire part 2'!$D$17:$I$616,2,FALSE)))</f>
        <v>#</v>
      </c>
      <c r="C2388" s="199">
        <v>570</v>
      </c>
    </row>
    <row r="2389" spans="1:3">
      <c r="A2389" s="201" t="s">
        <v>1333</v>
      </c>
      <c r="B2389" s="227" t="str">
        <f>IF(ISNA(VLOOKUP(VLOOKUP(C2388,'Questionnaire part 2'!$D$17:$I$616,3,FALSE),'Country &amp; Service Codes'!B:C,2,FALSE)),"#",VLOOKUP(VLOOKUP(C2388,'Questionnaire part 2'!$D$17:$I$616,3,FALSE),'Country &amp; Service Codes'!B:C,2,FALSE))</f>
        <v>#</v>
      </c>
      <c r="C2389" s="199"/>
    </row>
    <row r="2390" spans="1:3">
      <c r="A2390" s="201" t="s">
        <v>1334</v>
      </c>
      <c r="B2390" s="232" t="str">
        <f>IF(VLOOKUP(C2388,'Questionnaire part 2'!$D$17:$I$616,5,FALSE)="","#",VLOOKUP(C2388,'Questionnaire part 2'!$D$17:$I$616,5,FALSE))</f>
        <v>#</v>
      </c>
      <c r="C2390" s="199"/>
    </row>
    <row r="2391" spans="1:3">
      <c r="A2391" s="200" t="s">
        <v>1359</v>
      </c>
      <c r="B2391" s="228" t="str">
        <f>IF(VLOOKUP(C2388,'Questionnaire part 2'!$D$17:$I$616,6,FALSE)="","#",VLOOKUP(C2388,'Questionnaire part 2'!$D$17:$I$616,6,FALSE))</f>
        <v>#</v>
      </c>
      <c r="C2391" s="199"/>
    </row>
    <row r="2392" spans="1:3">
      <c r="A2392" s="201" t="s">
        <v>1332</v>
      </c>
      <c r="B2392" s="228" t="str">
        <f>IF(VLOOKUP(C2392,'Questionnaire part 2'!$D$17:$I$616,2,FALSE)="","#",UPPER(VLOOKUP(C2392,'Questionnaire part 2'!$D$17:$I$616,2,FALSE)))</f>
        <v>#</v>
      </c>
      <c r="C2392" s="199">
        <v>571</v>
      </c>
    </row>
    <row r="2393" spans="1:3">
      <c r="A2393" s="201" t="s">
        <v>1333</v>
      </c>
      <c r="B2393" s="227" t="str">
        <f>IF(ISNA(VLOOKUP(VLOOKUP(C2392,'Questionnaire part 2'!$D$17:$I$616,3,FALSE),'Country &amp; Service Codes'!B:C,2,FALSE)),"#",VLOOKUP(VLOOKUP(C2392,'Questionnaire part 2'!$D$17:$I$616,3,FALSE),'Country &amp; Service Codes'!B:C,2,FALSE))</f>
        <v>#</v>
      </c>
      <c r="C2393" s="199"/>
    </row>
    <row r="2394" spans="1:3">
      <c r="A2394" s="201" t="s">
        <v>1334</v>
      </c>
      <c r="B2394" s="227" t="str">
        <f>IF(VLOOKUP(C2392,'Questionnaire part 2'!$D$17:$I$616,5,FALSE)="","#",VLOOKUP(C2392,'Questionnaire part 2'!$D$17:$I$616,5,FALSE))</f>
        <v>#</v>
      </c>
      <c r="C2394" s="199"/>
    </row>
    <row r="2395" spans="1:3">
      <c r="A2395" s="200" t="s">
        <v>1359</v>
      </c>
      <c r="B2395" s="232" t="str">
        <f>IF(VLOOKUP(C2392,'Questionnaire part 2'!$D$17:$I$616,6,FALSE)="","#",VLOOKUP(C2392,'Questionnaire part 2'!$D$17:$I$616,6,FALSE))</f>
        <v>#</v>
      </c>
      <c r="C2395" s="199"/>
    </row>
    <row r="2396" spans="1:3">
      <c r="A2396" s="201" t="s">
        <v>1332</v>
      </c>
      <c r="B2396" s="228" t="str">
        <f>IF(VLOOKUP(C2396,'Questionnaire part 2'!$D$17:$I$616,2,FALSE)="","#",UPPER(VLOOKUP(C2396,'Questionnaire part 2'!$D$17:$I$616,2,FALSE)))</f>
        <v>#</v>
      </c>
      <c r="C2396" s="199">
        <v>572</v>
      </c>
    </row>
    <row r="2397" spans="1:3">
      <c r="A2397" s="201" t="s">
        <v>1333</v>
      </c>
      <c r="B2397" s="228" t="str">
        <f>IF(ISNA(VLOOKUP(VLOOKUP(C2396,'Questionnaire part 2'!$D$17:$I$616,3,FALSE),'Country &amp; Service Codes'!B:C,2,FALSE)),"#",VLOOKUP(VLOOKUP(C2396,'Questionnaire part 2'!$D$17:$I$616,3,FALSE),'Country &amp; Service Codes'!B:C,2,FALSE))</f>
        <v>#</v>
      </c>
      <c r="C2397" s="199"/>
    </row>
    <row r="2398" spans="1:3">
      <c r="A2398" s="201" t="s">
        <v>1334</v>
      </c>
      <c r="B2398" s="227" t="str">
        <f>IF(VLOOKUP(C2396,'Questionnaire part 2'!$D$17:$I$616,5,FALSE)="","#",VLOOKUP(C2396,'Questionnaire part 2'!$D$17:$I$616,5,FALSE))</f>
        <v>#</v>
      </c>
      <c r="C2398" s="199"/>
    </row>
    <row r="2399" spans="1:3">
      <c r="A2399" s="200" t="s">
        <v>1359</v>
      </c>
      <c r="B2399" s="227" t="str">
        <f>IF(VLOOKUP(C2396,'Questionnaire part 2'!$D$17:$I$616,6,FALSE)="","#",VLOOKUP(C2396,'Questionnaire part 2'!$D$17:$I$616,6,FALSE))</f>
        <v>#</v>
      </c>
      <c r="C2399" s="199"/>
    </row>
    <row r="2400" spans="1:3">
      <c r="A2400" s="201" t="s">
        <v>1332</v>
      </c>
      <c r="B2400" s="228" t="str">
        <f>IF(VLOOKUP(C2400,'Questionnaire part 2'!$D$17:$I$616,2,FALSE)="","#",UPPER(VLOOKUP(C2400,'Questionnaire part 2'!$D$17:$I$616,2,FALSE)))</f>
        <v>#</v>
      </c>
      <c r="C2400" s="234">
        <v>573</v>
      </c>
    </row>
    <row r="2401" spans="1:3">
      <c r="A2401" s="201" t="s">
        <v>1333</v>
      </c>
      <c r="B2401" s="228" t="str">
        <f>IF(ISNA(VLOOKUP(VLOOKUP(C2400,'Questionnaire part 2'!$D$17:$I$616,3,FALSE),'Country &amp; Service Codes'!B:C,2,FALSE)),"#",VLOOKUP(VLOOKUP(C2400,'Questionnaire part 2'!$D$17:$I$616,3,FALSE),'Country &amp; Service Codes'!B:C,2,FALSE))</f>
        <v>#</v>
      </c>
      <c r="C2401" s="234"/>
    </row>
    <row r="2402" spans="1:3">
      <c r="A2402" s="201" t="s">
        <v>1334</v>
      </c>
      <c r="B2402" s="228" t="str">
        <f>IF(VLOOKUP(C2400,'Questionnaire part 2'!$D$17:$I$616,5,FALSE)="","#",VLOOKUP(C2400,'Questionnaire part 2'!$D$17:$I$616,5,FALSE))</f>
        <v>#</v>
      </c>
      <c r="C2402" s="234"/>
    </row>
    <row r="2403" spans="1:3">
      <c r="A2403" s="200" t="s">
        <v>1359</v>
      </c>
      <c r="B2403" s="227" t="str">
        <f>IF(VLOOKUP(C2400,'Questionnaire part 2'!$D$17:$I$616,6,FALSE)="","#",VLOOKUP(C2400,'Questionnaire part 2'!$D$17:$I$616,6,FALSE))</f>
        <v>#</v>
      </c>
      <c r="C2403" s="199"/>
    </row>
    <row r="2404" spans="1:3">
      <c r="A2404" s="201" t="s">
        <v>1332</v>
      </c>
      <c r="B2404" s="228" t="str">
        <f>IF(VLOOKUP(C2404,'Questionnaire part 2'!$D$17:$I$616,2,FALSE)="","#",UPPER(VLOOKUP(C2404,'Questionnaire part 2'!$D$17:$I$616,2,FALSE)))</f>
        <v>#</v>
      </c>
      <c r="C2404" s="199">
        <v>574</v>
      </c>
    </row>
    <row r="2405" spans="1:3">
      <c r="A2405" s="201" t="s">
        <v>1333</v>
      </c>
      <c r="B2405" s="232" t="str">
        <f>IF(ISNA(VLOOKUP(VLOOKUP(C2404,'Questionnaire part 2'!$D$17:$I$616,3,FALSE),'Country &amp; Service Codes'!B:C,2,FALSE)),"#",VLOOKUP(VLOOKUP(C2404,'Questionnaire part 2'!$D$17:$I$616,3,FALSE),'Country &amp; Service Codes'!B:C,2,FALSE))</f>
        <v>#</v>
      </c>
      <c r="C2405" s="199"/>
    </row>
    <row r="2406" spans="1:3">
      <c r="A2406" s="201" t="s">
        <v>1334</v>
      </c>
      <c r="B2406" s="228" t="str">
        <f>IF(VLOOKUP(C2404,'Questionnaire part 2'!$D$17:$I$616,5,FALSE)="","#",VLOOKUP(C2404,'Questionnaire part 2'!$D$17:$I$616,5,FALSE))</f>
        <v>#</v>
      </c>
      <c r="C2406" s="199"/>
    </row>
    <row r="2407" spans="1:3">
      <c r="A2407" s="200" t="s">
        <v>1359</v>
      </c>
      <c r="B2407" s="228" t="str">
        <f>IF(VLOOKUP(C2404,'Questionnaire part 2'!$D$17:$I$616,6,FALSE)="","#",VLOOKUP(C2404,'Questionnaire part 2'!$D$17:$I$616,6,FALSE))</f>
        <v>#</v>
      </c>
      <c r="C2407" s="199"/>
    </row>
    <row r="2408" spans="1:3">
      <c r="A2408" s="201" t="s">
        <v>1332</v>
      </c>
      <c r="B2408" s="228" t="str">
        <f>IF(VLOOKUP(C2408,'Questionnaire part 2'!$D$17:$I$616,2,FALSE)="","#",UPPER(VLOOKUP(C2408,'Questionnaire part 2'!$D$17:$I$616,2,FALSE)))</f>
        <v>#</v>
      </c>
      <c r="C2408" s="199">
        <v>575</v>
      </c>
    </row>
    <row r="2409" spans="1:3">
      <c r="A2409" s="201" t="s">
        <v>1333</v>
      </c>
      <c r="B2409" s="227" t="str">
        <f>IF(ISNA(VLOOKUP(VLOOKUP(C2408,'Questionnaire part 2'!$D$17:$I$616,3,FALSE),'Country &amp; Service Codes'!B:C,2,FALSE)),"#",VLOOKUP(VLOOKUP(C2408,'Questionnaire part 2'!$D$17:$I$616,3,FALSE),'Country &amp; Service Codes'!B:C,2,FALSE))</f>
        <v>#</v>
      </c>
      <c r="C2409" s="199"/>
    </row>
    <row r="2410" spans="1:3">
      <c r="A2410" s="201" t="s">
        <v>1334</v>
      </c>
      <c r="B2410" s="232" t="str">
        <f>IF(VLOOKUP(C2408,'Questionnaire part 2'!$D$17:$I$616,5,FALSE)="","#",VLOOKUP(C2408,'Questionnaire part 2'!$D$17:$I$616,5,FALSE))</f>
        <v>#</v>
      </c>
      <c r="C2410" s="199"/>
    </row>
    <row r="2411" spans="1:3">
      <c r="A2411" s="200" t="s">
        <v>1359</v>
      </c>
      <c r="B2411" s="228" t="str">
        <f>IF(VLOOKUP(C2408,'Questionnaire part 2'!$D$17:$I$616,6,FALSE)="","#",VLOOKUP(C2408,'Questionnaire part 2'!$D$17:$I$616,6,FALSE))</f>
        <v>#</v>
      </c>
      <c r="C2411" s="199"/>
    </row>
    <row r="2412" spans="1:3">
      <c r="A2412" s="201" t="s">
        <v>1332</v>
      </c>
      <c r="B2412" s="228" t="str">
        <f>IF(VLOOKUP(C2412,'Questionnaire part 2'!$D$17:$I$616,2,FALSE)="","#",UPPER(VLOOKUP(C2412,'Questionnaire part 2'!$D$17:$I$616,2,FALSE)))</f>
        <v>#</v>
      </c>
      <c r="C2412" s="199">
        <v>576</v>
      </c>
    </row>
    <row r="2413" spans="1:3">
      <c r="A2413" s="201" t="s">
        <v>1333</v>
      </c>
      <c r="B2413" s="227" t="str">
        <f>IF(ISNA(VLOOKUP(VLOOKUP(C2412,'Questionnaire part 2'!$D$17:$I$616,3,FALSE),'Country &amp; Service Codes'!B:C,2,FALSE)),"#",VLOOKUP(VLOOKUP(C2412,'Questionnaire part 2'!$D$17:$I$616,3,FALSE),'Country &amp; Service Codes'!B:C,2,FALSE))</f>
        <v>#</v>
      </c>
      <c r="C2413" s="199"/>
    </row>
    <row r="2414" spans="1:3">
      <c r="A2414" s="201" t="s">
        <v>1334</v>
      </c>
      <c r="B2414" s="227" t="str">
        <f>IF(VLOOKUP(C2412,'Questionnaire part 2'!$D$17:$I$616,5,FALSE)="","#",VLOOKUP(C2412,'Questionnaire part 2'!$D$17:$I$616,5,FALSE))</f>
        <v>#</v>
      </c>
      <c r="C2414" s="199"/>
    </row>
    <row r="2415" spans="1:3">
      <c r="A2415" s="200" t="s">
        <v>1359</v>
      </c>
      <c r="B2415" s="232" t="str">
        <f>IF(VLOOKUP(C2412,'Questionnaire part 2'!$D$17:$I$616,6,FALSE)="","#",VLOOKUP(C2412,'Questionnaire part 2'!$D$17:$I$616,6,FALSE))</f>
        <v>#</v>
      </c>
      <c r="C2415" s="199"/>
    </row>
    <row r="2416" spans="1:3">
      <c r="A2416" s="201" t="s">
        <v>1332</v>
      </c>
      <c r="B2416" s="228" t="str">
        <f>IF(VLOOKUP(C2416,'Questionnaire part 2'!$D$17:$I$616,2,FALSE)="","#",UPPER(VLOOKUP(C2416,'Questionnaire part 2'!$D$17:$I$616,2,FALSE)))</f>
        <v>#</v>
      </c>
      <c r="C2416" s="234">
        <v>577</v>
      </c>
    </row>
    <row r="2417" spans="1:3">
      <c r="A2417" s="201" t="s">
        <v>1333</v>
      </c>
      <c r="B2417" s="228" t="str">
        <f>IF(ISNA(VLOOKUP(VLOOKUP(C2416,'Questionnaire part 2'!$D$17:$I$616,3,FALSE),'Country &amp; Service Codes'!B:C,2,FALSE)),"#",VLOOKUP(VLOOKUP(C2416,'Questionnaire part 2'!$D$17:$I$616,3,FALSE),'Country &amp; Service Codes'!B:C,2,FALSE))</f>
        <v>#</v>
      </c>
      <c r="C2417" s="234"/>
    </row>
    <row r="2418" spans="1:3">
      <c r="A2418" s="201" t="s">
        <v>1334</v>
      </c>
      <c r="B2418" s="227" t="str">
        <f>IF(VLOOKUP(C2416,'Questionnaire part 2'!$D$17:$I$616,5,FALSE)="","#",VLOOKUP(C2416,'Questionnaire part 2'!$D$17:$I$616,5,FALSE))</f>
        <v>#</v>
      </c>
      <c r="C2418" s="234"/>
    </row>
    <row r="2419" spans="1:3">
      <c r="A2419" s="200" t="s">
        <v>1359</v>
      </c>
      <c r="B2419" s="227" t="str">
        <f>IF(VLOOKUP(C2416,'Questionnaire part 2'!$D$17:$I$616,6,FALSE)="","#",VLOOKUP(C2416,'Questionnaire part 2'!$D$17:$I$616,6,FALSE))</f>
        <v>#</v>
      </c>
      <c r="C2419" s="199"/>
    </row>
    <row r="2420" spans="1:3">
      <c r="A2420" s="201" t="s">
        <v>1332</v>
      </c>
      <c r="B2420" s="228" t="str">
        <f>IF(VLOOKUP(C2420,'Questionnaire part 2'!$D$17:$I$616,2,FALSE)="","#",UPPER(VLOOKUP(C2420,'Questionnaire part 2'!$D$17:$I$616,2,FALSE)))</f>
        <v>#</v>
      </c>
      <c r="C2420" s="199">
        <v>578</v>
      </c>
    </row>
    <row r="2421" spans="1:3">
      <c r="A2421" s="201" t="s">
        <v>1333</v>
      </c>
      <c r="B2421" s="228" t="str">
        <f>IF(ISNA(VLOOKUP(VLOOKUP(C2420,'Questionnaire part 2'!$D$17:$I$616,3,FALSE),'Country &amp; Service Codes'!B:C,2,FALSE)),"#",VLOOKUP(VLOOKUP(C2420,'Questionnaire part 2'!$D$17:$I$616,3,FALSE),'Country &amp; Service Codes'!B:C,2,FALSE))</f>
        <v>#</v>
      </c>
      <c r="C2421" s="199"/>
    </row>
    <row r="2422" spans="1:3">
      <c r="A2422" s="201" t="s">
        <v>1334</v>
      </c>
      <c r="B2422" s="228" t="str">
        <f>IF(VLOOKUP(C2420,'Questionnaire part 2'!$D$17:$I$616,5,FALSE)="","#",VLOOKUP(C2420,'Questionnaire part 2'!$D$17:$I$616,5,FALSE))</f>
        <v>#</v>
      </c>
      <c r="C2422" s="199"/>
    </row>
    <row r="2423" spans="1:3">
      <c r="A2423" s="200" t="s">
        <v>1359</v>
      </c>
      <c r="B2423" s="227" t="str">
        <f>IF(VLOOKUP(C2420,'Questionnaire part 2'!$D$17:$I$616,6,FALSE)="","#",VLOOKUP(C2420,'Questionnaire part 2'!$D$17:$I$616,6,FALSE))</f>
        <v>#</v>
      </c>
      <c r="C2423" s="199"/>
    </row>
    <row r="2424" spans="1:3">
      <c r="A2424" s="201" t="s">
        <v>1332</v>
      </c>
      <c r="B2424" s="228" t="str">
        <f>IF(VLOOKUP(C2424,'Questionnaire part 2'!$D$17:$I$616,2,FALSE)="","#",UPPER(VLOOKUP(C2424,'Questionnaire part 2'!$D$17:$I$616,2,FALSE)))</f>
        <v>#</v>
      </c>
      <c r="C2424" s="199">
        <v>579</v>
      </c>
    </row>
    <row r="2425" spans="1:3">
      <c r="A2425" s="201" t="s">
        <v>1333</v>
      </c>
      <c r="B2425" s="232" t="str">
        <f>IF(ISNA(VLOOKUP(VLOOKUP(C2424,'Questionnaire part 2'!$D$17:$I$616,3,FALSE),'Country &amp; Service Codes'!B:C,2,FALSE)),"#",VLOOKUP(VLOOKUP(C2424,'Questionnaire part 2'!$D$17:$I$616,3,FALSE),'Country &amp; Service Codes'!B:C,2,FALSE))</f>
        <v>#</v>
      </c>
      <c r="C2425" s="199"/>
    </row>
    <row r="2426" spans="1:3">
      <c r="A2426" s="201" t="s">
        <v>1334</v>
      </c>
      <c r="B2426" s="228" t="str">
        <f>IF(VLOOKUP(C2424,'Questionnaire part 2'!$D$17:$I$616,5,FALSE)="","#",VLOOKUP(C2424,'Questionnaire part 2'!$D$17:$I$616,5,FALSE))</f>
        <v>#</v>
      </c>
      <c r="C2426" s="199"/>
    </row>
    <row r="2427" spans="1:3">
      <c r="A2427" s="200" t="s">
        <v>1359</v>
      </c>
      <c r="B2427" s="228" t="str">
        <f>IF(VLOOKUP(C2424,'Questionnaire part 2'!$D$17:$I$616,6,FALSE)="","#",VLOOKUP(C2424,'Questionnaire part 2'!$D$17:$I$616,6,FALSE))</f>
        <v>#</v>
      </c>
      <c r="C2427" s="199"/>
    </row>
    <row r="2428" spans="1:3">
      <c r="A2428" s="201" t="s">
        <v>1332</v>
      </c>
      <c r="B2428" s="228" t="str">
        <f>IF(VLOOKUP(C2428,'Questionnaire part 2'!$D$17:$I$616,2,FALSE)="","#",UPPER(VLOOKUP(C2428,'Questionnaire part 2'!$D$17:$I$616,2,FALSE)))</f>
        <v>#</v>
      </c>
      <c r="C2428" s="199">
        <v>580</v>
      </c>
    </row>
    <row r="2429" spans="1:3">
      <c r="A2429" s="201" t="s">
        <v>1333</v>
      </c>
      <c r="B2429" s="227" t="str">
        <f>IF(ISNA(VLOOKUP(VLOOKUP(C2428,'Questionnaire part 2'!$D$17:$I$616,3,FALSE),'Country &amp; Service Codes'!B:C,2,FALSE)),"#",VLOOKUP(VLOOKUP(C2428,'Questionnaire part 2'!$D$17:$I$616,3,FALSE),'Country &amp; Service Codes'!B:C,2,FALSE))</f>
        <v>#</v>
      </c>
      <c r="C2429" s="199"/>
    </row>
    <row r="2430" spans="1:3">
      <c r="A2430" s="201" t="s">
        <v>1334</v>
      </c>
      <c r="B2430" s="232" t="str">
        <f>IF(VLOOKUP(C2428,'Questionnaire part 2'!$D$17:$I$616,5,FALSE)="","#",VLOOKUP(C2428,'Questionnaire part 2'!$D$17:$I$616,5,FALSE))</f>
        <v>#</v>
      </c>
      <c r="C2430" s="199"/>
    </row>
    <row r="2431" spans="1:3">
      <c r="A2431" s="200" t="s">
        <v>1359</v>
      </c>
      <c r="B2431" s="228" t="str">
        <f>IF(VLOOKUP(C2428,'Questionnaire part 2'!$D$17:$I$616,6,FALSE)="","#",VLOOKUP(C2428,'Questionnaire part 2'!$D$17:$I$616,6,FALSE))</f>
        <v>#</v>
      </c>
      <c r="C2431" s="199"/>
    </row>
    <row r="2432" spans="1:3">
      <c r="A2432" s="201" t="s">
        <v>1332</v>
      </c>
      <c r="B2432" s="228" t="str">
        <f>IF(VLOOKUP(C2432,'Questionnaire part 2'!$D$17:$I$616,2,FALSE)="","#",UPPER(VLOOKUP(C2432,'Questionnaire part 2'!$D$17:$I$616,2,FALSE)))</f>
        <v>#</v>
      </c>
      <c r="C2432" s="234">
        <v>581</v>
      </c>
    </row>
    <row r="2433" spans="1:3">
      <c r="A2433" s="201" t="s">
        <v>1333</v>
      </c>
      <c r="B2433" s="227" t="str">
        <f>IF(ISNA(VLOOKUP(VLOOKUP(C2432,'Questionnaire part 2'!$D$17:$I$616,3,FALSE),'Country &amp; Service Codes'!B:C,2,FALSE)),"#",VLOOKUP(VLOOKUP(C2432,'Questionnaire part 2'!$D$17:$I$616,3,FALSE),'Country &amp; Service Codes'!B:C,2,FALSE))</f>
        <v>#</v>
      </c>
      <c r="C2433" s="234"/>
    </row>
    <row r="2434" spans="1:3">
      <c r="A2434" s="201" t="s">
        <v>1334</v>
      </c>
      <c r="B2434" s="227" t="str">
        <f>IF(VLOOKUP(C2432,'Questionnaire part 2'!$D$17:$I$616,5,FALSE)="","#",VLOOKUP(C2432,'Questionnaire part 2'!$D$17:$I$616,5,FALSE))</f>
        <v>#</v>
      </c>
      <c r="C2434" s="234"/>
    </row>
    <row r="2435" spans="1:3">
      <c r="A2435" s="200" t="s">
        <v>1359</v>
      </c>
      <c r="B2435" s="232" t="str">
        <f>IF(VLOOKUP(C2432,'Questionnaire part 2'!$D$17:$I$616,6,FALSE)="","#",VLOOKUP(C2432,'Questionnaire part 2'!$D$17:$I$616,6,FALSE))</f>
        <v>#</v>
      </c>
      <c r="C2435" s="199"/>
    </row>
    <row r="2436" spans="1:3">
      <c r="A2436" s="201" t="s">
        <v>1332</v>
      </c>
      <c r="B2436" s="228" t="str">
        <f>IF(VLOOKUP(C2436,'Questionnaire part 2'!$D$17:$I$616,2,FALSE)="","#",UPPER(VLOOKUP(C2436,'Questionnaire part 2'!$D$17:$I$616,2,FALSE)))</f>
        <v>#</v>
      </c>
      <c r="C2436" s="199">
        <v>582</v>
      </c>
    </row>
    <row r="2437" spans="1:3">
      <c r="A2437" s="201" t="s">
        <v>1333</v>
      </c>
      <c r="B2437" s="228" t="str">
        <f>IF(ISNA(VLOOKUP(VLOOKUP(C2436,'Questionnaire part 2'!$D$17:$I$616,3,FALSE),'Country &amp; Service Codes'!B:C,2,FALSE)),"#",VLOOKUP(VLOOKUP(C2436,'Questionnaire part 2'!$D$17:$I$616,3,FALSE),'Country &amp; Service Codes'!B:C,2,FALSE))</f>
        <v>#</v>
      </c>
      <c r="C2437" s="199"/>
    </row>
    <row r="2438" spans="1:3">
      <c r="A2438" s="201" t="s">
        <v>1334</v>
      </c>
      <c r="B2438" s="227" t="str">
        <f>IF(VLOOKUP(C2436,'Questionnaire part 2'!$D$17:$I$616,5,FALSE)="","#",VLOOKUP(C2436,'Questionnaire part 2'!$D$17:$I$616,5,FALSE))</f>
        <v>#</v>
      </c>
      <c r="C2438" s="199"/>
    </row>
    <row r="2439" spans="1:3">
      <c r="A2439" s="200" t="s">
        <v>1359</v>
      </c>
      <c r="B2439" s="227" t="str">
        <f>IF(VLOOKUP(C2436,'Questionnaire part 2'!$D$17:$I$616,6,FALSE)="","#",VLOOKUP(C2436,'Questionnaire part 2'!$D$17:$I$616,6,FALSE))</f>
        <v>#</v>
      </c>
      <c r="C2439" s="199"/>
    </row>
    <row r="2440" spans="1:3">
      <c r="A2440" s="201" t="s">
        <v>1332</v>
      </c>
      <c r="B2440" s="228" t="str">
        <f>IF(VLOOKUP(C2440,'Questionnaire part 2'!$D$17:$I$616,2,FALSE)="","#",UPPER(VLOOKUP(C2440,'Questionnaire part 2'!$D$17:$I$616,2,FALSE)))</f>
        <v>#</v>
      </c>
      <c r="C2440" s="199">
        <v>583</v>
      </c>
    </row>
    <row r="2441" spans="1:3">
      <c r="A2441" s="201" t="s">
        <v>1333</v>
      </c>
      <c r="B2441" s="228" t="str">
        <f>IF(ISNA(VLOOKUP(VLOOKUP(C2440,'Questionnaire part 2'!$D$17:$I$616,3,FALSE),'Country &amp; Service Codes'!B:C,2,FALSE)),"#",VLOOKUP(VLOOKUP(C2440,'Questionnaire part 2'!$D$17:$I$616,3,FALSE),'Country &amp; Service Codes'!B:C,2,FALSE))</f>
        <v>#</v>
      </c>
      <c r="C2441" s="199"/>
    </row>
    <row r="2442" spans="1:3">
      <c r="A2442" s="201" t="s">
        <v>1334</v>
      </c>
      <c r="B2442" s="228" t="str">
        <f>IF(VLOOKUP(C2440,'Questionnaire part 2'!$D$17:$I$616,5,FALSE)="","#",VLOOKUP(C2440,'Questionnaire part 2'!$D$17:$I$616,5,FALSE))</f>
        <v>#</v>
      </c>
      <c r="C2442" s="199"/>
    </row>
    <row r="2443" spans="1:3">
      <c r="A2443" s="200" t="s">
        <v>1359</v>
      </c>
      <c r="B2443" s="227" t="str">
        <f>IF(VLOOKUP(C2440,'Questionnaire part 2'!$D$17:$I$616,6,FALSE)="","#",VLOOKUP(C2440,'Questionnaire part 2'!$D$17:$I$616,6,FALSE))</f>
        <v>#</v>
      </c>
      <c r="C2443" s="199"/>
    </row>
    <row r="2444" spans="1:3">
      <c r="A2444" s="201" t="s">
        <v>1332</v>
      </c>
      <c r="B2444" s="228" t="str">
        <f>IF(VLOOKUP(C2444,'Questionnaire part 2'!$D$17:$I$616,2,FALSE)="","#",UPPER(VLOOKUP(C2444,'Questionnaire part 2'!$D$17:$I$616,2,FALSE)))</f>
        <v>#</v>
      </c>
      <c r="C2444" s="199">
        <v>584</v>
      </c>
    </row>
    <row r="2445" spans="1:3">
      <c r="A2445" s="201" t="s">
        <v>1333</v>
      </c>
      <c r="B2445" s="232" t="str">
        <f>IF(ISNA(VLOOKUP(VLOOKUP(C2444,'Questionnaire part 2'!$D$17:$I$616,3,FALSE),'Country &amp; Service Codes'!B:C,2,FALSE)),"#",VLOOKUP(VLOOKUP(C2444,'Questionnaire part 2'!$D$17:$I$616,3,FALSE),'Country &amp; Service Codes'!B:C,2,FALSE))</f>
        <v>#</v>
      </c>
      <c r="C2445" s="199"/>
    </row>
    <row r="2446" spans="1:3">
      <c r="A2446" s="201" t="s">
        <v>1334</v>
      </c>
      <c r="B2446" s="228" t="str">
        <f>IF(VLOOKUP(C2444,'Questionnaire part 2'!$D$17:$I$616,5,FALSE)="","#",VLOOKUP(C2444,'Questionnaire part 2'!$D$17:$I$616,5,FALSE))</f>
        <v>#</v>
      </c>
      <c r="C2446" s="199"/>
    </row>
    <row r="2447" spans="1:3">
      <c r="A2447" s="200" t="s">
        <v>1359</v>
      </c>
      <c r="B2447" s="228" t="str">
        <f>IF(VLOOKUP(C2444,'Questionnaire part 2'!$D$17:$I$616,6,FALSE)="","#",VLOOKUP(C2444,'Questionnaire part 2'!$D$17:$I$616,6,FALSE))</f>
        <v>#</v>
      </c>
      <c r="C2447" s="199"/>
    </row>
    <row r="2448" spans="1:3">
      <c r="A2448" s="201" t="s">
        <v>1332</v>
      </c>
      <c r="B2448" s="228" t="str">
        <f>IF(VLOOKUP(C2448,'Questionnaire part 2'!$D$17:$I$616,2,FALSE)="","#",UPPER(VLOOKUP(C2448,'Questionnaire part 2'!$D$17:$I$616,2,FALSE)))</f>
        <v>#</v>
      </c>
      <c r="C2448" s="234">
        <v>585</v>
      </c>
    </row>
    <row r="2449" spans="1:3">
      <c r="A2449" s="201" t="s">
        <v>1333</v>
      </c>
      <c r="B2449" s="227" t="str">
        <f>IF(ISNA(VLOOKUP(VLOOKUP(C2448,'Questionnaire part 2'!$D$17:$I$616,3,FALSE),'Country &amp; Service Codes'!B:C,2,FALSE)),"#",VLOOKUP(VLOOKUP(C2448,'Questionnaire part 2'!$D$17:$I$616,3,FALSE),'Country &amp; Service Codes'!B:C,2,FALSE))</f>
        <v>#</v>
      </c>
      <c r="C2449" s="234"/>
    </row>
    <row r="2450" spans="1:3">
      <c r="A2450" s="201" t="s">
        <v>1334</v>
      </c>
      <c r="B2450" s="232" t="str">
        <f>IF(VLOOKUP(C2448,'Questionnaire part 2'!$D$17:$I$616,5,FALSE)="","#",VLOOKUP(C2448,'Questionnaire part 2'!$D$17:$I$616,5,FALSE))</f>
        <v>#</v>
      </c>
      <c r="C2450" s="234"/>
    </row>
    <row r="2451" spans="1:3">
      <c r="A2451" s="200" t="s">
        <v>1359</v>
      </c>
      <c r="B2451" s="228" t="str">
        <f>IF(VLOOKUP(C2448,'Questionnaire part 2'!$D$17:$I$616,6,FALSE)="","#",VLOOKUP(C2448,'Questionnaire part 2'!$D$17:$I$616,6,FALSE))</f>
        <v>#</v>
      </c>
      <c r="C2451" s="199"/>
    </row>
    <row r="2452" spans="1:3">
      <c r="A2452" s="201" t="s">
        <v>1332</v>
      </c>
      <c r="B2452" s="228" t="str">
        <f>IF(VLOOKUP(C2452,'Questionnaire part 2'!$D$17:$I$616,2,FALSE)="","#",UPPER(VLOOKUP(C2452,'Questionnaire part 2'!$D$17:$I$616,2,FALSE)))</f>
        <v>#</v>
      </c>
      <c r="C2452" s="199">
        <v>586</v>
      </c>
    </row>
    <row r="2453" spans="1:3">
      <c r="A2453" s="201" t="s">
        <v>1333</v>
      </c>
      <c r="B2453" s="227" t="str">
        <f>IF(ISNA(VLOOKUP(VLOOKUP(C2452,'Questionnaire part 2'!$D$17:$I$616,3,FALSE),'Country &amp; Service Codes'!B:C,2,FALSE)),"#",VLOOKUP(VLOOKUP(C2452,'Questionnaire part 2'!$D$17:$I$616,3,FALSE),'Country &amp; Service Codes'!B:C,2,FALSE))</f>
        <v>#</v>
      </c>
      <c r="C2453" s="199"/>
    </row>
    <row r="2454" spans="1:3">
      <c r="A2454" s="201" t="s">
        <v>1334</v>
      </c>
      <c r="B2454" s="227" t="str">
        <f>IF(VLOOKUP(C2452,'Questionnaire part 2'!$D$17:$I$616,5,FALSE)="","#",VLOOKUP(C2452,'Questionnaire part 2'!$D$17:$I$616,5,FALSE))</f>
        <v>#</v>
      </c>
      <c r="C2454" s="199"/>
    </row>
    <row r="2455" spans="1:3">
      <c r="A2455" s="200" t="s">
        <v>1359</v>
      </c>
      <c r="B2455" s="232" t="str">
        <f>IF(VLOOKUP(C2452,'Questionnaire part 2'!$D$17:$I$616,6,FALSE)="","#",VLOOKUP(C2452,'Questionnaire part 2'!$D$17:$I$616,6,FALSE))</f>
        <v>#</v>
      </c>
      <c r="C2455" s="199"/>
    </row>
    <row r="2456" spans="1:3">
      <c r="A2456" s="201" t="s">
        <v>1332</v>
      </c>
      <c r="B2456" s="228" t="str">
        <f>IF(VLOOKUP(C2456,'Questionnaire part 2'!$D$17:$I$616,2,FALSE)="","#",UPPER(VLOOKUP(C2456,'Questionnaire part 2'!$D$17:$I$616,2,FALSE)))</f>
        <v>#</v>
      </c>
      <c r="C2456" s="199">
        <v>587</v>
      </c>
    </row>
    <row r="2457" spans="1:3">
      <c r="A2457" s="201" t="s">
        <v>1333</v>
      </c>
      <c r="B2457" s="228" t="str">
        <f>IF(ISNA(VLOOKUP(VLOOKUP(C2456,'Questionnaire part 2'!$D$17:$I$616,3,FALSE),'Country &amp; Service Codes'!B:C,2,FALSE)),"#",VLOOKUP(VLOOKUP(C2456,'Questionnaire part 2'!$D$17:$I$616,3,FALSE),'Country &amp; Service Codes'!B:C,2,FALSE))</f>
        <v>#</v>
      </c>
      <c r="C2457" s="199"/>
    </row>
    <row r="2458" spans="1:3">
      <c r="A2458" s="201" t="s">
        <v>1334</v>
      </c>
      <c r="B2458" s="227" t="str">
        <f>IF(VLOOKUP(C2456,'Questionnaire part 2'!$D$17:$I$616,5,FALSE)="","#",VLOOKUP(C2456,'Questionnaire part 2'!$D$17:$I$616,5,FALSE))</f>
        <v>#</v>
      </c>
      <c r="C2458" s="199"/>
    </row>
    <row r="2459" spans="1:3">
      <c r="A2459" s="200" t="s">
        <v>1359</v>
      </c>
      <c r="B2459" s="227" t="str">
        <f>IF(VLOOKUP(C2456,'Questionnaire part 2'!$D$17:$I$616,6,FALSE)="","#",VLOOKUP(C2456,'Questionnaire part 2'!$D$17:$I$616,6,FALSE))</f>
        <v>#</v>
      </c>
      <c r="C2459" s="199"/>
    </row>
    <row r="2460" spans="1:3">
      <c r="A2460" s="201" t="s">
        <v>1332</v>
      </c>
      <c r="B2460" s="228" t="str">
        <f>IF(VLOOKUP(C2460,'Questionnaire part 2'!$D$17:$I$616,2,FALSE)="","#",UPPER(VLOOKUP(C2460,'Questionnaire part 2'!$D$17:$I$616,2,FALSE)))</f>
        <v>#</v>
      </c>
      <c r="C2460" s="199">
        <v>588</v>
      </c>
    </row>
    <row r="2461" spans="1:3">
      <c r="A2461" s="201" t="s">
        <v>1333</v>
      </c>
      <c r="B2461" s="228" t="str">
        <f>IF(ISNA(VLOOKUP(VLOOKUP(C2460,'Questionnaire part 2'!$D$17:$I$616,3,FALSE),'Country &amp; Service Codes'!B:C,2,FALSE)),"#",VLOOKUP(VLOOKUP(C2460,'Questionnaire part 2'!$D$17:$I$616,3,FALSE),'Country &amp; Service Codes'!B:C,2,FALSE))</f>
        <v>#</v>
      </c>
      <c r="C2461" s="199"/>
    </row>
    <row r="2462" spans="1:3">
      <c r="A2462" s="201" t="s">
        <v>1334</v>
      </c>
      <c r="B2462" s="228" t="str">
        <f>IF(VLOOKUP(C2460,'Questionnaire part 2'!$D$17:$I$616,5,FALSE)="","#",VLOOKUP(C2460,'Questionnaire part 2'!$D$17:$I$616,5,FALSE))</f>
        <v>#</v>
      </c>
      <c r="C2462" s="199"/>
    </row>
    <row r="2463" spans="1:3">
      <c r="A2463" s="200" t="s">
        <v>1359</v>
      </c>
      <c r="B2463" s="227" t="str">
        <f>IF(VLOOKUP(C2460,'Questionnaire part 2'!$D$17:$I$616,6,FALSE)="","#",VLOOKUP(C2460,'Questionnaire part 2'!$D$17:$I$616,6,FALSE))</f>
        <v>#</v>
      </c>
      <c r="C2463" s="199"/>
    </row>
    <row r="2464" spans="1:3">
      <c r="A2464" s="201" t="s">
        <v>1332</v>
      </c>
      <c r="B2464" s="228" t="str">
        <f>IF(VLOOKUP(C2464,'Questionnaire part 2'!$D$17:$I$616,2,FALSE)="","#",UPPER(VLOOKUP(C2464,'Questionnaire part 2'!$D$17:$I$616,2,FALSE)))</f>
        <v>#</v>
      </c>
      <c r="C2464" s="234">
        <v>589</v>
      </c>
    </row>
    <row r="2465" spans="1:3">
      <c r="A2465" s="201" t="s">
        <v>1333</v>
      </c>
      <c r="B2465" s="232" t="str">
        <f>IF(ISNA(VLOOKUP(VLOOKUP(C2464,'Questionnaire part 2'!$D$17:$I$616,3,FALSE),'Country &amp; Service Codes'!B:C,2,FALSE)),"#",VLOOKUP(VLOOKUP(C2464,'Questionnaire part 2'!$D$17:$I$616,3,FALSE),'Country &amp; Service Codes'!B:C,2,FALSE))</f>
        <v>#</v>
      </c>
      <c r="C2465" s="234"/>
    </row>
    <row r="2466" spans="1:3">
      <c r="A2466" s="201" t="s">
        <v>1334</v>
      </c>
      <c r="B2466" s="228" t="str">
        <f>IF(VLOOKUP(C2464,'Questionnaire part 2'!$D$17:$I$616,5,FALSE)="","#",VLOOKUP(C2464,'Questionnaire part 2'!$D$17:$I$616,5,FALSE))</f>
        <v>#</v>
      </c>
      <c r="C2466" s="234"/>
    </row>
    <row r="2467" spans="1:3">
      <c r="A2467" s="200" t="s">
        <v>1359</v>
      </c>
      <c r="B2467" s="228" t="str">
        <f>IF(VLOOKUP(C2464,'Questionnaire part 2'!$D$17:$I$616,6,FALSE)="","#",VLOOKUP(C2464,'Questionnaire part 2'!$D$17:$I$616,6,FALSE))</f>
        <v>#</v>
      </c>
      <c r="C2467" s="199"/>
    </row>
    <row r="2468" spans="1:3">
      <c r="A2468" s="201" t="s">
        <v>1332</v>
      </c>
      <c r="B2468" s="228" t="str">
        <f>IF(VLOOKUP(C2468,'Questionnaire part 2'!$D$17:$I$616,2,FALSE)="","#",UPPER(VLOOKUP(C2468,'Questionnaire part 2'!$D$17:$I$616,2,FALSE)))</f>
        <v>#</v>
      </c>
      <c r="C2468" s="199">
        <v>590</v>
      </c>
    </row>
    <row r="2469" spans="1:3">
      <c r="A2469" s="201" t="s">
        <v>1333</v>
      </c>
      <c r="B2469" s="227" t="str">
        <f>IF(ISNA(VLOOKUP(VLOOKUP(C2468,'Questionnaire part 2'!$D$17:$I$616,3,FALSE),'Country &amp; Service Codes'!B:C,2,FALSE)),"#",VLOOKUP(VLOOKUP(C2468,'Questionnaire part 2'!$D$17:$I$616,3,FALSE),'Country &amp; Service Codes'!B:C,2,FALSE))</f>
        <v>#</v>
      </c>
      <c r="C2469" s="199"/>
    </row>
    <row r="2470" spans="1:3">
      <c r="A2470" s="201" t="s">
        <v>1334</v>
      </c>
      <c r="B2470" s="232" t="str">
        <f>IF(VLOOKUP(C2468,'Questionnaire part 2'!$D$17:$I$616,5,FALSE)="","#",VLOOKUP(C2468,'Questionnaire part 2'!$D$17:$I$616,5,FALSE))</f>
        <v>#</v>
      </c>
      <c r="C2470" s="199"/>
    </row>
    <row r="2471" spans="1:3">
      <c r="A2471" s="200" t="s">
        <v>1359</v>
      </c>
      <c r="B2471" s="228" t="str">
        <f>IF(VLOOKUP(C2468,'Questionnaire part 2'!$D$17:$I$616,6,FALSE)="","#",VLOOKUP(C2468,'Questionnaire part 2'!$D$17:$I$616,6,FALSE))</f>
        <v>#</v>
      </c>
      <c r="C2471" s="199"/>
    </row>
    <row r="2472" spans="1:3">
      <c r="A2472" s="201" t="s">
        <v>1332</v>
      </c>
      <c r="B2472" s="228" t="str">
        <f>IF(VLOOKUP(C2472,'Questionnaire part 2'!$D$17:$I$616,2,FALSE)="","#",UPPER(VLOOKUP(C2472,'Questionnaire part 2'!$D$17:$I$616,2,FALSE)))</f>
        <v>#</v>
      </c>
      <c r="C2472" s="199">
        <v>591</v>
      </c>
    </row>
    <row r="2473" spans="1:3">
      <c r="A2473" s="201" t="s">
        <v>1333</v>
      </c>
      <c r="B2473" s="227" t="str">
        <f>IF(ISNA(VLOOKUP(VLOOKUP(C2472,'Questionnaire part 2'!$D$17:$I$616,3,FALSE),'Country &amp; Service Codes'!B:C,2,FALSE)),"#",VLOOKUP(VLOOKUP(C2472,'Questionnaire part 2'!$D$17:$I$616,3,FALSE),'Country &amp; Service Codes'!B:C,2,FALSE))</f>
        <v>#</v>
      </c>
      <c r="C2473" s="199"/>
    </row>
    <row r="2474" spans="1:3">
      <c r="A2474" s="201" t="s">
        <v>1334</v>
      </c>
      <c r="B2474" s="227" t="str">
        <f>IF(VLOOKUP(C2472,'Questionnaire part 2'!$D$17:$I$616,5,FALSE)="","#",VLOOKUP(C2472,'Questionnaire part 2'!$D$17:$I$616,5,FALSE))</f>
        <v>#</v>
      </c>
      <c r="C2474" s="199"/>
    </row>
    <row r="2475" spans="1:3">
      <c r="A2475" s="200" t="s">
        <v>1359</v>
      </c>
      <c r="B2475" s="232" t="str">
        <f>IF(VLOOKUP(C2472,'Questionnaire part 2'!$D$17:$I$616,6,FALSE)="","#",VLOOKUP(C2472,'Questionnaire part 2'!$D$17:$I$616,6,FALSE))</f>
        <v>#</v>
      </c>
      <c r="C2475" s="199"/>
    </row>
    <row r="2476" spans="1:3">
      <c r="A2476" s="201" t="s">
        <v>1332</v>
      </c>
      <c r="B2476" s="228" t="str">
        <f>IF(VLOOKUP(C2476,'Questionnaire part 2'!$D$17:$I$616,2,FALSE)="","#",UPPER(VLOOKUP(C2476,'Questionnaire part 2'!$D$17:$I$616,2,FALSE)))</f>
        <v>#</v>
      </c>
      <c r="C2476" s="199">
        <v>592</v>
      </c>
    </row>
    <row r="2477" spans="1:3">
      <c r="A2477" s="201" t="s">
        <v>1333</v>
      </c>
      <c r="B2477" s="228" t="str">
        <f>IF(ISNA(VLOOKUP(VLOOKUP(C2476,'Questionnaire part 2'!$D$17:$I$616,3,FALSE),'Country &amp; Service Codes'!B:C,2,FALSE)),"#",VLOOKUP(VLOOKUP(C2476,'Questionnaire part 2'!$D$17:$I$616,3,FALSE),'Country &amp; Service Codes'!B:C,2,FALSE))</f>
        <v>#</v>
      </c>
      <c r="C2477" s="199"/>
    </row>
    <row r="2478" spans="1:3">
      <c r="A2478" s="201" t="s">
        <v>1334</v>
      </c>
      <c r="B2478" s="227" t="str">
        <f>IF(VLOOKUP(C2476,'Questionnaire part 2'!$D$17:$I$616,5,FALSE)="","#",VLOOKUP(C2476,'Questionnaire part 2'!$D$17:$I$616,5,FALSE))</f>
        <v>#</v>
      </c>
      <c r="C2478" s="199"/>
    </row>
    <row r="2479" spans="1:3">
      <c r="A2479" s="200" t="s">
        <v>1359</v>
      </c>
      <c r="B2479" s="227" t="str">
        <f>IF(VLOOKUP(C2476,'Questionnaire part 2'!$D$17:$I$616,6,FALSE)="","#",VLOOKUP(C2476,'Questionnaire part 2'!$D$17:$I$616,6,FALSE))</f>
        <v>#</v>
      </c>
      <c r="C2479" s="199"/>
    </row>
    <row r="2480" spans="1:3">
      <c r="A2480" s="201" t="s">
        <v>1332</v>
      </c>
      <c r="B2480" s="228" t="str">
        <f>IF(VLOOKUP(C2480,'Questionnaire part 2'!$D$17:$I$616,2,FALSE)="","#",UPPER(VLOOKUP(C2480,'Questionnaire part 2'!$D$17:$I$616,2,FALSE)))</f>
        <v>#</v>
      </c>
      <c r="C2480" s="234">
        <v>593</v>
      </c>
    </row>
    <row r="2481" spans="1:3">
      <c r="A2481" s="201" t="s">
        <v>1333</v>
      </c>
      <c r="B2481" s="228" t="str">
        <f>IF(ISNA(VLOOKUP(VLOOKUP(C2480,'Questionnaire part 2'!$D$17:$I$616,3,FALSE),'Country &amp; Service Codes'!B:C,2,FALSE)),"#",VLOOKUP(VLOOKUP(C2480,'Questionnaire part 2'!$D$17:$I$616,3,FALSE),'Country &amp; Service Codes'!B:C,2,FALSE))</f>
        <v>#</v>
      </c>
      <c r="C2481" s="234"/>
    </row>
    <row r="2482" spans="1:3">
      <c r="A2482" s="201" t="s">
        <v>1334</v>
      </c>
      <c r="B2482" s="228" t="str">
        <f>IF(VLOOKUP(C2480,'Questionnaire part 2'!$D$17:$I$616,5,FALSE)="","#",VLOOKUP(C2480,'Questionnaire part 2'!$D$17:$I$616,5,FALSE))</f>
        <v>#</v>
      </c>
      <c r="C2482" s="234"/>
    </row>
    <row r="2483" spans="1:3">
      <c r="A2483" s="200" t="s">
        <v>1359</v>
      </c>
      <c r="B2483" s="227" t="str">
        <f>IF(VLOOKUP(C2480,'Questionnaire part 2'!$D$17:$I$616,6,FALSE)="","#",VLOOKUP(C2480,'Questionnaire part 2'!$D$17:$I$616,6,FALSE))</f>
        <v>#</v>
      </c>
      <c r="C2483" s="199"/>
    </row>
    <row r="2484" spans="1:3">
      <c r="A2484" s="201" t="s">
        <v>1332</v>
      </c>
      <c r="B2484" s="228" t="str">
        <f>IF(VLOOKUP(C2484,'Questionnaire part 2'!$D$17:$I$616,2,FALSE)="","#",UPPER(VLOOKUP(C2484,'Questionnaire part 2'!$D$17:$I$616,2,FALSE)))</f>
        <v>#</v>
      </c>
      <c r="C2484" s="199">
        <v>594</v>
      </c>
    </row>
    <row r="2485" spans="1:3">
      <c r="A2485" s="201" t="s">
        <v>1333</v>
      </c>
      <c r="B2485" s="232" t="str">
        <f>IF(ISNA(VLOOKUP(VLOOKUP(C2484,'Questionnaire part 2'!$D$17:$I$616,3,FALSE),'Country &amp; Service Codes'!B:C,2,FALSE)),"#",VLOOKUP(VLOOKUP(C2484,'Questionnaire part 2'!$D$17:$I$616,3,FALSE),'Country &amp; Service Codes'!B:C,2,FALSE))</f>
        <v>#</v>
      </c>
      <c r="C2485" s="199"/>
    </row>
    <row r="2486" spans="1:3">
      <c r="A2486" s="201" t="s">
        <v>1334</v>
      </c>
      <c r="B2486" s="228" t="str">
        <f>IF(VLOOKUP(C2484,'Questionnaire part 2'!$D$17:$I$616,5,FALSE)="","#",VLOOKUP(C2484,'Questionnaire part 2'!$D$17:$I$616,5,FALSE))</f>
        <v>#</v>
      </c>
      <c r="C2486" s="199"/>
    </row>
    <row r="2487" spans="1:3">
      <c r="A2487" s="200" t="s">
        <v>1359</v>
      </c>
      <c r="B2487" s="228" t="str">
        <f>IF(VLOOKUP(C2484,'Questionnaire part 2'!$D$17:$I$616,6,FALSE)="","#",VLOOKUP(C2484,'Questionnaire part 2'!$D$17:$I$616,6,FALSE))</f>
        <v>#</v>
      </c>
      <c r="C2487" s="199"/>
    </row>
    <row r="2488" spans="1:3">
      <c r="A2488" s="201" t="s">
        <v>1332</v>
      </c>
      <c r="B2488" s="228" t="str">
        <f>IF(VLOOKUP(C2488,'Questionnaire part 2'!$D$17:$I$616,2,FALSE)="","#",UPPER(VLOOKUP(C2488,'Questionnaire part 2'!$D$17:$I$616,2,FALSE)))</f>
        <v>#</v>
      </c>
      <c r="C2488" s="199">
        <v>595</v>
      </c>
    </row>
    <row r="2489" spans="1:3">
      <c r="A2489" s="201" t="s">
        <v>1333</v>
      </c>
      <c r="B2489" s="227" t="str">
        <f>IF(ISNA(VLOOKUP(VLOOKUP(C2488,'Questionnaire part 2'!$D$17:$I$616,3,FALSE),'Country &amp; Service Codes'!B:C,2,FALSE)),"#",VLOOKUP(VLOOKUP(C2488,'Questionnaire part 2'!$D$17:$I$616,3,FALSE),'Country &amp; Service Codes'!B:C,2,FALSE))</f>
        <v>#</v>
      </c>
      <c r="C2489" s="199"/>
    </row>
    <row r="2490" spans="1:3">
      <c r="A2490" s="201" t="s">
        <v>1334</v>
      </c>
      <c r="B2490" s="232" t="str">
        <f>IF(VLOOKUP(C2488,'Questionnaire part 2'!$D$17:$I$616,5,FALSE)="","#",VLOOKUP(C2488,'Questionnaire part 2'!$D$17:$I$616,5,FALSE))</f>
        <v>#</v>
      </c>
      <c r="C2490" s="199"/>
    </row>
    <row r="2491" spans="1:3">
      <c r="A2491" s="200" t="s">
        <v>1359</v>
      </c>
      <c r="B2491" s="228" t="str">
        <f>IF(VLOOKUP(C2488,'Questionnaire part 2'!$D$17:$I$616,6,FALSE)="","#",VLOOKUP(C2488,'Questionnaire part 2'!$D$17:$I$616,6,FALSE))</f>
        <v>#</v>
      </c>
      <c r="C2491" s="199"/>
    </row>
    <row r="2492" spans="1:3">
      <c r="A2492" s="201" t="s">
        <v>1332</v>
      </c>
      <c r="B2492" s="228" t="str">
        <f>IF(VLOOKUP(C2492,'Questionnaire part 2'!$D$17:$I$616,2,FALSE)="","#",UPPER(VLOOKUP(C2492,'Questionnaire part 2'!$D$17:$I$616,2,FALSE)))</f>
        <v>#</v>
      </c>
      <c r="C2492" s="199">
        <v>596</v>
      </c>
    </row>
    <row r="2493" spans="1:3">
      <c r="A2493" s="201" t="s">
        <v>1333</v>
      </c>
      <c r="B2493" s="227" t="str">
        <f>IF(ISNA(VLOOKUP(VLOOKUP(C2492,'Questionnaire part 2'!$D$17:$I$616,3,FALSE),'Country &amp; Service Codes'!B:C,2,FALSE)),"#",VLOOKUP(VLOOKUP(C2492,'Questionnaire part 2'!$D$17:$I$616,3,FALSE),'Country &amp; Service Codes'!B:C,2,FALSE))</f>
        <v>#</v>
      </c>
      <c r="C2493" s="199"/>
    </row>
    <row r="2494" spans="1:3">
      <c r="A2494" s="201" t="s">
        <v>1334</v>
      </c>
      <c r="B2494" s="227" t="str">
        <f>IF(VLOOKUP(C2492,'Questionnaire part 2'!$D$17:$I$616,5,FALSE)="","#",VLOOKUP(C2492,'Questionnaire part 2'!$D$17:$I$616,5,FALSE))</f>
        <v>#</v>
      </c>
      <c r="C2494" s="199"/>
    </row>
    <row r="2495" spans="1:3">
      <c r="A2495" s="200" t="s">
        <v>1359</v>
      </c>
      <c r="B2495" s="232" t="str">
        <f>IF(VLOOKUP(C2492,'Questionnaire part 2'!$D$17:$I$616,6,FALSE)="","#",VLOOKUP(C2492,'Questionnaire part 2'!$D$17:$I$616,6,FALSE))</f>
        <v>#</v>
      </c>
      <c r="C2495" s="199"/>
    </row>
    <row r="2496" spans="1:3">
      <c r="A2496" s="201" t="s">
        <v>1332</v>
      </c>
      <c r="B2496" s="228" t="str">
        <f>IF(VLOOKUP(C2496,'Questionnaire part 2'!$D$17:$I$616,2,FALSE)="","#",UPPER(VLOOKUP(C2496,'Questionnaire part 2'!$D$17:$I$616,2,FALSE)))</f>
        <v>#</v>
      </c>
      <c r="C2496" s="234">
        <v>597</v>
      </c>
    </row>
    <row r="2497" spans="1:3">
      <c r="A2497" s="201" t="s">
        <v>1333</v>
      </c>
      <c r="B2497" s="228" t="str">
        <f>IF(ISNA(VLOOKUP(VLOOKUP(C2496,'Questionnaire part 2'!$D$17:$I$616,3,FALSE),'Country &amp; Service Codes'!B:C,2,FALSE)),"#",VLOOKUP(VLOOKUP(C2496,'Questionnaire part 2'!$D$17:$I$616,3,FALSE),'Country &amp; Service Codes'!B:C,2,FALSE))</f>
        <v>#</v>
      </c>
      <c r="C2497" s="234"/>
    </row>
    <row r="2498" spans="1:3">
      <c r="A2498" s="201" t="s">
        <v>1334</v>
      </c>
      <c r="B2498" s="227" t="str">
        <f>IF(VLOOKUP(C2496,'Questionnaire part 2'!$D$17:$I$616,5,FALSE)="","#",VLOOKUP(C2496,'Questionnaire part 2'!$D$17:$I$616,5,FALSE))</f>
        <v>#</v>
      </c>
      <c r="C2498" s="234"/>
    </row>
    <row r="2499" spans="1:3">
      <c r="A2499" s="200" t="s">
        <v>1359</v>
      </c>
      <c r="B2499" s="227" t="str">
        <f>IF(VLOOKUP(C2496,'Questionnaire part 2'!$D$17:$I$616,6,FALSE)="","#",VLOOKUP(C2496,'Questionnaire part 2'!$D$17:$I$616,6,FALSE))</f>
        <v>#</v>
      </c>
      <c r="C2499" s="199"/>
    </row>
    <row r="2500" spans="1:3">
      <c r="A2500" s="201" t="s">
        <v>1332</v>
      </c>
      <c r="B2500" s="228" t="str">
        <f>IF(VLOOKUP(C2500,'Questionnaire part 2'!$D$17:$I$616,2,FALSE)="","#",UPPER(VLOOKUP(C2500,'Questionnaire part 2'!$D$17:$I$616,2,FALSE)))</f>
        <v>#</v>
      </c>
      <c r="C2500" s="199">
        <v>598</v>
      </c>
    </row>
    <row r="2501" spans="1:3">
      <c r="A2501" s="201" t="s">
        <v>1333</v>
      </c>
      <c r="B2501" s="228" t="str">
        <f>IF(ISNA(VLOOKUP(VLOOKUP(C2500,'Questionnaire part 2'!$D$17:$I$616,3,FALSE),'Country &amp; Service Codes'!B:C,2,FALSE)),"#",VLOOKUP(VLOOKUP(C2500,'Questionnaire part 2'!$D$17:$I$616,3,FALSE),'Country &amp; Service Codes'!B:C,2,FALSE))</f>
        <v>#</v>
      </c>
      <c r="C2501" s="199"/>
    </row>
    <row r="2502" spans="1:3">
      <c r="A2502" s="201" t="s">
        <v>1334</v>
      </c>
      <c r="B2502" s="228" t="str">
        <f>IF(VLOOKUP(C2500,'Questionnaire part 2'!$D$17:$I$616,5,FALSE)="","#",VLOOKUP(C2500,'Questionnaire part 2'!$D$17:$I$616,5,FALSE))</f>
        <v>#</v>
      </c>
      <c r="C2502" s="199"/>
    </row>
    <row r="2503" spans="1:3">
      <c r="A2503" s="200" t="s">
        <v>1359</v>
      </c>
      <c r="B2503" s="227" t="str">
        <f>IF(VLOOKUP(C2500,'Questionnaire part 2'!$D$17:$I$616,6,FALSE)="","#",VLOOKUP(C2500,'Questionnaire part 2'!$D$17:$I$616,6,FALSE))</f>
        <v>#</v>
      </c>
      <c r="C2503" s="199"/>
    </row>
    <row r="2504" spans="1:3">
      <c r="A2504" s="201" t="s">
        <v>1332</v>
      </c>
      <c r="B2504" s="228" t="str">
        <f>IF(VLOOKUP(C2504,'Questionnaire part 2'!$D$17:$I$616,2,FALSE)="","#",UPPER(VLOOKUP(C2504,'Questionnaire part 2'!$D$17:$I$616,2,FALSE)))</f>
        <v>#</v>
      </c>
      <c r="C2504" s="199">
        <v>599</v>
      </c>
    </row>
    <row r="2505" spans="1:3">
      <c r="A2505" s="201" t="s">
        <v>1333</v>
      </c>
      <c r="B2505" s="232" t="str">
        <f>IF(ISNA(VLOOKUP(VLOOKUP(C2504,'Questionnaire part 2'!$D$17:$I$616,3,FALSE),'Country &amp; Service Codes'!B:C,2,FALSE)),"#",VLOOKUP(VLOOKUP(C2504,'Questionnaire part 2'!$D$17:$I$616,3,FALSE),'Country &amp; Service Codes'!B:C,2,FALSE))</f>
        <v>#</v>
      </c>
      <c r="C2505" s="199"/>
    </row>
    <row r="2506" spans="1:3">
      <c r="A2506" s="201" t="s">
        <v>1334</v>
      </c>
      <c r="B2506" s="228" t="str">
        <f>IF(VLOOKUP(C2504,'Questionnaire part 2'!$D$17:$I$616,5,FALSE)="","#",VLOOKUP(C2504,'Questionnaire part 2'!$D$17:$I$616,5,FALSE))</f>
        <v>#</v>
      </c>
      <c r="C2506" s="199"/>
    </row>
    <row r="2507" spans="1:3">
      <c r="A2507" s="200" t="s">
        <v>1359</v>
      </c>
      <c r="B2507" s="228" t="str">
        <f>IF(VLOOKUP(C2504,'Questionnaire part 2'!$D$17:$I$616,6,FALSE)="","#",VLOOKUP(C2504,'Questionnaire part 2'!$D$17:$I$616,6,FALSE))</f>
        <v>#</v>
      </c>
      <c r="C2507" s="199"/>
    </row>
    <row r="2508" spans="1:3">
      <c r="A2508" s="201" t="s">
        <v>1332</v>
      </c>
      <c r="B2508" s="228" t="str">
        <f>IF(VLOOKUP(C2508,'Questionnaire part 2'!$D$17:$I$616,2,FALSE)="","#",UPPER(VLOOKUP(C2508,'Questionnaire part 2'!$D$17:$I$616,2,FALSE)))</f>
        <v>#</v>
      </c>
      <c r="C2508" s="199">
        <v>600</v>
      </c>
    </row>
    <row r="2509" spans="1:3">
      <c r="A2509" s="201" t="s">
        <v>1333</v>
      </c>
      <c r="B2509" s="227" t="str">
        <f>IF(ISNA(VLOOKUP(VLOOKUP(C2508,'Questionnaire part 2'!$D$17:$I$616,3,FALSE),'Country &amp; Service Codes'!B:C,2,FALSE)),"#",VLOOKUP(VLOOKUP(C2508,'Questionnaire part 2'!$D$17:$I$616,3,FALSE),'Country &amp; Service Codes'!B:C,2,FALSE))</f>
        <v>#</v>
      </c>
      <c r="C2509" s="202"/>
    </row>
    <row r="2510" spans="1:3">
      <c r="A2510" s="201" t="s">
        <v>1334</v>
      </c>
      <c r="B2510" s="232" t="str">
        <f>IF(VLOOKUP(C2508,'Questionnaire part 2'!$D$17:$I$616,5,FALSE)="","#",VLOOKUP(C2508,'Questionnaire part 2'!$D$17:$I$616,5,FALSE))</f>
        <v>#</v>
      </c>
      <c r="C2510" s="204"/>
    </row>
    <row r="2511" spans="1:3">
      <c r="A2511" s="200" t="s">
        <v>1359</v>
      </c>
      <c r="B2511" s="228" t="str">
        <f>IF(VLOOKUP(C2508,'Questionnaire part 2'!$D$17:$I$616,6,FALSE)="","#",VLOOKUP(C2508,'Questionnaire part 2'!$D$17:$I$616,6,FALSE))</f>
        <v>#</v>
      </c>
      <c r="C2511" s="202"/>
    </row>
    <row r="2512" spans="1:3">
      <c r="A2512" s="201"/>
      <c r="B2512" s="228"/>
      <c r="C2512" s="202"/>
    </row>
    <row r="2513" spans="1:3">
      <c r="A2513" s="201"/>
      <c r="B2513" s="227"/>
      <c r="C2513" s="202"/>
    </row>
    <row r="2514" spans="1:3">
      <c r="A2514" s="201"/>
      <c r="B2514" s="227"/>
      <c r="C2514" s="202"/>
    </row>
    <row r="2515" spans="1:3">
      <c r="A2515" s="200"/>
      <c r="B2515" s="232"/>
      <c r="C2515" s="204"/>
    </row>
    <row r="2516" spans="1:3">
      <c r="A2516" s="200"/>
      <c r="B2516" s="228"/>
      <c r="C2516" s="202"/>
    </row>
    <row r="2517" spans="1:3">
      <c r="A2517" s="200"/>
      <c r="B2517" s="228"/>
      <c r="C2517" s="202"/>
    </row>
    <row r="2518" spans="1:3">
      <c r="A2518" s="201"/>
      <c r="B2518" s="227"/>
      <c r="C2518" s="202"/>
    </row>
    <row r="2519" spans="1:3">
      <c r="A2519" s="201"/>
      <c r="B2519" s="227"/>
      <c r="C2519" s="202"/>
    </row>
    <row r="2520" spans="1:3">
      <c r="A2520" s="203"/>
      <c r="B2520" s="232"/>
      <c r="C2520" s="204"/>
    </row>
    <row r="2521" spans="1:3">
      <c r="A2521" s="200"/>
      <c r="B2521" s="228"/>
      <c r="C2521" s="202"/>
    </row>
    <row r="2522" spans="1:3">
      <c r="A2522" s="200"/>
      <c r="B2522" s="228"/>
      <c r="C2522" s="202"/>
    </row>
    <row r="2523" spans="1:3">
      <c r="A2523" s="201"/>
      <c r="B2523" s="227"/>
      <c r="C2523" s="202"/>
    </row>
    <row r="2524" spans="1:3">
      <c r="A2524" s="201"/>
      <c r="B2524" s="227"/>
      <c r="C2524" s="202"/>
    </row>
    <row r="2525" spans="1:3">
      <c r="A2525" s="203"/>
      <c r="B2525" s="232"/>
      <c r="C2525" s="204"/>
    </row>
    <row r="2526" spans="1:3">
      <c r="A2526" s="200"/>
      <c r="B2526" s="228"/>
      <c r="C2526" s="202"/>
    </row>
    <row r="2527" spans="1:3">
      <c r="A2527" s="200"/>
      <c r="B2527" s="228"/>
      <c r="C2527" s="202"/>
    </row>
    <row r="2528" spans="1:3">
      <c r="A2528" s="201"/>
      <c r="B2528" s="227"/>
      <c r="C2528" s="202"/>
    </row>
    <row r="2529" spans="1:3">
      <c r="A2529" s="201"/>
      <c r="B2529" s="227"/>
      <c r="C2529" s="202"/>
    </row>
    <row r="2530" spans="1:3">
      <c r="A2530" s="203"/>
      <c r="B2530" s="232"/>
      <c r="C2530" s="204"/>
    </row>
    <row r="2531" spans="1:3">
      <c r="A2531" s="200"/>
      <c r="B2531" s="228"/>
      <c r="C2531" s="202"/>
    </row>
    <row r="2532" spans="1:3">
      <c r="A2532" s="200"/>
      <c r="B2532" s="228"/>
      <c r="C2532" s="202"/>
    </row>
    <row r="2533" spans="1:3">
      <c r="A2533" s="201"/>
      <c r="B2533" s="227"/>
      <c r="C2533" s="202"/>
    </row>
    <row r="2534" spans="1:3">
      <c r="A2534" s="201"/>
      <c r="B2534" s="227"/>
      <c r="C2534" s="202"/>
    </row>
    <row r="2535" spans="1:3">
      <c r="A2535" s="203"/>
      <c r="B2535" s="232"/>
      <c r="C2535" s="204"/>
    </row>
    <row r="2536" spans="1:3">
      <c r="A2536" s="200"/>
      <c r="B2536" s="228"/>
      <c r="C2536" s="202"/>
    </row>
    <row r="2537" spans="1:3">
      <c r="A2537" s="200"/>
      <c r="B2537" s="228"/>
      <c r="C2537" s="202"/>
    </row>
    <row r="2538" spans="1:3">
      <c r="A2538" s="201"/>
      <c r="B2538" s="227"/>
      <c r="C2538" s="202"/>
    </row>
    <row r="2539" spans="1:3">
      <c r="A2539" s="201"/>
      <c r="B2539" s="227"/>
      <c r="C2539" s="202"/>
    </row>
    <row r="2540" spans="1:3">
      <c r="A2540" s="203"/>
      <c r="B2540" s="232"/>
      <c r="C2540" s="204"/>
    </row>
    <row r="2541" spans="1:3">
      <c r="A2541" s="200"/>
      <c r="B2541" s="228"/>
      <c r="C2541" s="202"/>
    </row>
    <row r="2542" spans="1:3">
      <c r="A2542" s="200"/>
      <c r="B2542" s="228"/>
      <c r="C2542" s="202"/>
    </row>
    <row r="2543" spans="1:3">
      <c r="A2543" s="201"/>
      <c r="B2543" s="227"/>
      <c r="C2543" s="202"/>
    </row>
    <row r="2544" spans="1:3">
      <c r="A2544" s="201"/>
      <c r="B2544" s="227"/>
      <c r="C2544" s="202"/>
    </row>
    <row r="2545" spans="1:3">
      <c r="A2545" s="203"/>
      <c r="B2545" s="232"/>
      <c r="C2545" s="204"/>
    </row>
    <row r="2546" spans="1:3">
      <c r="A2546" s="200"/>
      <c r="B2546" s="228"/>
      <c r="C2546" s="202"/>
    </row>
    <row r="2547" spans="1:3">
      <c r="A2547" s="200"/>
      <c r="B2547" s="228"/>
      <c r="C2547" s="202"/>
    </row>
    <row r="2548" spans="1:3">
      <c r="A2548" s="201"/>
      <c r="B2548" s="227"/>
      <c r="C2548" s="202"/>
    </row>
    <row r="2549" spans="1:3">
      <c r="A2549" s="201"/>
      <c r="B2549" s="227"/>
      <c r="C2549" s="202"/>
    </row>
    <row r="2550" spans="1:3">
      <c r="A2550" s="203"/>
      <c r="B2550" s="232"/>
      <c r="C2550" s="204"/>
    </row>
    <row r="2551" spans="1:3">
      <c r="A2551" s="200"/>
      <c r="B2551" s="228"/>
      <c r="C2551" s="202"/>
    </row>
    <row r="2552" spans="1:3">
      <c r="A2552" s="200"/>
      <c r="B2552" s="228"/>
      <c r="C2552" s="202"/>
    </row>
    <row r="2553" spans="1:3">
      <c r="A2553" s="201"/>
      <c r="B2553" s="227"/>
      <c r="C2553" s="202"/>
    </row>
    <row r="2554" spans="1:3">
      <c r="A2554" s="201"/>
      <c r="B2554" s="227"/>
      <c r="C2554" s="202"/>
    </row>
    <row r="2555" spans="1:3">
      <c r="A2555" s="203"/>
      <c r="B2555" s="232"/>
      <c r="C2555" s="204"/>
    </row>
    <row r="2556" spans="1:3">
      <c r="A2556" s="200"/>
      <c r="B2556" s="228"/>
      <c r="C2556" s="202"/>
    </row>
    <row r="2557" spans="1:3">
      <c r="A2557" s="200"/>
      <c r="B2557" s="228"/>
      <c r="C2557" s="202"/>
    </row>
    <row r="2558" spans="1:3">
      <c r="A2558" s="201"/>
      <c r="B2558" s="227"/>
      <c r="C2558" s="202"/>
    </row>
    <row r="2559" spans="1:3">
      <c r="A2559" s="201"/>
      <c r="B2559" s="227"/>
      <c r="C2559" s="202"/>
    </row>
    <row r="2560" spans="1:3">
      <c r="A2560" s="203"/>
      <c r="B2560" s="232"/>
      <c r="C2560" s="204"/>
    </row>
    <row r="2561" spans="1:3">
      <c r="A2561" s="200"/>
      <c r="B2561" s="228"/>
      <c r="C2561" s="202"/>
    </row>
    <row r="2562" spans="1:3">
      <c r="A2562" s="200"/>
      <c r="B2562" s="228"/>
      <c r="C2562" s="202"/>
    </row>
    <row r="2563" spans="1:3">
      <c r="A2563" s="201"/>
      <c r="B2563" s="227"/>
      <c r="C2563" s="202"/>
    </row>
    <row r="2564" spans="1:3">
      <c r="A2564" s="201"/>
      <c r="B2564" s="227"/>
      <c r="C2564" s="202"/>
    </row>
    <row r="2565" spans="1:3">
      <c r="A2565" s="203"/>
      <c r="B2565" s="232"/>
      <c r="C2565" s="204"/>
    </row>
    <row r="2566" spans="1:3">
      <c r="A2566" s="200"/>
      <c r="B2566" s="228"/>
      <c r="C2566" s="202"/>
    </row>
    <row r="2567" spans="1:3">
      <c r="A2567" s="200"/>
      <c r="B2567" s="228"/>
      <c r="C2567" s="202"/>
    </row>
    <row r="2568" spans="1:3">
      <c r="A2568" s="201"/>
      <c r="B2568" s="227"/>
      <c r="C2568" s="202"/>
    </row>
    <row r="2569" spans="1:3">
      <c r="A2569" s="201"/>
      <c r="B2569" s="227"/>
      <c r="C2569" s="202"/>
    </row>
    <row r="2570" spans="1:3">
      <c r="A2570" s="203"/>
      <c r="B2570" s="232"/>
      <c r="C2570" s="204"/>
    </row>
    <row r="2571" spans="1:3">
      <c r="A2571" s="200"/>
      <c r="B2571" s="228"/>
      <c r="C2571" s="202"/>
    </row>
    <row r="2572" spans="1:3">
      <c r="A2572" s="200"/>
      <c r="B2572" s="228"/>
      <c r="C2572" s="202"/>
    </row>
    <row r="2573" spans="1:3">
      <c r="A2573" s="201"/>
      <c r="B2573" s="227"/>
      <c r="C2573" s="202"/>
    </row>
    <row r="2574" spans="1:3">
      <c r="A2574" s="201"/>
      <c r="B2574" s="227"/>
      <c r="C2574" s="202"/>
    </row>
    <row r="2575" spans="1:3">
      <c r="A2575" s="203"/>
      <c r="B2575" s="232"/>
      <c r="C2575" s="204"/>
    </row>
    <row r="2576" spans="1:3">
      <c r="A2576" s="200"/>
      <c r="B2576" s="228"/>
      <c r="C2576" s="202"/>
    </row>
    <row r="2577" spans="1:3">
      <c r="A2577" s="200"/>
      <c r="B2577" s="228"/>
      <c r="C2577" s="202"/>
    </row>
    <row r="2578" spans="1:3">
      <c r="A2578" s="201"/>
      <c r="B2578" s="227"/>
      <c r="C2578" s="202"/>
    </row>
    <row r="2579" spans="1:3">
      <c r="A2579" s="201"/>
      <c r="B2579" s="227"/>
      <c r="C2579" s="202"/>
    </row>
    <row r="2580" spans="1:3">
      <c r="A2580" s="203"/>
      <c r="B2580" s="232"/>
      <c r="C2580" s="204"/>
    </row>
    <row r="2581" spans="1:3">
      <c r="A2581" s="200"/>
      <c r="B2581" s="228"/>
      <c r="C2581" s="202"/>
    </row>
    <row r="2582" spans="1:3">
      <c r="A2582" s="200"/>
      <c r="B2582" s="228"/>
      <c r="C2582" s="202"/>
    </row>
    <row r="2583" spans="1:3">
      <c r="A2583" s="201"/>
      <c r="B2583" s="227"/>
      <c r="C2583" s="202"/>
    </row>
    <row r="2584" spans="1:3">
      <c r="A2584" s="201"/>
      <c r="B2584" s="227"/>
      <c r="C2584" s="202"/>
    </row>
    <row r="2585" spans="1:3">
      <c r="A2585" s="203"/>
      <c r="B2585" s="232"/>
      <c r="C2585" s="204"/>
    </row>
    <row r="2586" spans="1:3">
      <c r="A2586" s="200"/>
      <c r="B2586" s="228"/>
      <c r="C2586" s="202"/>
    </row>
    <row r="2587" spans="1:3">
      <c r="A2587" s="200"/>
      <c r="B2587" s="228"/>
      <c r="C2587" s="202"/>
    </row>
    <row r="2588" spans="1:3">
      <c r="A2588" s="201"/>
      <c r="B2588" s="227"/>
      <c r="C2588" s="202"/>
    </row>
    <row r="2589" spans="1:3">
      <c r="A2589" s="201"/>
      <c r="B2589" s="227"/>
      <c r="C2589" s="202"/>
    </row>
    <row r="2590" spans="1:3">
      <c r="A2590" s="203"/>
      <c r="B2590" s="232"/>
      <c r="C2590" s="204"/>
    </row>
    <row r="2591" spans="1:3">
      <c r="A2591" s="200"/>
      <c r="B2591" s="228"/>
      <c r="C2591" s="202"/>
    </row>
    <row r="2592" spans="1:3">
      <c r="A2592" s="200"/>
      <c r="B2592" s="228"/>
      <c r="C2592" s="202"/>
    </row>
    <row r="2593" spans="1:3">
      <c r="A2593" s="201"/>
      <c r="B2593" s="227"/>
      <c r="C2593" s="202"/>
    </row>
    <row r="2594" spans="1:3">
      <c r="A2594" s="201"/>
      <c r="B2594" s="227"/>
      <c r="C2594" s="202"/>
    </row>
    <row r="2595" spans="1:3">
      <c r="A2595" s="203"/>
      <c r="B2595" s="232"/>
      <c r="C2595" s="204"/>
    </row>
    <row r="2596" spans="1:3">
      <c r="A2596" s="200"/>
      <c r="B2596" s="228"/>
      <c r="C2596" s="202"/>
    </row>
    <row r="2597" spans="1:3">
      <c r="A2597" s="200"/>
      <c r="B2597" s="228"/>
      <c r="C2597" s="202"/>
    </row>
    <row r="2598" spans="1:3">
      <c r="A2598" s="201"/>
      <c r="B2598" s="227"/>
      <c r="C2598" s="202"/>
    </row>
    <row r="2599" spans="1:3">
      <c r="A2599" s="201"/>
      <c r="B2599" s="227"/>
      <c r="C2599" s="202"/>
    </row>
    <row r="2600" spans="1:3">
      <c r="A2600" s="203"/>
      <c r="B2600" s="232"/>
      <c r="C2600" s="204"/>
    </row>
    <row r="2601" spans="1:3">
      <c r="A2601" s="200"/>
      <c r="B2601" s="228"/>
      <c r="C2601" s="202"/>
    </row>
    <row r="2602" spans="1:3">
      <c r="A2602" s="200"/>
      <c r="B2602" s="228"/>
      <c r="C2602" s="202"/>
    </row>
    <row r="2603" spans="1:3">
      <c r="A2603" s="201"/>
      <c r="B2603" s="227"/>
      <c r="C2603" s="202"/>
    </row>
    <row r="2604" spans="1:3">
      <c r="A2604" s="201"/>
      <c r="B2604" s="227"/>
      <c r="C2604" s="202"/>
    </row>
    <row r="2605" spans="1:3">
      <c r="A2605" s="203"/>
      <c r="B2605" s="232"/>
      <c r="C2605" s="204"/>
    </row>
    <row r="2606" spans="1:3">
      <c r="A2606" s="200"/>
      <c r="B2606" s="228"/>
      <c r="C2606" s="202"/>
    </row>
    <row r="2607" spans="1:3">
      <c r="A2607" s="200"/>
      <c r="B2607" s="228"/>
      <c r="C2607" s="202"/>
    </row>
    <row r="2608" spans="1:3">
      <c r="A2608" s="201"/>
      <c r="B2608" s="227"/>
      <c r="C2608" s="202"/>
    </row>
    <row r="2609" spans="1:3">
      <c r="A2609" s="201"/>
      <c r="B2609" s="227"/>
      <c r="C2609" s="202"/>
    </row>
    <row r="2610" spans="1:3">
      <c r="A2610" s="203"/>
      <c r="B2610" s="232"/>
      <c r="C2610" s="204"/>
    </row>
    <row r="2611" spans="1:3">
      <c r="A2611" s="200"/>
      <c r="B2611" s="228"/>
      <c r="C2611" s="202"/>
    </row>
    <row r="2612" spans="1:3">
      <c r="A2612" s="200"/>
      <c r="B2612" s="228"/>
      <c r="C2612" s="202"/>
    </row>
    <row r="2613" spans="1:3">
      <c r="A2613" s="201"/>
      <c r="B2613" s="227"/>
      <c r="C2613" s="202"/>
    </row>
    <row r="2614" spans="1:3">
      <c r="A2614" s="201"/>
      <c r="B2614" s="227"/>
      <c r="C2614" s="202"/>
    </row>
    <row r="2615" spans="1:3">
      <c r="A2615" s="203"/>
      <c r="B2615" s="232"/>
      <c r="C2615" s="204"/>
    </row>
    <row r="2616" spans="1:3">
      <c r="A2616" s="200"/>
      <c r="B2616" s="228"/>
      <c r="C2616" s="202"/>
    </row>
    <row r="2617" spans="1:3">
      <c r="A2617" s="200"/>
      <c r="B2617" s="228"/>
      <c r="C2617" s="202"/>
    </row>
    <row r="2618" spans="1:3">
      <c r="A2618" s="201"/>
      <c r="B2618" s="227"/>
      <c r="C2618" s="202"/>
    </row>
    <row r="2619" spans="1:3">
      <c r="A2619" s="201"/>
      <c r="B2619" s="227"/>
      <c r="C2619" s="202"/>
    </row>
    <row r="2620" spans="1:3">
      <c r="A2620" s="203"/>
      <c r="B2620" s="232"/>
      <c r="C2620" s="204"/>
    </row>
    <row r="2621" spans="1:3">
      <c r="A2621" s="200"/>
      <c r="B2621" s="228"/>
      <c r="C2621" s="202"/>
    </row>
    <row r="2622" spans="1:3">
      <c r="A2622" s="200"/>
      <c r="B2622" s="228"/>
      <c r="C2622" s="202"/>
    </row>
    <row r="2623" spans="1:3">
      <c r="A2623" s="201"/>
      <c r="B2623" s="227"/>
      <c r="C2623" s="202"/>
    </row>
    <row r="2624" spans="1:3">
      <c r="A2624" s="201"/>
      <c r="B2624" s="227"/>
      <c r="C2624" s="202"/>
    </row>
    <row r="2625" spans="1:3">
      <c r="A2625" s="203"/>
      <c r="B2625" s="232"/>
      <c r="C2625" s="204"/>
    </row>
    <row r="2626" spans="1:3">
      <c r="A2626" s="200"/>
      <c r="B2626" s="228"/>
      <c r="C2626" s="202"/>
    </row>
    <row r="2627" spans="1:3">
      <c r="A2627" s="200"/>
      <c r="B2627" s="228"/>
      <c r="C2627" s="202"/>
    </row>
    <row r="2628" spans="1:3">
      <c r="A2628" s="201"/>
      <c r="B2628" s="227"/>
      <c r="C2628" s="202"/>
    </row>
    <row r="2629" spans="1:3">
      <c r="A2629" s="201"/>
      <c r="B2629" s="227"/>
      <c r="C2629" s="202"/>
    </row>
    <row r="2630" spans="1:3">
      <c r="A2630" s="203"/>
      <c r="B2630" s="232"/>
      <c r="C2630" s="204"/>
    </row>
    <row r="2631" spans="1:3">
      <c r="A2631" s="200"/>
      <c r="B2631" s="228"/>
      <c r="C2631" s="202"/>
    </row>
    <row r="2632" spans="1:3">
      <c r="A2632" s="200"/>
      <c r="B2632" s="228"/>
      <c r="C2632" s="202"/>
    </row>
    <row r="2633" spans="1:3">
      <c r="A2633" s="201"/>
      <c r="B2633" s="227"/>
      <c r="C2633" s="202"/>
    </row>
    <row r="2634" spans="1:3">
      <c r="A2634" s="201"/>
      <c r="B2634" s="227"/>
      <c r="C2634" s="202"/>
    </row>
    <row r="2635" spans="1:3">
      <c r="A2635" s="203"/>
      <c r="B2635" s="232"/>
      <c r="C2635" s="204"/>
    </row>
    <row r="2636" spans="1:3">
      <c r="A2636" s="200"/>
      <c r="B2636" s="228"/>
      <c r="C2636" s="202"/>
    </row>
    <row r="2637" spans="1:3">
      <c r="A2637" s="200"/>
      <c r="B2637" s="228"/>
      <c r="C2637" s="202"/>
    </row>
    <row r="2638" spans="1:3">
      <c r="A2638" s="201"/>
      <c r="B2638" s="227"/>
      <c r="C2638" s="202"/>
    </row>
    <row r="2639" spans="1:3">
      <c r="A2639" s="201"/>
      <c r="B2639" s="227"/>
      <c r="C2639" s="202"/>
    </row>
    <row r="2640" spans="1:3">
      <c r="A2640" s="203"/>
      <c r="B2640" s="232"/>
      <c r="C2640" s="204"/>
    </row>
    <row r="2641" spans="1:3">
      <c r="A2641" s="200"/>
      <c r="B2641" s="228"/>
      <c r="C2641" s="202"/>
    </row>
    <row r="2642" spans="1:3">
      <c r="A2642" s="200"/>
      <c r="B2642" s="228"/>
      <c r="C2642" s="202"/>
    </row>
    <row r="2643" spans="1:3">
      <c r="A2643" s="201"/>
      <c r="B2643" s="227"/>
      <c r="C2643" s="202"/>
    </row>
    <row r="2644" spans="1:3">
      <c r="A2644" s="201"/>
      <c r="B2644" s="227"/>
      <c r="C2644" s="202"/>
    </row>
    <row r="2645" spans="1:3">
      <c r="A2645" s="203"/>
      <c r="B2645" s="232"/>
      <c r="C2645" s="204"/>
    </row>
    <row r="2646" spans="1:3">
      <c r="A2646" s="200"/>
      <c r="B2646" s="228"/>
      <c r="C2646" s="202"/>
    </row>
    <row r="2647" spans="1:3">
      <c r="A2647" s="200"/>
      <c r="B2647" s="228"/>
      <c r="C2647" s="202"/>
    </row>
    <row r="2648" spans="1:3">
      <c r="A2648" s="201"/>
      <c r="B2648" s="227"/>
      <c r="C2648" s="202"/>
    </row>
    <row r="2649" spans="1:3">
      <c r="A2649" s="201"/>
      <c r="B2649" s="227"/>
      <c r="C2649" s="202"/>
    </row>
    <row r="2650" spans="1:3">
      <c r="A2650" s="203"/>
      <c r="B2650" s="232"/>
      <c r="C2650" s="204"/>
    </row>
    <row r="2651" spans="1:3">
      <c r="A2651" s="200"/>
      <c r="B2651" s="228"/>
      <c r="C2651" s="202"/>
    </row>
    <row r="2652" spans="1:3">
      <c r="A2652" s="200"/>
      <c r="B2652" s="228"/>
      <c r="C2652" s="202"/>
    </row>
    <row r="2653" spans="1:3">
      <c r="A2653" s="201"/>
      <c r="B2653" s="227"/>
      <c r="C2653" s="202"/>
    </row>
    <row r="2654" spans="1:3">
      <c r="A2654" s="201"/>
      <c r="B2654" s="227"/>
      <c r="C2654" s="202"/>
    </row>
    <row r="2655" spans="1:3">
      <c r="A2655" s="203"/>
      <c r="B2655" s="232"/>
      <c r="C2655" s="204"/>
    </row>
    <row r="2656" spans="1:3">
      <c r="A2656" s="200"/>
      <c r="B2656" s="228"/>
      <c r="C2656" s="202"/>
    </row>
    <row r="2657" spans="1:3">
      <c r="A2657" s="200"/>
      <c r="B2657" s="228"/>
      <c r="C2657" s="202"/>
    </row>
    <row r="2658" spans="1:3">
      <c r="A2658" s="201"/>
      <c r="B2658" s="227"/>
      <c r="C2658" s="202"/>
    </row>
    <row r="2659" spans="1:3">
      <c r="A2659" s="201"/>
      <c r="B2659" s="227"/>
      <c r="C2659" s="202"/>
    </row>
    <row r="2660" spans="1:3">
      <c r="A2660" s="203"/>
      <c r="B2660" s="232"/>
      <c r="C2660" s="204"/>
    </row>
    <row r="2661" spans="1:3">
      <c r="A2661" s="200"/>
      <c r="B2661" s="228"/>
      <c r="C2661" s="202"/>
    </row>
    <row r="2662" spans="1:3">
      <c r="A2662" s="200"/>
      <c r="B2662" s="228"/>
      <c r="C2662" s="202"/>
    </row>
    <row r="2663" spans="1:3">
      <c r="A2663" s="201"/>
      <c r="B2663" s="227"/>
      <c r="C2663" s="202"/>
    </row>
    <row r="2664" spans="1:3">
      <c r="A2664" s="201"/>
      <c r="B2664" s="227"/>
      <c r="C2664" s="202"/>
    </row>
    <row r="2665" spans="1:3">
      <c r="A2665" s="203"/>
      <c r="B2665" s="232"/>
      <c r="C2665" s="204"/>
    </row>
    <row r="2666" spans="1:3">
      <c r="A2666" s="200"/>
      <c r="B2666" s="228"/>
      <c r="C2666" s="202"/>
    </row>
    <row r="2667" spans="1:3">
      <c r="A2667" s="200"/>
      <c r="B2667" s="228"/>
      <c r="C2667" s="202"/>
    </row>
    <row r="2668" spans="1:3">
      <c r="A2668" s="201"/>
      <c r="B2668" s="227"/>
      <c r="C2668" s="202"/>
    </row>
    <row r="2669" spans="1:3">
      <c r="A2669" s="201"/>
      <c r="B2669" s="227"/>
      <c r="C2669" s="202"/>
    </row>
    <row r="2670" spans="1:3">
      <c r="A2670" s="203"/>
      <c r="B2670" s="232"/>
      <c r="C2670" s="204"/>
    </row>
    <row r="2671" spans="1:3">
      <c r="A2671" s="200"/>
      <c r="B2671" s="228"/>
      <c r="C2671" s="202"/>
    </row>
    <row r="2672" spans="1:3">
      <c r="A2672" s="200"/>
      <c r="B2672" s="228"/>
      <c r="C2672" s="202"/>
    </row>
    <row r="2673" spans="1:3">
      <c r="A2673" s="201"/>
      <c r="B2673" s="227"/>
      <c r="C2673" s="202"/>
    </row>
    <row r="2674" spans="1:3">
      <c r="A2674" s="201"/>
      <c r="B2674" s="227"/>
      <c r="C2674" s="202"/>
    </row>
    <row r="2675" spans="1:3">
      <c r="A2675" s="203"/>
      <c r="B2675" s="232"/>
      <c r="C2675" s="204"/>
    </row>
    <row r="2676" spans="1:3">
      <c r="A2676" s="200"/>
      <c r="B2676" s="228"/>
      <c r="C2676" s="202"/>
    </row>
    <row r="2677" spans="1:3">
      <c r="A2677" s="200"/>
      <c r="B2677" s="228"/>
      <c r="C2677" s="202"/>
    </row>
    <row r="2678" spans="1:3">
      <c r="A2678" s="201"/>
      <c r="B2678" s="227"/>
      <c r="C2678" s="202"/>
    </row>
    <row r="2679" spans="1:3">
      <c r="A2679" s="201"/>
      <c r="B2679" s="227"/>
      <c r="C2679" s="202"/>
    </row>
    <row r="2680" spans="1:3">
      <c r="A2680" s="203"/>
      <c r="B2680" s="232"/>
      <c r="C2680" s="204"/>
    </row>
    <row r="2681" spans="1:3">
      <c r="A2681" s="200"/>
      <c r="B2681" s="228"/>
      <c r="C2681" s="202"/>
    </row>
    <row r="2682" spans="1:3">
      <c r="A2682" s="200"/>
      <c r="B2682" s="228"/>
      <c r="C2682" s="202"/>
    </row>
    <row r="2683" spans="1:3">
      <c r="A2683" s="201"/>
      <c r="B2683" s="227"/>
      <c r="C2683" s="202"/>
    </row>
    <row r="2684" spans="1:3">
      <c r="A2684" s="201"/>
      <c r="B2684" s="227"/>
      <c r="C2684" s="202"/>
    </row>
    <row r="2685" spans="1:3">
      <c r="A2685" s="203"/>
      <c r="B2685" s="232"/>
      <c r="C2685" s="204"/>
    </row>
    <row r="2686" spans="1:3">
      <c r="A2686" s="200"/>
      <c r="B2686" s="228"/>
      <c r="C2686" s="202"/>
    </row>
    <row r="2687" spans="1:3">
      <c r="A2687" s="200"/>
      <c r="B2687" s="228"/>
      <c r="C2687" s="202"/>
    </row>
    <row r="2688" spans="1:3">
      <c r="A2688" s="201"/>
      <c r="B2688" s="227"/>
      <c r="C2688" s="202"/>
    </row>
    <row r="2689" spans="1:3">
      <c r="A2689" s="201"/>
      <c r="B2689" s="227"/>
      <c r="C2689" s="202"/>
    </row>
    <row r="2690" spans="1:3">
      <c r="A2690" s="203"/>
      <c r="B2690" s="232"/>
      <c r="C2690" s="204"/>
    </row>
    <row r="2691" spans="1:3">
      <c r="A2691" s="200"/>
      <c r="B2691" s="228"/>
      <c r="C2691" s="202"/>
    </row>
    <row r="2692" spans="1:3">
      <c r="A2692" s="200"/>
      <c r="B2692" s="228"/>
      <c r="C2692" s="202"/>
    </row>
    <row r="2693" spans="1:3">
      <c r="A2693" s="201"/>
      <c r="B2693" s="227"/>
      <c r="C2693" s="202"/>
    </row>
    <row r="2694" spans="1:3">
      <c r="A2694" s="201"/>
      <c r="B2694" s="227"/>
      <c r="C2694" s="202"/>
    </row>
    <row r="2695" spans="1:3">
      <c r="A2695" s="203"/>
      <c r="B2695" s="232"/>
      <c r="C2695" s="204"/>
    </row>
    <row r="2696" spans="1:3">
      <c r="A2696" s="200"/>
      <c r="B2696" s="228"/>
      <c r="C2696" s="202"/>
    </row>
    <row r="2697" spans="1:3">
      <c r="A2697" s="200"/>
      <c r="B2697" s="228"/>
      <c r="C2697" s="202"/>
    </row>
    <row r="2698" spans="1:3">
      <c r="A2698" s="201"/>
      <c r="B2698" s="227"/>
      <c r="C2698" s="202"/>
    </row>
    <row r="2699" spans="1:3">
      <c r="A2699" s="201"/>
      <c r="B2699" s="227"/>
      <c r="C2699" s="202"/>
    </row>
    <row r="2700" spans="1:3">
      <c r="A2700" s="203"/>
      <c r="B2700" s="232"/>
      <c r="C2700" s="204"/>
    </row>
    <row r="2701" spans="1:3">
      <c r="A2701" s="200"/>
      <c r="B2701" s="228"/>
      <c r="C2701" s="202"/>
    </row>
    <row r="2702" spans="1:3">
      <c r="A2702" s="200"/>
      <c r="B2702" s="228"/>
      <c r="C2702" s="202"/>
    </row>
    <row r="2703" spans="1:3">
      <c r="A2703" s="201"/>
      <c r="B2703" s="227"/>
      <c r="C2703" s="202"/>
    </row>
    <row r="2704" spans="1:3">
      <c r="A2704" s="201"/>
      <c r="B2704" s="227"/>
      <c r="C2704" s="202"/>
    </row>
    <row r="2705" spans="1:3">
      <c r="A2705" s="203"/>
      <c r="B2705" s="232"/>
      <c r="C2705" s="204"/>
    </row>
    <row r="2706" spans="1:3">
      <c r="A2706" s="200"/>
      <c r="B2706" s="228"/>
      <c r="C2706" s="202"/>
    </row>
    <row r="2707" spans="1:3">
      <c r="A2707" s="200"/>
      <c r="B2707" s="228"/>
      <c r="C2707" s="202"/>
    </row>
    <row r="2708" spans="1:3">
      <c r="A2708" s="201"/>
      <c r="B2708" s="227"/>
      <c r="C2708" s="202"/>
    </row>
    <row r="2709" spans="1:3">
      <c r="A2709" s="201"/>
      <c r="B2709" s="227"/>
      <c r="C2709" s="202"/>
    </row>
    <row r="2710" spans="1:3">
      <c r="A2710" s="203"/>
      <c r="B2710" s="232"/>
      <c r="C2710" s="204"/>
    </row>
    <row r="2711" spans="1:3">
      <c r="A2711" s="200"/>
      <c r="B2711" s="228"/>
      <c r="C2711" s="202"/>
    </row>
    <row r="2712" spans="1:3">
      <c r="A2712" s="200"/>
      <c r="B2712" s="228"/>
      <c r="C2712" s="202"/>
    </row>
    <row r="2713" spans="1:3">
      <c r="A2713" s="201"/>
      <c r="B2713" s="227"/>
      <c r="C2713" s="202"/>
    </row>
    <row r="2714" spans="1:3">
      <c r="A2714" s="201"/>
      <c r="B2714" s="227"/>
      <c r="C2714" s="202"/>
    </row>
    <row r="2715" spans="1:3">
      <c r="A2715" s="203"/>
      <c r="B2715" s="232"/>
      <c r="C2715" s="204"/>
    </row>
    <row r="2716" spans="1:3">
      <c r="A2716" s="200"/>
      <c r="B2716" s="228"/>
      <c r="C2716" s="202"/>
    </row>
    <row r="2717" spans="1:3">
      <c r="A2717" s="200"/>
      <c r="B2717" s="228"/>
      <c r="C2717" s="202"/>
    </row>
    <row r="2718" spans="1:3">
      <c r="A2718" s="201"/>
      <c r="B2718" s="227"/>
      <c r="C2718" s="202"/>
    </row>
    <row r="2719" spans="1:3">
      <c r="A2719" s="201"/>
      <c r="B2719" s="227"/>
      <c r="C2719" s="202"/>
    </row>
    <row r="2720" spans="1:3">
      <c r="A2720" s="203"/>
      <c r="B2720" s="232"/>
      <c r="C2720" s="204"/>
    </row>
    <row r="2721" spans="1:3">
      <c r="A2721" s="200"/>
      <c r="B2721" s="228"/>
      <c r="C2721" s="202"/>
    </row>
    <row r="2722" spans="1:3">
      <c r="A2722" s="200"/>
      <c r="B2722" s="228"/>
      <c r="C2722" s="202"/>
    </row>
    <row r="2723" spans="1:3">
      <c r="A2723" s="201"/>
      <c r="B2723" s="227"/>
      <c r="C2723" s="202"/>
    </row>
    <row r="2724" spans="1:3">
      <c r="A2724" s="201"/>
      <c r="B2724" s="227"/>
      <c r="C2724" s="202"/>
    </row>
    <row r="2725" spans="1:3">
      <c r="A2725" s="203"/>
      <c r="B2725" s="232"/>
      <c r="C2725" s="204"/>
    </row>
    <row r="2726" spans="1:3">
      <c r="A2726" s="200"/>
      <c r="B2726" s="228"/>
      <c r="C2726" s="202"/>
    </row>
    <row r="2727" spans="1:3">
      <c r="A2727" s="200"/>
      <c r="B2727" s="228"/>
      <c r="C2727" s="202"/>
    </row>
    <row r="2728" spans="1:3">
      <c r="A2728" s="201"/>
      <c r="B2728" s="227"/>
      <c r="C2728" s="202"/>
    </row>
    <row r="2729" spans="1:3">
      <c r="A2729" s="201"/>
      <c r="B2729" s="227"/>
      <c r="C2729" s="202"/>
    </row>
    <row r="2730" spans="1:3">
      <c r="A2730" s="203"/>
      <c r="B2730" s="232"/>
      <c r="C2730" s="204"/>
    </row>
    <row r="2731" spans="1:3">
      <c r="A2731" s="200"/>
      <c r="B2731" s="228"/>
      <c r="C2731" s="202"/>
    </row>
    <row r="2732" spans="1:3">
      <c r="A2732" s="200"/>
      <c r="B2732" s="228"/>
      <c r="C2732" s="202"/>
    </row>
    <row r="2733" spans="1:3">
      <c r="A2733" s="201"/>
      <c r="B2733" s="227"/>
      <c r="C2733" s="202"/>
    </row>
    <row r="2734" spans="1:3">
      <c r="A2734" s="201"/>
      <c r="B2734" s="227"/>
      <c r="C2734" s="202"/>
    </row>
    <row r="2735" spans="1:3">
      <c r="A2735" s="203"/>
      <c r="B2735" s="232"/>
      <c r="C2735" s="204"/>
    </row>
    <row r="2736" spans="1:3">
      <c r="A2736" s="200"/>
      <c r="B2736" s="228"/>
      <c r="C2736" s="202"/>
    </row>
    <row r="2737" spans="1:3">
      <c r="A2737" s="200"/>
      <c r="B2737" s="228"/>
      <c r="C2737" s="202"/>
    </row>
    <row r="2738" spans="1:3">
      <c r="A2738" s="201"/>
      <c r="B2738" s="227"/>
      <c r="C2738" s="202"/>
    </row>
    <row r="2739" spans="1:3">
      <c r="A2739" s="201"/>
      <c r="B2739" s="227"/>
      <c r="C2739" s="202"/>
    </row>
    <row r="2740" spans="1:3">
      <c r="A2740" s="203"/>
      <c r="B2740" s="232"/>
      <c r="C2740" s="204"/>
    </row>
    <row r="2741" spans="1:3">
      <c r="A2741" s="200"/>
      <c r="B2741" s="228"/>
      <c r="C2741" s="202"/>
    </row>
    <row r="2742" spans="1:3">
      <c r="A2742" s="200"/>
      <c r="B2742" s="228"/>
      <c r="C2742" s="202"/>
    </row>
    <row r="2743" spans="1:3">
      <c r="A2743" s="201"/>
      <c r="B2743" s="227"/>
      <c r="C2743" s="202"/>
    </row>
    <row r="2744" spans="1:3">
      <c r="A2744" s="201"/>
      <c r="B2744" s="227"/>
      <c r="C2744" s="202"/>
    </row>
    <row r="2745" spans="1:3">
      <c r="A2745" s="203"/>
      <c r="B2745" s="232"/>
      <c r="C2745" s="204"/>
    </row>
    <row r="2746" spans="1:3">
      <c r="A2746" s="200"/>
      <c r="B2746" s="228"/>
      <c r="C2746" s="202"/>
    </row>
    <row r="2747" spans="1:3">
      <c r="A2747" s="200"/>
      <c r="B2747" s="228"/>
      <c r="C2747" s="202"/>
    </row>
    <row r="2748" spans="1:3">
      <c r="A2748" s="201"/>
      <c r="B2748" s="227"/>
      <c r="C2748" s="202"/>
    </row>
    <row r="2749" spans="1:3">
      <c r="A2749" s="201"/>
      <c r="B2749" s="227"/>
      <c r="C2749" s="202"/>
    </row>
    <row r="2750" spans="1:3">
      <c r="A2750" s="203"/>
      <c r="B2750" s="232"/>
      <c r="C2750" s="204"/>
    </row>
    <row r="2751" spans="1:3">
      <c r="A2751" s="200"/>
      <c r="B2751" s="228"/>
      <c r="C2751" s="202"/>
    </row>
    <row r="2752" spans="1:3">
      <c r="A2752" s="200"/>
      <c r="B2752" s="228"/>
      <c r="C2752" s="202"/>
    </row>
    <row r="2753" spans="1:3">
      <c r="A2753" s="201"/>
      <c r="B2753" s="227"/>
      <c r="C2753" s="202"/>
    </row>
    <row r="2754" spans="1:3">
      <c r="A2754" s="201"/>
      <c r="B2754" s="227"/>
      <c r="C2754" s="202"/>
    </row>
    <row r="2755" spans="1:3">
      <c r="A2755" s="203"/>
      <c r="B2755" s="232"/>
      <c r="C2755" s="204"/>
    </row>
    <row r="2756" spans="1:3">
      <c r="A2756" s="200"/>
      <c r="B2756" s="228"/>
      <c r="C2756" s="202"/>
    </row>
    <row r="2757" spans="1:3">
      <c r="A2757" s="200"/>
      <c r="B2757" s="228"/>
      <c r="C2757" s="202"/>
    </row>
    <row r="2758" spans="1:3">
      <c r="A2758" s="201"/>
      <c r="B2758" s="227"/>
      <c r="C2758" s="202"/>
    </row>
    <row r="2759" spans="1:3">
      <c r="A2759" s="201"/>
      <c r="B2759" s="227"/>
      <c r="C2759" s="202"/>
    </row>
    <row r="2760" spans="1:3">
      <c r="A2760" s="203"/>
      <c r="B2760" s="232"/>
      <c r="C2760" s="204"/>
    </row>
    <row r="2761" spans="1:3">
      <c r="A2761" s="200"/>
      <c r="B2761" s="228"/>
      <c r="C2761" s="202"/>
    </row>
    <row r="2762" spans="1:3">
      <c r="A2762" s="200"/>
      <c r="B2762" s="228"/>
      <c r="C2762" s="202"/>
    </row>
    <row r="2763" spans="1:3">
      <c r="A2763" s="201"/>
      <c r="B2763" s="227"/>
      <c r="C2763" s="202"/>
    </row>
    <row r="2764" spans="1:3">
      <c r="A2764" s="201"/>
      <c r="B2764" s="227"/>
      <c r="C2764" s="202"/>
    </row>
    <row r="2765" spans="1:3">
      <c r="A2765" s="203"/>
      <c r="B2765" s="232"/>
      <c r="C2765" s="204"/>
    </row>
    <row r="2766" spans="1:3">
      <c r="A2766" s="200"/>
      <c r="B2766" s="228"/>
      <c r="C2766" s="202"/>
    </row>
    <row r="2767" spans="1:3">
      <c r="A2767" s="200"/>
      <c r="B2767" s="228"/>
      <c r="C2767" s="202"/>
    </row>
    <row r="2768" spans="1:3">
      <c r="A2768" s="201"/>
      <c r="B2768" s="227"/>
      <c r="C2768" s="202"/>
    </row>
    <row r="2769" spans="1:3">
      <c r="A2769" s="201"/>
      <c r="B2769" s="227"/>
      <c r="C2769" s="202"/>
    </row>
    <row r="2770" spans="1:3">
      <c r="A2770" s="203"/>
      <c r="B2770" s="232"/>
      <c r="C2770" s="204"/>
    </row>
    <row r="2771" spans="1:3">
      <c r="A2771" s="200"/>
      <c r="B2771" s="228"/>
      <c r="C2771" s="202"/>
    </row>
    <row r="2772" spans="1:3">
      <c r="A2772" s="200"/>
      <c r="B2772" s="228"/>
      <c r="C2772" s="202"/>
    </row>
    <row r="2773" spans="1:3">
      <c r="A2773" s="201"/>
      <c r="B2773" s="227"/>
      <c r="C2773" s="202"/>
    </row>
    <row r="2774" spans="1:3">
      <c r="A2774" s="201"/>
      <c r="B2774" s="227"/>
      <c r="C2774" s="202"/>
    </row>
    <row r="2775" spans="1:3">
      <c r="A2775" s="203"/>
      <c r="B2775" s="232"/>
      <c r="C2775" s="204"/>
    </row>
    <row r="2776" spans="1:3">
      <c r="A2776" s="200"/>
      <c r="B2776" s="228"/>
      <c r="C2776" s="202"/>
    </row>
    <row r="2777" spans="1:3">
      <c r="A2777" s="200"/>
      <c r="B2777" s="228"/>
      <c r="C2777" s="202"/>
    </row>
    <row r="2778" spans="1:3">
      <c r="A2778" s="201"/>
      <c r="B2778" s="227"/>
      <c r="C2778" s="202"/>
    </row>
    <row r="2779" spans="1:3">
      <c r="A2779" s="201"/>
      <c r="B2779" s="227"/>
      <c r="C2779" s="202"/>
    </row>
    <row r="2780" spans="1:3">
      <c r="A2780" s="203"/>
      <c r="B2780" s="232"/>
      <c r="C2780" s="204"/>
    </row>
    <row r="2781" spans="1:3">
      <c r="A2781" s="200"/>
      <c r="B2781" s="228"/>
      <c r="C2781" s="202"/>
    </row>
    <row r="2782" spans="1:3">
      <c r="A2782" s="200"/>
      <c r="B2782" s="228"/>
      <c r="C2782" s="202"/>
    </row>
    <row r="2783" spans="1:3">
      <c r="A2783" s="201"/>
      <c r="B2783" s="227"/>
      <c r="C2783" s="202"/>
    </row>
    <row r="2784" spans="1:3">
      <c r="A2784" s="201"/>
      <c r="B2784" s="227"/>
      <c r="C2784" s="202"/>
    </row>
    <row r="2785" spans="1:3">
      <c r="A2785" s="203"/>
      <c r="B2785" s="232"/>
      <c r="C2785" s="204"/>
    </row>
    <row r="2786" spans="1:3">
      <c r="A2786" s="200"/>
      <c r="B2786" s="228"/>
      <c r="C2786" s="202"/>
    </row>
    <row r="2787" spans="1:3">
      <c r="A2787" s="200"/>
      <c r="B2787" s="228"/>
      <c r="C2787" s="202"/>
    </row>
    <row r="2788" spans="1:3">
      <c r="A2788" s="201"/>
      <c r="B2788" s="227"/>
      <c r="C2788" s="202"/>
    </row>
    <row r="2789" spans="1:3">
      <c r="A2789" s="201"/>
      <c r="B2789" s="227"/>
      <c r="C2789" s="202"/>
    </row>
    <row r="2790" spans="1:3">
      <c r="A2790" s="203"/>
      <c r="B2790" s="232"/>
      <c r="C2790" s="204"/>
    </row>
    <row r="2791" spans="1:3">
      <c r="A2791" s="200"/>
      <c r="B2791" s="228"/>
      <c r="C2791" s="202"/>
    </row>
    <row r="2792" spans="1:3">
      <c r="A2792" s="200"/>
      <c r="B2792" s="228"/>
      <c r="C2792" s="202"/>
    </row>
    <row r="2793" spans="1:3">
      <c r="A2793" s="201"/>
      <c r="B2793" s="227"/>
      <c r="C2793" s="202"/>
    </row>
    <row r="2794" spans="1:3">
      <c r="A2794" s="201"/>
      <c r="B2794" s="227"/>
      <c r="C2794" s="202"/>
    </row>
    <row r="2795" spans="1:3">
      <c r="A2795" s="203"/>
      <c r="B2795" s="232"/>
      <c r="C2795" s="204"/>
    </row>
    <row r="2796" spans="1:3">
      <c r="A2796" s="200"/>
      <c r="B2796" s="228"/>
      <c r="C2796" s="202"/>
    </row>
    <row r="2797" spans="1:3">
      <c r="A2797" s="200"/>
      <c r="B2797" s="228"/>
      <c r="C2797" s="202"/>
    </row>
    <row r="2798" spans="1:3">
      <c r="A2798" s="201"/>
      <c r="B2798" s="227"/>
      <c r="C2798" s="202"/>
    </row>
    <row r="2799" spans="1:3">
      <c r="A2799" s="201"/>
      <c r="B2799" s="227"/>
      <c r="C2799" s="202"/>
    </row>
    <row r="2800" spans="1:3">
      <c r="A2800" s="203"/>
      <c r="B2800" s="232"/>
      <c r="C2800" s="204"/>
    </row>
    <row r="2801" spans="1:3">
      <c r="A2801" s="200"/>
      <c r="B2801" s="228"/>
      <c r="C2801" s="202"/>
    </row>
    <row r="2802" spans="1:3">
      <c r="A2802" s="200"/>
      <c r="B2802" s="228"/>
      <c r="C2802" s="202"/>
    </row>
    <row r="2803" spans="1:3">
      <c r="A2803" s="201"/>
      <c r="B2803" s="227"/>
      <c r="C2803" s="202"/>
    </row>
    <row r="2804" spans="1:3">
      <c r="A2804" s="201"/>
      <c r="B2804" s="227"/>
      <c r="C2804" s="202"/>
    </row>
    <row r="2805" spans="1:3">
      <c r="A2805" s="203"/>
      <c r="B2805" s="232"/>
      <c r="C2805" s="204"/>
    </row>
    <row r="2806" spans="1:3">
      <c r="A2806" s="200"/>
      <c r="B2806" s="228"/>
      <c r="C2806" s="202"/>
    </row>
    <row r="2807" spans="1:3">
      <c r="A2807" s="200"/>
      <c r="B2807" s="228"/>
      <c r="C2807" s="202"/>
    </row>
    <row r="2808" spans="1:3">
      <c r="A2808" s="201"/>
      <c r="B2808" s="227"/>
      <c r="C2808" s="202"/>
    </row>
    <row r="2809" spans="1:3">
      <c r="A2809" s="201"/>
      <c r="B2809" s="227"/>
      <c r="C2809" s="202"/>
    </row>
    <row r="2810" spans="1:3">
      <c r="A2810" s="203"/>
      <c r="B2810" s="232"/>
      <c r="C2810" s="204"/>
    </row>
    <row r="2811" spans="1:3">
      <c r="A2811" s="200"/>
      <c r="B2811" s="228"/>
      <c r="C2811" s="202"/>
    </row>
    <row r="2812" spans="1:3">
      <c r="A2812" s="200"/>
      <c r="B2812" s="228"/>
      <c r="C2812" s="202"/>
    </row>
    <row r="2813" spans="1:3">
      <c r="A2813" s="201"/>
      <c r="B2813" s="227"/>
      <c r="C2813" s="202"/>
    </row>
    <row r="2814" spans="1:3">
      <c r="A2814" s="201"/>
      <c r="B2814" s="227"/>
      <c r="C2814" s="202"/>
    </row>
    <row r="2815" spans="1:3">
      <c r="A2815" s="203"/>
      <c r="B2815" s="232"/>
      <c r="C2815" s="204"/>
    </row>
    <row r="2816" spans="1:3">
      <c r="A2816" s="200"/>
      <c r="B2816" s="228"/>
      <c r="C2816" s="202"/>
    </row>
    <row r="2817" spans="1:3">
      <c r="A2817" s="200"/>
      <c r="B2817" s="228"/>
      <c r="C2817" s="202"/>
    </row>
    <row r="2818" spans="1:3">
      <c r="A2818" s="201"/>
      <c r="B2818" s="227"/>
      <c r="C2818" s="202"/>
    </row>
    <row r="2819" spans="1:3">
      <c r="A2819" s="201"/>
      <c r="B2819" s="227"/>
      <c r="C2819" s="202"/>
    </row>
    <row r="2820" spans="1:3">
      <c r="A2820" s="203"/>
      <c r="B2820" s="232"/>
      <c r="C2820" s="204"/>
    </row>
    <row r="2821" spans="1:3">
      <c r="A2821" s="200"/>
      <c r="B2821" s="228"/>
      <c r="C2821" s="202"/>
    </row>
    <row r="2822" spans="1:3">
      <c r="A2822" s="200"/>
      <c r="B2822" s="228"/>
      <c r="C2822" s="202"/>
    </row>
    <row r="2823" spans="1:3">
      <c r="A2823" s="201"/>
      <c r="B2823" s="227"/>
      <c r="C2823" s="202"/>
    </row>
    <row r="2824" spans="1:3">
      <c r="A2824" s="201"/>
      <c r="B2824" s="227"/>
      <c r="C2824" s="202"/>
    </row>
    <row r="2825" spans="1:3">
      <c r="A2825" s="203"/>
      <c r="B2825" s="232"/>
      <c r="C2825" s="204"/>
    </row>
    <row r="2826" spans="1:3">
      <c r="A2826" s="200"/>
      <c r="B2826" s="228"/>
      <c r="C2826" s="202"/>
    </row>
    <row r="2827" spans="1:3">
      <c r="A2827" s="200"/>
      <c r="B2827" s="228"/>
      <c r="C2827" s="202"/>
    </row>
    <row r="2828" spans="1:3">
      <c r="A2828" s="201"/>
      <c r="B2828" s="227"/>
      <c r="C2828" s="202"/>
    </row>
    <row r="2829" spans="1:3">
      <c r="A2829" s="201"/>
      <c r="B2829" s="227"/>
      <c r="C2829" s="202"/>
    </row>
    <row r="2830" spans="1:3">
      <c r="A2830" s="203"/>
      <c r="B2830" s="232"/>
      <c r="C2830" s="204"/>
    </row>
    <row r="2831" spans="1:3">
      <c r="A2831" s="200"/>
      <c r="B2831" s="228"/>
      <c r="C2831" s="202"/>
    </row>
    <row r="2832" spans="1:3">
      <c r="A2832" s="200"/>
      <c r="B2832" s="228"/>
      <c r="C2832" s="202"/>
    </row>
    <row r="2833" spans="1:3">
      <c r="A2833" s="201"/>
      <c r="B2833" s="227"/>
      <c r="C2833" s="202"/>
    </row>
    <row r="2834" spans="1:3">
      <c r="A2834" s="201"/>
      <c r="B2834" s="227"/>
      <c r="C2834" s="202"/>
    </row>
    <row r="2835" spans="1:3">
      <c r="A2835" s="203"/>
      <c r="B2835" s="232"/>
      <c r="C2835" s="204"/>
    </row>
    <row r="2836" spans="1:3">
      <c r="A2836" s="200"/>
      <c r="B2836" s="228"/>
      <c r="C2836" s="202"/>
    </row>
    <row r="2837" spans="1:3">
      <c r="A2837" s="200"/>
      <c r="B2837" s="228"/>
      <c r="C2837" s="202"/>
    </row>
    <row r="2838" spans="1:3">
      <c r="A2838" s="201"/>
      <c r="B2838" s="227"/>
      <c r="C2838" s="202"/>
    </row>
    <row r="2839" spans="1:3">
      <c r="A2839" s="201"/>
      <c r="B2839" s="227"/>
      <c r="C2839" s="202"/>
    </row>
    <row r="2840" spans="1:3">
      <c r="A2840" s="203"/>
      <c r="B2840" s="232"/>
      <c r="C2840" s="204"/>
    </row>
    <row r="2841" spans="1:3">
      <c r="A2841" s="200"/>
      <c r="B2841" s="228"/>
      <c r="C2841" s="202"/>
    </row>
    <row r="2842" spans="1:3">
      <c r="A2842" s="200"/>
      <c r="B2842" s="228"/>
      <c r="C2842" s="202"/>
    </row>
    <row r="2843" spans="1:3">
      <c r="A2843" s="201"/>
      <c r="B2843" s="227"/>
      <c r="C2843" s="202"/>
    </row>
    <row r="2844" spans="1:3">
      <c r="A2844" s="201"/>
      <c r="B2844" s="227"/>
      <c r="C2844" s="202"/>
    </row>
    <row r="2845" spans="1:3">
      <c r="A2845" s="203"/>
      <c r="B2845" s="232"/>
      <c r="C2845" s="204"/>
    </row>
    <row r="2846" spans="1:3">
      <c r="A2846" s="200"/>
      <c r="B2846" s="228"/>
      <c r="C2846" s="202"/>
    </row>
    <row r="2847" spans="1:3">
      <c r="A2847" s="200"/>
      <c r="B2847" s="228"/>
      <c r="C2847" s="202"/>
    </row>
    <row r="2848" spans="1:3">
      <c r="A2848" s="201"/>
      <c r="B2848" s="227"/>
      <c r="C2848" s="202"/>
    </row>
    <row r="2849" spans="1:3">
      <c r="A2849" s="201"/>
      <c r="B2849" s="227"/>
      <c r="C2849" s="202"/>
    </row>
    <row r="2850" spans="1:3">
      <c r="A2850" s="203"/>
      <c r="B2850" s="232"/>
      <c r="C2850" s="204"/>
    </row>
    <row r="2851" spans="1:3">
      <c r="A2851" s="200"/>
      <c r="B2851" s="228"/>
      <c r="C2851" s="202"/>
    </row>
    <row r="2852" spans="1:3">
      <c r="A2852" s="200"/>
      <c r="B2852" s="228"/>
      <c r="C2852" s="202"/>
    </row>
    <row r="2853" spans="1:3">
      <c r="A2853" s="201"/>
      <c r="B2853" s="227"/>
      <c r="C2853" s="202"/>
    </row>
    <row r="2854" spans="1:3">
      <c r="A2854" s="201"/>
      <c r="B2854" s="227"/>
      <c r="C2854" s="202"/>
    </row>
    <row r="2855" spans="1:3">
      <c r="A2855" s="203"/>
      <c r="B2855" s="232"/>
      <c r="C2855" s="204"/>
    </row>
    <row r="2856" spans="1:3">
      <c r="A2856" s="200"/>
      <c r="B2856" s="228"/>
      <c r="C2856" s="202"/>
    </row>
    <row r="2857" spans="1:3">
      <c r="A2857" s="200"/>
      <c r="B2857" s="228"/>
      <c r="C2857" s="202"/>
    </row>
    <row r="2858" spans="1:3">
      <c r="A2858" s="201"/>
      <c r="B2858" s="227"/>
      <c r="C2858" s="202"/>
    </row>
    <row r="2859" spans="1:3">
      <c r="A2859" s="201"/>
      <c r="B2859" s="227"/>
      <c r="C2859" s="202"/>
    </row>
    <row r="2860" spans="1:3">
      <c r="A2860" s="203"/>
      <c r="B2860" s="232"/>
      <c r="C2860" s="204"/>
    </row>
    <row r="2861" spans="1:3">
      <c r="A2861" s="200"/>
      <c r="B2861" s="228"/>
      <c r="C2861" s="202"/>
    </row>
    <row r="2862" spans="1:3">
      <c r="A2862" s="200"/>
      <c r="B2862" s="228"/>
      <c r="C2862" s="202"/>
    </row>
    <row r="2863" spans="1:3">
      <c r="A2863" s="201"/>
      <c r="B2863" s="227"/>
      <c r="C2863" s="202"/>
    </row>
    <row r="2864" spans="1:3">
      <c r="A2864" s="201"/>
      <c r="B2864" s="227"/>
      <c r="C2864" s="202"/>
    </row>
    <row r="2865" spans="1:3">
      <c r="A2865" s="203"/>
      <c r="B2865" s="232"/>
      <c r="C2865" s="204"/>
    </row>
    <row r="2866" spans="1:3">
      <c r="A2866" s="200"/>
      <c r="B2866" s="228"/>
      <c r="C2866" s="202"/>
    </row>
    <row r="2867" spans="1:3">
      <c r="A2867" s="200"/>
      <c r="B2867" s="228"/>
      <c r="C2867" s="202"/>
    </row>
    <row r="2868" spans="1:3">
      <c r="A2868" s="201"/>
      <c r="B2868" s="227"/>
      <c r="C2868" s="202"/>
    </row>
    <row r="2869" spans="1:3">
      <c r="A2869" s="201"/>
      <c r="B2869" s="227"/>
      <c r="C2869" s="202"/>
    </row>
    <row r="2870" spans="1:3">
      <c r="A2870" s="203"/>
      <c r="B2870" s="232"/>
      <c r="C2870" s="204"/>
    </row>
    <row r="2871" spans="1:3">
      <c r="A2871" s="200"/>
      <c r="B2871" s="228"/>
      <c r="C2871" s="202"/>
    </row>
    <row r="2872" spans="1:3">
      <c r="A2872" s="200"/>
      <c r="B2872" s="228"/>
      <c r="C2872" s="202"/>
    </row>
    <row r="2873" spans="1:3">
      <c r="A2873" s="201"/>
      <c r="B2873" s="227"/>
      <c r="C2873" s="202"/>
    </row>
    <row r="2874" spans="1:3">
      <c r="A2874" s="201"/>
      <c r="B2874" s="227"/>
      <c r="C2874" s="202"/>
    </row>
    <row r="2875" spans="1:3">
      <c r="A2875" s="203"/>
      <c r="B2875" s="232"/>
      <c r="C2875" s="204"/>
    </row>
    <row r="2876" spans="1:3">
      <c r="A2876" s="200"/>
      <c r="B2876" s="228"/>
      <c r="C2876" s="202"/>
    </row>
    <row r="2877" spans="1:3">
      <c r="A2877" s="200"/>
      <c r="B2877" s="228"/>
      <c r="C2877" s="202"/>
    </row>
    <row r="2878" spans="1:3">
      <c r="A2878" s="201"/>
      <c r="B2878" s="227"/>
      <c r="C2878" s="202"/>
    </row>
    <row r="2879" spans="1:3">
      <c r="A2879" s="201"/>
      <c r="B2879" s="227"/>
      <c r="C2879" s="202"/>
    </row>
    <row r="2880" spans="1:3">
      <c r="A2880" s="203"/>
      <c r="B2880" s="232"/>
      <c r="C2880" s="204"/>
    </row>
    <row r="2881" spans="1:3">
      <c r="A2881" s="200"/>
      <c r="B2881" s="228"/>
      <c r="C2881" s="202"/>
    </row>
    <row r="2882" spans="1:3">
      <c r="A2882" s="200"/>
      <c r="B2882" s="228"/>
      <c r="C2882" s="202"/>
    </row>
    <row r="2883" spans="1:3">
      <c r="A2883" s="201"/>
      <c r="B2883" s="227"/>
      <c r="C2883" s="202"/>
    </row>
    <row r="2884" spans="1:3">
      <c r="A2884" s="201"/>
      <c r="B2884" s="227"/>
      <c r="C2884" s="202"/>
    </row>
    <row r="2885" spans="1:3">
      <c r="A2885" s="203"/>
      <c r="B2885" s="232"/>
      <c r="C2885" s="204"/>
    </row>
    <row r="2886" spans="1:3">
      <c r="A2886" s="200"/>
      <c r="B2886" s="228"/>
      <c r="C2886" s="202"/>
    </row>
    <row r="2887" spans="1:3">
      <c r="A2887" s="200"/>
      <c r="B2887" s="228"/>
      <c r="C2887" s="202"/>
    </row>
    <row r="2888" spans="1:3">
      <c r="A2888" s="201"/>
      <c r="B2888" s="227"/>
      <c r="C2888" s="202"/>
    </row>
    <row r="2889" spans="1:3">
      <c r="A2889" s="201"/>
      <c r="B2889" s="227"/>
      <c r="C2889" s="202"/>
    </row>
    <row r="2890" spans="1:3">
      <c r="A2890" s="203"/>
      <c r="B2890" s="232"/>
      <c r="C2890" s="204"/>
    </row>
    <row r="2891" spans="1:3">
      <c r="A2891" s="200"/>
      <c r="B2891" s="228"/>
      <c r="C2891" s="202"/>
    </row>
    <row r="2892" spans="1:3">
      <c r="A2892" s="200"/>
      <c r="B2892" s="228"/>
      <c r="C2892" s="202"/>
    </row>
    <row r="2893" spans="1:3">
      <c r="A2893" s="201"/>
      <c r="B2893" s="227"/>
      <c r="C2893" s="202"/>
    </row>
    <row r="2894" spans="1:3">
      <c r="A2894" s="201"/>
      <c r="B2894" s="227"/>
      <c r="C2894" s="202"/>
    </row>
    <row r="2895" spans="1:3">
      <c r="A2895" s="203"/>
      <c r="B2895" s="232"/>
      <c r="C2895" s="204"/>
    </row>
    <row r="2896" spans="1:3">
      <c r="A2896" s="200"/>
      <c r="B2896" s="228"/>
      <c r="C2896" s="202"/>
    </row>
    <row r="2897" spans="1:3">
      <c r="A2897" s="200"/>
      <c r="B2897" s="228"/>
      <c r="C2897" s="202"/>
    </row>
    <row r="2898" spans="1:3">
      <c r="A2898" s="201"/>
      <c r="B2898" s="227"/>
      <c r="C2898" s="202"/>
    </row>
    <row r="2899" spans="1:3">
      <c r="A2899" s="201"/>
      <c r="B2899" s="227"/>
      <c r="C2899" s="202"/>
    </row>
    <row r="2900" spans="1:3">
      <c r="A2900" s="203"/>
      <c r="B2900" s="232"/>
      <c r="C2900" s="204"/>
    </row>
    <row r="2901" spans="1:3">
      <c r="A2901" s="200"/>
      <c r="B2901" s="228"/>
      <c r="C2901" s="202"/>
    </row>
    <row r="2902" spans="1:3">
      <c r="A2902" s="200"/>
      <c r="B2902" s="228"/>
      <c r="C2902" s="202"/>
    </row>
    <row r="2903" spans="1:3">
      <c r="A2903" s="201"/>
      <c r="B2903" s="227"/>
      <c r="C2903" s="202"/>
    </row>
    <row r="2904" spans="1:3">
      <c r="A2904" s="201"/>
      <c r="B2904" s="227"/>
      <c r="C2904" s="202"/>
    </row>
    <row r="2905" spans="1:3">
      <c r="A2905" s="203"/>
      <c r="B2905" s="232"/>
      <c r="C2905" s="204"/>
    </row>
    <row r="2906" spans="1:3">
      <c r="A2906" s="200"/>
      <c r="B2906" s="228"/>
      <c r="C2906" s="202"/>
    </row>
    <row r="2907" spans="1:3">
      <c r="A2907" s="200"/>
      <c r="B2907" s="228"/>
      <c r="C2907" s="202"/>
    </row>
    <row r="2908" spans="1:3">
      <c r="A2908" s="201"/>
      <c r="B2908" s="227"/>
      <c r="C2908" s="202"/>
    </row>
    <row r="2909" spans="1:3">
      <c r="A2909" s="201"/>
      <c r="B2909" s="227"/>
      <c r="C2909" s="202"/>
    </row>
    <row r="2910" spans="1:3">
      <c r="A2910" s="203"/>
      <c r="B2910" s="232"/>
      <c r="C2910" s="204"/>
    </row>
    <row r="2911" spans="1:3">
      <c r="A2911" s="200"/>
      <c r="B2911" s="228"/>
      <c r="C2911" s="202"/>
    </row>
    <row r="2912" spans="1:3">
      <c r="A2912" s="200"/>
      <c r="B2912" s="228"/>
      <c r="C2912" s="202"/>
    </row>
    <row r="2913" spans="1:3">
      <c r="A2913" s="201"/>
      <c r="B2913" s="227"/>
      <c r="C2913" s="202"/>
    </row>
    <row r="2914" spans="1:3">
      <c r="A2914" s="201"/>
      <c r="B2914" s="227"/>
      <c r="C2914" s="202"/>
    </row>
    <row r="2915" spans="1:3">
      <c r="A2915" s="203"/>
      <c r="B2915" s="232"/>
      <c r="C2915" s="204"/>
    </row>
    <row r="2916" spans="1:3">
      <c r="A2916" s="200"/>
      <c r="B2916" s="228"/>
      <c r="C2916" s="202"/>
    </row>
    <row r="2917" spans="1:3">
      <c r="A2917" s="200"/>
      <c r="B2917" s="228"/>
      <c r="C2917" s="202"/>
    </row>
    <row r="2918" spans="1:3">
      <c r="A2918" s="201"/>
      <c r="B2918" s="227"/>
      <c r="C2918" s="202"/>
    </row>
    <row r="2919" spans="1:3">
      <c r="A2919" s="201"/>
      <c r="B2919" s="227"/>
      <c r="C2919" s="202"/>
    </row>
    <row r="2920" spans="1:3">
      <c r="A2920" s="203"/>
      <c r="B2920" s="232"/>
      <c r="C2920" s="204"/>
    </row>
    <row r="2921" spans="1:3">
      <c r="A2921" s="200"/>
      <c r="B2921" s="228"/>
      <c r="C2921" s="202"/>
    </row>
    <row r="2922" spans="1:3">
      <c r="A2922" s="200"/>
      <c r="B2922" s="228"/>
      <c r="C2922" s="202"/>
    </row>
    <row r="2923" spans="1:3">
      <c r="A2923" s="201"/>
      <c r="B2923" s="227"/>
      <c r="C2923" s="202"/>
    </row>
    <row r="2924" spans="1:3">
      <c r="A2924" s="201"/>
      <c r="B2924" s="227"/>
      <c r="C2924" s="202"/>
    </row>
    <row r="2925" spans="1:3">
      <c r="A2925" s="203"/>
      <c r="B2925" s="232"/>
      <c r="C2925" s="204"/>
    </row>
    <row r="2926" spans="1:3">
      <c r="A2926" s="200"/>
      <c r="B2926" s="228"/>
      <c r="C2926" s="202"/>
    </row>
    <row r="2927" spans="1:3">
      <c r="A2927" s="200"/>
      <c r="B2927" s="228"/>
      <c r="C2927" s="202"/>
    </row>
    <row r="2928" spans="1:3">
      <c r="A2928" s="201"/>
      <c r="B2928" s="227"/>
      <c r="C2928" s="202"/>
    </row>
    <row r="2929" spans="1:3">
      <c r="A2929" s="201"/>
      <c r="B2929" s="227"/>
      <c r="C2929" s="202"/>
    </row>
    <row r="2930" spans="1:3">
      <c r="A2930" s="203"/>
      <c r="B2930" s="232"/>
      <c r="C2930" s="204"/>
    </row>
    <row r="2931" spans="1:3">
      <c r="A2931" s="200"/>
      <c r="B2931" s="228"/>
      <c r="C2931" s="202"/>
    </row>
    <row r="2932" spans="1:3">
      <c r="A2932" s="200"/>
      <c r="B2932" s="228"/>
      <c r="C2932" s="202"/>
    </row>
    <row r="2933" spans="1:3">
      <c r="A2933" s="201"/>
      <c r="B2933" s="227"/>
      <c r="C2933" s="202"/>
    </row>
    <row r="2934" spans="1:3">
      <c r="A2934" s="201"/>
      <c r="B2934" s="227"/>
      <c r="C2934" s="202"/>
    </row>
    <row r="2935" spans="1:3">
      <c r="A2935" s="203"/>
      <c r="B2935" s="232"/>
      <c r="C2935" s="204"/>
    </row>
    <row r="2936" spans="1:3">
      <c r="A2936" s="200"/>
      <c r="B2936" s="228"/>
      <c r="C2936" s="202"/>
    </row>
    <row r="2937" spans="1:3">
      <c r="A2937" s="200"/>
      <c r="B2937" s="228"/>
      <c r="C2937" s="202"/>
    </row>
    <row r="2938" spans="1:3">
      <c r="A2938" s="201"/>
      <c r="B2938" s="227"/>
      <c r="C2938" s="202"/>
    </row>
    <row r="2939" spans="1:3">
      <c r="A2939" s="201"/>
      <c r="B2939" s="227"/>
      <c r="C2939" s="202"/>
    </row>
    <row r="2940" spans="1:3">
      <c r="A2940" s="203"/>
      <c r="B2940" s="232"/>
      <c r="C2940" s="204"/>
    </row>
    <row r="2941" spans="1:3">
      <c r="A2941" s="200"/>
      <c r="B2941" s="228"/>
      <c r="C2941" s="202"/>
    </row>
    <row r="2942" spans="1:3">
      <c r="A2942" s="200"/>
      <c r="B2942" s="228"/>
      <c r="C2942" s="202"/>
    </row>
    <row r="2943" spans="1:3">
      <c r="A2943" s="201"/>
      <c r="B2943" s="227"/>
      <c r="C2943" s="202"/>
    </row>
    <row r="2944" spans="1:3">
      <c r="A2944" s="201"/>
      <c r="B2944" s="227"/>
      <c r="C2944" s="202"/>
    </row>
    <row r="2945" spans="1:3">
      <c r="A2945" s="203"/>
      <c r="B2945" s="232"/>
      <c r="C2945" s="204"/>
    </row>
    <row r="2946" spans="1:3">
      <c r="A2946" s="200"/>
      <c r="B2946" s="228"/>
      <c r="C2946" s="202"/>
    </row>
    <row r="2947" spans="1:3">
      <c r="A2947" s="200"/>
      <c r="B2947" s="228"/>
      <c r="C2947" s="202"/>
    </row>
    <row r="2948" spans="1:3">
      <c r="A2948" s="201"/>
      <c r="B2948" s="227"/>
      <c r="C2948" s="202"/>
    </row>
    <row r="2949" spans="1:3">
      <c r="A2949" s="201"/>
      <c r="B2949" s="227"/>
      <c r="C2949" s="202"/>
    </row>
    <row r="2950" spans="1:3">
      <c r="A2950" s="203"/>
      <c r="B2950" s="232"/>
      <c r="C2950" s="204"/>
    </row>
    <row r="2951" spans="1:3">
      <c r="A2951" s="200"/>
      <c r="B2951" s="228"/>
      <c r="C2951" s="202"/>
    </row>
    <row r="2952" spans="1:3">
      <c r="A2952" s="200"/>
      <c r="B2952" s="228"/>
      <c r="C2952" s="202"/>
    </row>
    <row r="2953" spans="1:3">
      <c r="A2953" s="201"/>
      <c r="B2953" s="227"/>
      <c r="C2953" s="202"/>
    </row>
    <row r="2954" spans="1:3">
      <c r="A2954" s="201"/>
      <c r="B2954" s="227"/>
      <c r="C2954" s="202"/>
    </row>
    <row r="2955" spans="1:3">
      <c r="A2955" s="203"/>
      <c r="B2955" s="232"/>
      <c r="C2955" s="204"/>
    </row>
    <row r="2956" spans="1:3">
      <c r="A2956" s="200"/>
      <c r="B2956" s="228"/>
      <c r="C2956" s="202"/>
    </row>
    <row r="2957" spans="1:3">
      <c r="A2957" s="200"/>
      <c r="B2957" s="228"/>
      <c r="C2957" s="202"/>
    </row>
    <row r="2958" spans="1:3">
      <c r="A2958" s="201"/>
      <c r="B2958" s="227"/>
      <c r="C2958" s="202"/>
    </row>
    <row r="2959" spans="1:3">
      <c r="A2959" s="201"/>
      <c r="B2959" s="227"/>
      <c r="C2959" s="202"/>
    </row>
    <row r="2960" spans="1:3">
      <c r="A2960" s="203"/>
      <c r="B2960" s="232"/>
      <c r="C2960" s="204"/>
    </row>
    <row r="2961" spans="1:3">
      <c r="A2961" s="200"/>
      <c r="B2961" s="228"/>
      <c r="C2961" s="202"/>
    </row>
    <row r="2962" spans="1:3">
      <c r="A2962" s="200"/>
      <c r="B2962" s="228"/>
      <c r="C2962" s="202"/>
    </row>
    <row r="2963" spans="1:3">
      <c r="A2963" s="201"/>
      <c r="B2963" s="227"/>
      <c r="C2963" s="202"/>
    </row>
    <row r="2964" spans="1:3">
      <c r="A2964" s="201"/>
      <c r="B2964" s="227"/>
      <c r="C2964" s="202"/>
    </row>
    <row r="2965" spans="1:3">
      <c r="A2965" s="203"/>
      <c r="B2965" s="232"/>
      <c r="C2965" s="204"/>
    </row>
    <row r="2966" spans="1:3">
      <c r="A2966" s="200"/>
      <c r="B2966" s="228"/>
      <c r="C2966" s="202"/>
    </row>
    <row r="2967" spans="1:3">
      <c r="A2967" s="200"/>
      <c r="B2967" s="228"/>
      <c r="C2967" s="202"/>
    </row>
    <row r="2968" spans="1:3">
      <c r="A2968" s="201"/>
      <c r="B2968" s="227"/>
      <c r="C2968" s="202"/>
    </row>
    <row r="2969" spans="1:3">
      <c r="A2969" s="201"/>
      <c r="B2969" s="227"/>
      <c r="C2969" s="202"/>
    </row>
    <row r="2970" spans="1:3">
      <c r="A2970" s="203"/>
      <c r="B2970" s="232"/>
      <c r="C2970" s="204"/>
    </row>
    <row r="2971" spans="1:3">
      <c r="A2971" s="200"/>
      <c r="B2971" s="228"/>
      <c r="C2971" s="202"/>
    </row>
    <row r="2972" spans="1:3">
      <c r="A2972" s="200"/>
      <c r="B2972" s="228"/>
      <c r="C2972" s="202"/>
    </row>
    <row r="2973" spans="1:3">
      <c r="A2973" s="201"/>
      <c r="B2973" s="227"/>
      <c r="C2973" s="202"/>
    </row>
    <row r="2974" spans="1:3">
      <c r="A2974" s="201"/>
      <c r="B2974" s="227"/>
      <c r="C2974" s="202"/>
    </row>
    <row r="2975" spans="1:3">
      <c r="A2975" s="203"/>
      <c r="B2975" s="232"/>
      <c r="C2975" s="204"/>
    </row>
    <row r="2976" spans="1:3">
      <c r="A2976" s="200"/>
      <c r="B2976" s="228"/>
      <c r="C2976" s="202"/>
    </row>
    <row r="2977" spans="1:3">
      <c r="A2977" s="200"/>
      <c r="B2977" s="228"/>
      <c r="C2977" s="202"/>
    </row>
    <row r="2978" spans="1:3">
      <c r="A2978" s="201"/>
      <c r="B2978" s="227"/>
      <c r="C2978" s="202"/>
    </row>
    <row r="2979" spans="1:3">
      <c r="A2979" s="201"/>
      <c r="B2979" s="227"/>
      <c r="C2979" s="202"/>
    </row>
    <row r="2980" spans="1:3">
      <c r="A2980" s="203"/>
      <c r="B2980" s="232"/>
      <c r="C2980" s="204"/>
    </row>
    <row r="2981" spans="1:3">
      <c r="A2981" s="200"/>
      <c r="B2981" s="228"/>
      <c r="C2981" s="202"/>
    </row>
    <row r="2982" spans="1:3">
      <c r="A2982" s="200"/>
      <c r="B2982" s="228"/>
      <c r="C2982" s="202"/>
    </row>
    <row r="2983" spans="1:3">
      <c r="A2983" s="201"/>
      <c r="B2983" s="227"/>
      <c r="C2983" s="202"/>
    </row>
    <row r="2984" spans="1:3">
      <c r="A2984" s="201"/>
      <c r="B2984" s="227"/>
      <c r="C2984" s="202"/>
    </row>
    <row r="2985" spans="1:3">
      <c r="A2985" s="203"/>
      <c r="B2985" s="232"/>
      <c r="C2985" s="204"/>
    </row>
    <row r="2986" spans="1:3">
      <c r="A2986" s="200"/>
      <c r="B2986" s="228"/>
      <c r="C2986" s="202"/>
    </row>
    <row r="2987" spans="1:3">
      <c r="A2987" s="200"/>
      <c r="B2987" s="228"/>
      <c r="C2987" s="202"/>
    </row>
    <row r="2988" spans="1:3">
      <c r="A2988" s="201"/>
      <c r="B2988" s="227"/>
      <c r="C2988" s="202"/>
    </row>
    <row r="2989" spans="1:3">
      <c r="A2989" s="201"/>
      <c r="B2989" s="227"/>
      <c r="C2989" s="202"/>
    </row>
    <row r="2990" spans="1:3">
      <c r="A2990" s="203"/>
      <c r="B2990" s="232"/>
      <c r="C2990" s="204"/>
    </row>
    <row r="2991" spans="1:3">
      <c r="A2991" s="200"/>
      <c r="B2991" s="228"/>
      <c r="C2991" s="202"/>
    </row>
    <row r="2992" spans="1:3">
      <c r="A2992" s="200"/>
      <c r="B2992" s="228"/>
      <c r="C2992" s="202"/>
    </row>
    <row r="2993" spans="1:3">
      <c r="A2993" s="201"/>
      <c r="B2993" s="227"/>
      <c r="C2993" s="202"/>
    </row>
    <row r="2994" spans="1:3">
      <c r="A2994" s="201"/>
      <c r="B2994" s="227"/>
      <c r="C2994" s="202"/>
    </row>
    <row r="2995" spans="1:3">
      <c r="A2995" s="203"/>
      <c r="B2995" s="232"/>
      <c r="C2995" s="204"/>
    </row>
    <row r="2996" spans="1:3">
      <c r="A2996" s="200"/>
      <c r="B2996" s="228"/>
      <c r="C2996" s="202"/>
    </row>
    <row r="2997" spans="1:3">
      <c r="A2997" s="200"/>
      <c r="B2997" s="228"/>
      <c r="C2997" s="202"/>
    </row>
    <row r="2998" spans="1:3">
      <c r="A2998" s="201"/>
      <c r="B2998" s="227"/>
      <c r="C2998" s="202"/>
    </row>
    <row r="2999" spans="1:3">
      <c r="A2999" s="201"/>
      <c r="B2999" s="227"/>
      <c r="C2999" s="202"/>
    </row>
    <row r="3000" spans="1:3">
      <c r="A3000" s="203"/>
      <c r="B3000" s="232"/>
      <c r="C3000" s="204"/>
    </row>
    <row r="3001" spans="1:3">
      <c r="A3001" s="200"/>
      <c r="B3001" s="228"/>
      <c r="C3001" s="202"/>
    </row>
    <row r="3002" spans="1:3">
      <c r="A3002" s="200"/>
      <c r="B3002" s="228"/>
      <c r="C3002" s="202"/>
    </row>
    <row r="3003" spans="1:3">
      <c r="A3003" s="201"/>
      <c r="B3003" s="227"/>
      <c r="C3003" s="202"/>
    </row>
    <row r="3004" spans="1:3">
      <c r="A3004" s="201"/>
      <c r="B3004" s="227"/>
      <c r="C3004" s="202"/>
    </row>
    <row r="3005" spans="1:3">
      <c r="A3005" s="203"/>
      <c r="B3005" s="232"/>
      <c r="C3005" s="204"/>
    </row>
    <row r="3006" spans="1:3">
      <c r="A3006" s="200"/>
      <c r="B3006" s="228"/>
      <c r="C3006" s="202"/>
    </row>
    <row r="3007" spans="1:3">
      <c r="A3007" s="200"/>
      <c r="B3007" s="228"/>
      <c r="C3007" s="202"/>
    </row>
    <row r="3008" spans="1:3">
      <c r="A3008" s="201"/>
      <c r="B3008" s="227"/>
      <c r="C3008" s="202"/>
    </row>
    <row r="3009" spans="1:3">
      <c r="A3009" s="201"/>
      <c r="B3009" s="227"/>
      <c r="C3009" s="202"/>
    </row>
    <row r="3010" spans="1:3">
      <c r="A3010" s="203"/>
      <c r="B3010" s="232"/>
      <c r="C3010" s="204"/>
    </row>
    <row r="3011" spans="1:3">
      <c r="A3011" s="200"/>
      <c r="B3011" s="228"/>
      <c r="C3011" s="202"/>
    </row>
    <row r="3012" spans="1:3">
      <c r="A3012" s="200"/>
      <c r="B3012" s="228"/>
      <c r="C3012" s="202"/>
    </row>
    <row r="3013" spans="1:3">
      <c r="A3013" s="201"/>
      <c r="B3013" s="227"/>
      <c r="C3013" s="202"/>
    </row>
    <row r="3014" spans="1:3">
      <c r="A3014" s="201"/>
      <c r="B3014" s="227"/>
      <c r="C3014" s="202"/>
    </row>
    <row r="3015" spans="1:3">
      <c r="A3015" s="203"/>
      <c r="B3015" s="232"/>
      <c r="C3015" s="204"/>
    </row>
    <row r="3016" spans="1:3">
      <c r="A3016" s="200"/>
      <c r="B3016" s="228"/>
      <c r="C3016" s="202"/>
    </row>
    <row r="3017" spans="1:3">
      <c r="A3017" s="200"/>
      <c r="B3017" s="228"/>
      <c r="C3017" s="202"/>
    </row>
    <row r="3018" spans="1:3">
      <c r="A3018" s="201"/>
      <c r="B3018" s="227"/>
      <c r="C3018" s="202"/>
    </row>
    <row r="3019" spans="1:3">
      <c r="A3019" s="201"/>
      <c r="B3019" s="227"/>
      <c r="C3019" s="202"/>
    </row>
    <row r="3020" spans="1:3">
      <c r="A3020" s="203"/>
      <c r="B3020" s="232"/>
      <c r="C3020" s="204"/>
    </row>
    <row r="3021" spans="1:3">
      <c r="A3021" s="200"/>
      <c r="B3021" s="228"/>
      <c r="C3021" s="202"/>
    </row>
    <row r="3022" spans="1:3">
      <c r="A3022" s="200"/>
      <c r="B3022" s="228"/>
      <c r="C3022" s="202"/>
    </row>
    <row r="3023" spans="1:3">
      <c r="A3023" s="201"/>
      <c r="B3023" s="227"/>
      <c r="C3023" s="202"/>
    </row>
    <row r="3024" spans="1:3">
      <c r="A3024" s="201"/>
      <c r="B3024" s="227"/>
      <c r="C3024" s="202"/>
    </row>
    <row r="3025" spans="1:3">
      <c r="A3025" s="203"/>
      <c r="B3025" s="232"/>
      <c r="C3025" s="204"/>
    </row>
    <row r="3026" spans="1:3">
      <c r="A3026" s="200"/>
      <c r="B3026" s="228"/>
      <c r="C3026" s="202"/>
    </row>
    <row r="3027" spans="1:3">
      <c r="A3027" s="200"/>
      <c r="B3027" s="228"/>
      <c r="C3027" s="202"/>
    </row>
    <row r="3028" spans="1:3">
      <c r="A3028" s="201"/>
      <c r="B3028" s="227"/>
      <c r="C3028" s="202"/>
    </row>
    <row r="3029" spans="1:3">
      <c r="A3029" s="201"/>
      <c r="B3029" s="227"/>
      <c r="C3029" s="202"/>
    </row>
    <row r="3030" spans="1:3">
      <c r="A3030" s="203"/>
      <c r="B3030" s="232"/>
      <c r="C3030" s="204"/>
    </row>
    <row r="3031" spans="1:3">
      <c r="A3031" s="200"/>
      <c r="B3031" s="228"/>
      <c r="C3031" s="202"/>
    </row>
    <row r="3032" spans="1:3">
      <c r="A3032" s="200"/>
      <c r="B3032" s="228"/>
      <c r="C3032" s="202"/>
    </row>
    <row r="3033" spans="1:3">
      <c r="A3033" s="201"/>
      <c r="B3033" s="227"/>
      <c r="C3033" s="202"/>
    </row>
    <row r="3034" spans="1:3">
      <c r="A3034" s="201"/>
      <c r="B3034" s="227"/>
      <c r="C3034" s="202"/>
    </row>
    <row r="3035" spans="1:3">
      <c r="A3035" s="203"/>
      <c r="B3035" s="232"/>
      <c r="C3035" s="204"/>
    </row>
    <row r="3036" spans="1:3">
      <c r="A3036" s="200"/>
      <c r="B3036" s="228"/>
      <c r="C3036" s="202"/>
    </row>
    <row r="3037" spans="1:3">
      <c r="A3037" s="200"/>
      <c r="B3037" s="228"/>
      <c r="C3037" s="202"/>
    </row>
    <row r="3038" spans="1:3">
      <c r="A3038" s="201"/>
      <c r="B3038" s="227"/>
      <c r="C3038" s="202"/>
    </row>
    <row r="3039" spans="1:3">
      <c r="A3039" s="201"/>
      <c r="B3039" s="227"/>
      <c r="C3039" s="202"/>
    </row>
    <row r="3040" spans="1:3">
      <c r="A3040" s="203"/>
      <c r="B3040" s="232"/>
      <c r="C3040" s="204"/>
    </row>
    <row r="3041" spans="1:3">
      <c r="A3041" s="200"/>
      <c r="B3041" s="228"/>
      <c r="C3041" s="202"/>
    </row>
    <row r="3042" spans="1:3">
      <c r="A3042" s="200"/>
      <c r="B3042" s="228"/>
      <c r="C3042" s="202"/>
    </row>
    <row r="3043" spans="1:3">
      <c r="A3043" s="201"/>
      <c r="B3043" s="227"/>
      <c r="C3043" s="202"/>
    </row>
    <row r="3044" spans="1:3">
      <c r="A3044" s="201"/>
      <c r="B3044" s="227"/>
      <c r="C3044" s="202"/>
    </row>
    <row r="3045" spans="1:3">
      <c r="A3045" s="203"/>
      <c r="B3045" s="232"/>
      <c r="C3045" s="204"/>
    </row>
    <row r="3046" spans="1:3">
      <c r="A3046" s="200"/>
      <c r="B3046" s="228"/>
      <c r="C3046" s="202"/>
    </row>
    <row r="3047" spans="1:3">
      <c r="A3047" s="200"/>
      <c r="B3047" s="228"/>
      <c r="C3047" s="202"/>
    </row>
    <row r="3048" spans="1:3">
      <c r="A3048" s="201"/>
      <c r="B3048" s="227"/>
      <c r="C3048" s="202"/>
    </row>
    <row r="3049" spans="1:3">
      <c r="A3049" s="201"/>
      <c r="B3049" s="227"/>
      <c r="C3049" s="202"/>
    </row>
    <row r="3050" spans="1:3">
      <c r="A3050" s="203"/>
      <c r="B3050" s="232"/>
      <c r="C3050" s="204"/>
    </row>
    <row r="3051" spans="1:3">
      <c r="A3051" s="200"/>
      <c r="B3051" s="228"/>
      <c r="C3051" s="202"/>
    </row>
    <row r="3052" spans="1:3">
      <c r="A3052" s="200"/>
      <c r="B3052" s="228"/>
      <c r="C3052" s="202"/>
    </row>
    <row r="3053" spans="1:3">
      <c r="A3053" s="201"/>
      <c r="B3053" s="227"/>
      <c r="C3053" s="202"/>
    </row>
    <row r="3054" spans="1:3">
      <c r="A3054" s="201"/>
      <c r="B3054" s="227"/>
      <c r="C3054" s="202"/>
    </row>
    <row r="3055" spans="1:3">
      <c r="A3055" s="203"/>
      <c r="B3055" s="232"/>
      <c r="C3055" s="204"/>
    </row>
    <row r="3056" spans="1:3">
      <c r="A3056" s="200"/>
      <c r="B3056" s="228"/>
      <c r="C3056" s="202"/>
    </row>
    <row r="3057" spans="1:3">
      <c r="A3057" s="200"/>
      <c r="B3057" s="228"/>
      <c r="C3057" s="202"/>
    </row>
    <row r="3058" spans="1:3">
      <c r="A3058" s="201"/>
      <c r="B3058" s="227"/>
      <c r="C3058" s="202"/>
    </row>
    <row r="3059" spans="1:3">
      <c r="A3059" s="201"/>
      <c r="B3059" s="227"/>
      <c r="C3059" s="202"/>
    </row>
    <row r="3060" spans="1:3">
      <c r="A3060" s="203"/>
      <c r="B3060" s="232"/>
      <c r="C3060" s="204"/>
    </row>
    <row r="3061" spans="1:3">
      <c r="A3061" s="200"/>
      <c r="B3061" s="228"/>
      <c r="C3061" s="202"/>
    </row>
    <row r="3062" spans="1:3">
      <c r="A3062" s="200"/>
      <c r="B3062" s="228"/>
      <c r="C3062" s="202"/>
    </row>
    <row r="3063" spans="1:3">
      <c r="A3063" s="201"/>
      <c r="B3063" s="227"/>
      <c r="C3063" s="202"/>
    </row>
    <row r="3064" spans="1:3">
      <c r="A3064" s="201"/>
      <c r="B3064" s="227"/>
      <c r="C3064" s="202"/>
    </row>
    <row r="3065" spans="1:3">
      <c r="A3065" s="203"/>
      <c r="B3065" s="232"/>
      <c r="C3065" s="204"/>
    </row>
    <row r="3066" spans="1:3">
      <c r="A3066" s="200"/>
      <c r="B3066" s="228"/>
      <c r="C3066" s="202"/>
    </row>
    <row r="3067" spans="1:3">
      <c r="A3067" s="200"/>
      <c r="B3067" s="228"/>
      <c r="C3067" s="202"/>
    </row>
    <row r="3068" spans="1:3">
      <c r="A3068" s="201"/>
      <c r="B3068" s="227"/>
      <c r="C3068" s="202"/>
    </row>
    <row r="3069" spans="1:3">
      <c r="A3069" s="201"/>
      <c r="B3069" s="227"/>
      <c r="C3069" s="202"/>
    </row>
    <row r="3070" spans="1:3">
      <c r="A3070" s="203"/>
      <c r="B3070" s="232"/>
      <c r="C3070" s="204"/>
    </row>
    <row r="3071" spans="1:3">
      <c r="A3071" s="200"/>
      <c r="B3071" s="228"/>
      <c r="C3071" s="202"/>
    </row>
    <row r="3072" spans="1:3">
      <c r="A3072" s="200"/>
      <c r="B3072" s="228"/>
      <c r="C3072" s="202"/>
    </row>
    <row r="3073" spans="1:3">
      <c r="A3073" s="201"/>
      <c r="B3073" s="227"/>
      <c r="C3073" s="202"/>
    </row>
    <row r="3074" spans="1:3">
      <c r="A3074" s="201"/>
      <c r="B3074" s="227"/>
      <c r="C3074" s="202"/>
    </row>
    <row r="3075" spans="1:3">
      <c r="A3075" s="203"/>
      <c r="B3075" s="232"/>
      <c r="C3075" s="204"/>
    </row>
    <row r="3076" spans="1:3">
      <c r="A3076" s="200"/>
      <c r="B3076" s="228"/>
      <c r="C3076" s="202"/>
    </row>
    <row r="3077" spans="1:3">
      <c r="A3077" s="200"/>
      <c r="B3077" s="228"/>
      <c r="C3077" s="202"/>
    </row>
    <row r="3078" spans="1:3">
      <c r="A3078" s="201"/>
      <c r="B3078" s="227"/>
      <c r="C3078" s="202"/>
    </row>
    <row r="3079" spans="1:3">
      <c r="A3079" s="201"/>
      <c r="B3079" s="227"/>
      <c r="C3079" s="202"/>
    </row>
    <row r="3080" spans="1:3">
      <c r="A3080" s="203"/>
      <c r="B3080" s="232"/>
      <c r="C3080" s="204"/>
    </row>
    <row r="3081" spans="1:3">
      <c r="A3081" s="200"/>
      <c r="B3081" s="228"/>
      <c r="C3081" s="202"/>
    </row>
    <row r="3082" spans="1:3">
      <c r="A3082" s="200"/>
      <c r="B3082" s="228"/>
      <c r="C3082" s="202"/>
    </row>
    <row r="3083" spans="1:3">
      <c r="A3083" s="201"/>
      <c r="B3083" s="227"/>
      <c r="C3083" s="202"/>
    </row>
    <row r="3084" spans="1:3">
      <c r="A3084" s="201"/>
      <c r="B3084" s="227"/>
      <c r="C3084" s="202"/>
    </row>
    <row r="3085" spans="1:3">
      <c r="A3085" s="203"/>
      <c r="B3085" s="232"/>
      <c r="C3085" s="204"/>
    </row>
    <row r="3086" spans="1:3">
      <c r="A3086" s="200"/>
      <c r="B3086" s="228"/>
      <c r="C3086" s="202"/>
    </row>
    <row r="3087" spans="1:3">
      <c r="A3087" s="200"/>
      <c r="B3087" s="228"/>
      <c r="C3087" s="202"/>
    </row>
    <row r="3088" spans="1:3">
      <c r="A3088" s="201"/>
      <c r="B3088" s="227"/>
      <c r="C3088" s="202"/>
    </row>
    <row r="3089" spans="1:3">
      <c r="A3089" s="201"/>
      <c r="B3089" s="227"/>
      <c r="C3089" s="202"/>
    </row>
    <row r="3090" spans="1:3">
      <c r="A3090" s="203"/>
      <c r="B3090" s="232"/>
      <c r="C3090" s="204"/>
    </row>
    <row r="3091" spans="1:3">
      <c r="A3091" s="200"/>
      <c r="B3091" s="228"/>
      <c r="C3091" s="202"/>
    </row>
    <row r="3092" spans="1:3">
      <c r="A3092" s="200"/>
      <c r="B3092" s="228"/>
      <c r="C3092" s="202"/>
    </row>
    <row r="3093" spans="1:3">
      <c r="A3093" s="201"/>
      <c r="B3093" s="227"/>
      <c r="C3093" s="202"/>
    </row>
    <row r="3094" spans="1:3">
      <c r="A3094" s="201"/>
      <c r="B3094" s="227"/>
      <c r="C3094" s="202"/>
    </row>
    <row r="3095" spans="1:3">
      <c r="A3095" s="203"/>
      <c r="B3095" s="232"/>
      <c r="C3095" s="204"/>
    </row>
    <row r="3096" spans="1:3">
      <c r="A3096" s="200"/>
      <c r="B3096" s="228"/>
      <c r="C3096" s="202"/>
    </row>
    <row r="3097" spans="1:3">
      <c r="A3097" s="200"/>
      <c r="B3097" s="228"/>
      <c r="C3097" s="202"/>
    </row>
    <row r="3098" spans="1:3">
      <c r="A3098" s="201"/>
      <c r="B3098" s="227"/>
      <c r="C3098" s="202"/>
    </row>
    <row r="3099" spans="1:3">
      <c r="A3099" s="201"/>
      <c r="B3099" s="227"/>
      <c r="C3099" s="202"/>
    </row>
    <row r="3100" spans="1:3">
      <c r="A3100" s="203"/>
      <c r="B3100" s="232"/>
      <c r="C3100" s="204"/>
    </row>
    <row r="3101" spans="1:3">
      <c r="A3101" s="200"/>
      <c r="B3101" s="228"/>
      <c r="C3101" s="202"/>
    </row>
    <row r="3102" spans="1:3">
      <c r="A3102" s="200"/>
      <c r="B3102" s="228"/>
      <c r="C3102" s="202"/>
    </row>
    <row r="3103" spans="1:3">
      <c r="A3103" s="201"/>
      <c r="B3103" s="227"/>
      <c r="C3103" s="202"/>
    </row>
    <row r="3104" spans="1:3">
      <c r="A3104" s="201"/>
      <c r="B3104" s="227"/>
      <c r="C3104" s="202"/>
    </row>
    <row r="3105" spans="1:3">
      <c r="A3105" s="203"/>
      <c r="B3105" s="232"/>
      <c r="C3105" s="204"/>
    </row>
    <row r="3106" spans="1:3">
      <c r="A3106" s="200"/>
      <c r="B3106" s="228"/>
      <c r="C3106" s="202"/>
    </row>
    <row r="3107" spans="1:3">
      <c r="A3107" s="200"/>
      <c r="B3107" s="228"/>
      <c r="C3107" s="202"/>
    </row>
    <row r="3108" spans="1:3">
      <c r="A3108" s="201"/>
      <c r="B3108" s="227"/>
      <c r="C3108" s="202"/>
    </row>
    <row r="3109" spans="1:3">
      <c r="A3109" s="201"/>
      <c r="B3109" s="227"/>
      <c r="C3109" s="202"/>
    </row>
    <row r="3110" spans="1:3">
      <c r="A3110" s="203"/>
      <c r="B3110" s="232"/>
      <c r="C3110" s="204"/>
    </row>
    <row r="3111" spans="1:3">
      <c r="A3111" s="200"/>
      <c r="B3111" s="228"/>
      <c r="C3111" s="202"/>
    </row>
    <row r="3112" spans="1:3">
      <c r="A3112" s="200"/>
      <c r="B3112" s="228"/>
      <c r="C3112" s="202"/>
    </row>
    <row r="3113" spans="1:3">
      <c r="A3113" s="201"/>
      <c r="B3113" s="227"/>
      <c r="C3113" s="202"/>
    </row>
    <row r="3114" spans="1:3">
      <c r="A3114" s="201"/>
      <c r="B3114" s="227"/>
      <c r="C3114" s="202"/>
    </row>
    <row r="3115" spans="1:3">
      <c r="A3115" s="203"/>
      <c r="B3115" s="232"/>
      <c r="C3115" s="204"/>
    </row>
    <row r="3116" spans="1:3">
      <c r="A3116" s="200"/>
      <c r="B3116" s="228"/>
      <c r="C3116" s="202"/>
    </row>
    <row r="3117" spans="1:3">
      <c r="A3117" s="200"/>
      <c r="B3117" s="228"/>
      <c r="C3117" s="202"/>
    </row>
    <row r="3118" spans="1:3">
      <c r="A3118" s="201"/>
      <c r="B3118" s="227"/>
      <c r="C3118" s="202"/>
    </row>
    <row r="3119" spans="1:3">
      <c r="A3119" s="201"/>
      <c r="B3119" s="227"/>
      <c r="C3119" s="202"/>
    </row>
    <row r="3120" spans="1:3">
      <c r="A3120" s="203"/>
      <c r="B3120" s="232"/>
      <c r="C3120" s="204"/>
    </row>
    <row r="3121" spans="1:3">
      <c r="A3121" s="200"/>
      <c r="B3121" s="228"/>
      <c r="C3121" s="202"/>
    </row>
    <row r="3122" spans="1:3">
      <c r="A3122" s="200"/>
      <c r="B3122" s="228"/>
      <c r="C3122" s="202"/>
    </row>
    <row r="3123" spans="1:3">
      <c r="A3123" s="201"/>
      <c r="B3123" s="227"/>
      <c r="C3123" s="202"/>
    </row>
    <row r="3124" spans="1:3">
      <c r="A3124" s="201"/>
      <c r="B3124" s="227"/>
      <c r="C3124" s="202"/>
    </row>
    <row r="3125" spans="1:3">
      <c r="A3125" s="203"/>
      <c r="B3125" s="232"/>
      <c r="C3125" s="204"/>
    </row>
    <row r="3126" spans="1:3">
      <c r="A3126" s="200"/>
      <c r="B3126" s="228"/>
      <c r="C3126" s="202"/>
    </row>
    <row r="3127" spans="1:3">
      <c r="A3127" s="200"/>
      <c r="B3127" s="228"/>
      <c r="C3127" s="202"/>
    </row>
    <row r="3128" spans="1:3">
      <c r="A3128" s="201"/>
      <c r="B3128" s="227"/>
      <c r="C3128" s="202"/>
    </row>
    <row r="3129" spans="1:3">
      <c r="A3129" s="201"/>
      <c r="B3129" s="227"/>
      <c r="C3129" s="202"/>
    </row>
    <row r="3130" spans="1:3">
      <c r="A3130" s="203"/>
      <c r="B3130" s="232"/>
      <c r="C3130" s="204"/>
    </row>
    <row r="3131" spans="1:3">
      <c r="A3131" s="200"/>
      <c r="B3131" s="228"/>
      <c r="C3131" s="202"/>
    </row>
    <row r="3132" spans="1:3">
      <c r="A3132" s="200"/>
      <c r="B3132" s="228"/>
      <c r="C3132" s="202"/>
    </row>
    <row r="3133" spans="1:3">
      <c r="A3133" s="201"/>
      <c r="B3133" s="227"/>
      <c r="C3133" s="202"/>
    </row>
    <row r="3134" spans="1:3">
      <c r="A3134" s="201"/>
      <c r="B3134" s="227"/>
      <c r="C3134" s="202"/>
    </row>
    <row r="3135" spans="1:3">
      <c r="A3135" s="203"/>
      <c r="B3135" s="232"/>
      <c r="C3135" s="204"/>
    </row>
    <row r="3136" spans="1:3">
      <c r="A3136" s="200"/>
      <c r="B3136" s="228"/>
      <c r="C3136" s="202"/>
    </row>
    <row r="3137" spans="1:3">
      <c r="A3137" s="200"/>
      <c r="B3137" s="228"/>
      <c r="C3137" s="202"/>
    </row>
    <row r="3138" spans="1:3">
      <c r="A3138" s="201"/>
      <c r="B3138" s="227"/>
      <c r="C3138" s="202"/>
    </row>
    <row r="3139" spans="1:3">
      <c r="A3139" s="201"/>
      <c r="B3139" s="227"/>
      <c r="C3139" s="202"/>
    </row>
    <row r="3140" spans="1:3">
      <c r="A3140" s="203"/>
      <c r="B3140" s="232"/>
      <c r="C3140" s="204"/>
    </row>
    <row r="3141" spans="1:3">
      <c r="A3141" s="200"/>
      <c r="B3141" s="228"/>
      <c r="C3141" s="202"/>
    </row>
    <row r="3142" spans="1:3">
      <c r="A3142" s="200"/>
      <c r="B3142" s="228"/>
      <c r="C3142" s="202"/>
    </row>
    <row r="3143" spans="1:3">
      <c r="A3143" s="201"/>
      <c r="B3143" s="227"/>
      <c r="C3143" s="202"/>
    </row>
    <row r="3144" spans="1:3">
      <c r="A3144" s="201"/>
      <c r="B3144" s="227"/>
      <c r="C3144" s="202"/>
    </row>
    <row r="3145" spans="1:3">
      <c r="A3145" s="203"/>
      <c r="B3145" s="232"/>
      <c r="C3145" s="204"/>
    </row>
    <row r="3146" spans="1:3">
      <c r="A3146" s="200"/>
      <c r="B3146" s="228"/>
      <c r="C3146" s="202"/>
    </row>
    <row r="3147" spans="1:3">
      <c r="A3147" s="200"/>
      <c r="B3147" s="228"/>
      <c r="C3147" s="202"/>
    </row>
    <row r="3148" spans="1:3">
      <c r="A3148" s="201"/>
      <c r="B3148" s="227"/>
      <c r="C3148" s="202"/>
    </row>
    <row r="3149" spans="1:3">
      <c r="A3149" s="201"/>
      <c r="B3149" s="227"/>
      <c r="C3149" s="202"/>
    </row>
    <row r="3150" spans="1:3">
      <c r="A3150" s="203"/>
      <c r="B3150" s="232"/>
      <c r="C3150" s="204"/>
    </row>
    <row r="3151" spans="1:3">
      <c r="A3151" s="200"/>
      <c r="B3151" s="228"/>
      <c r="C3151" s="202"/>
    </row>
    <row r="3152" spans="1:3">
      <c r="A3152" s="200"/>
      <c r="B3152" s="228"/>
      <c r="C3152" s="202"/>
    </row>
    <row r="3153" spans="1:3">
      <c r="A3153" s="201"/>
      <c r="B3153" s="227"/>
      <c r="C3153" s="202"/>
    </row>
    <row r="3154" spans="1:3">
      <c r="A3154" s="201"/>
      <c r="B3154" s="227"/>
      <c r="C3154" s="202"/>
    </row>
    <row r="3155" spans="1:3">
      <c r="A3155" s="203"/>
      <c r="B3155" s="232"/>
      <c r="C3155" s="204"/>
    </row>
    <row r="3156" spans="1:3">
      <c r="A3156" s="200"/>
      <c r="B3156" s="228"/>
      <c r="C3156" s="202"/>
    </row>
    <row r="3157" spans="1:3">
      <c r="A3157" s="200"/>
      <c r="B3157" s="228"/>
      <c r="C3157" s="202"/>
    </row>
    <row r="3158" spans="1:3">
      <c r="A3158" s="201"/>
      <c r="B3158" s="227"/>
      <c r="C3158" s="202"/>
    </row>
    <row r="3159" spans="1:3">
      <c r="A3159" s="201"/>
      <c r="B3159" s="227"/>
      <c r="C3159" s="202"/>
    </row>
    <row r="3160" spans="1:3">
      <c r="A3160" s="203"/>
      <c r="B3160" s="232"/>
      <c r="C3160" s="204"/>
    </row>
    <row r="3161" spans="1:3">
      <c r="A3161" s="200"/>
      <c r="B3161" s="228"/>
      <c r="C3161" s="202"/>
    </row>
    <row r="3162" spans="1:3">
      <c r="A3162" s="200"/>
      <c r="B3162" s="228"/>
      <c r="C3162" s="202"/>
    </row>
    <row r="3163" spans="1:3">
      <c r="A3163" s="201"/>
      <c r="B3163" s="227"/>
      <c r="C3163" s="202"/>
    </row>
    <row r="3164" spans="1:3">
      <c r="A3164" s="201"/>
      <c r="B3164" s="227"/>
      <c r="C3164" s="202"/>
    </row>
    <row r="3165" spans="1:3">
      <c r="A3165" s="203"/>
      <c r="B3165" s="232"/>
      <c r="C3165" s="204"/>
    </row>
    <row r="3166" spans="1:3">
      <c r="A3166" s="200"/>
      <c r="B3166" s="228"/>
      <c r="C3166" s="202"/>
    </row>
    <row r="3167" spans="1:3">
      <c r="A3167" s="200"/>
      <c r="B3167" s="228"/>
      <c r="C3167" s="202"/>
    </row>
    <row r="3168" spans="1:3">
      <c r="A3168" s="201"/>
      <c r="B3168" s="227"/>
      <c r="C3168" s="202"/>
    </row>
    <row r="3169" spans="1:3">
      <c r="A3169" s="201"/>
      <c r="B3169" s="227"/>
      <c r="C3169" s="202"/>
    </row>
    <row r="3170" spans="1:3">
      <c r="A3170" s="203"/>
      <c r="B3170" s="232"/>
      <c r="C3170" s="204"/>
    </row>
    <row r="3171" spans="1:3">
      <c r="A3171" s="200"/>
      <c r="B3171" s="228"/>
      <c r="C3171" s="202"/>
    </row>
    <row r="3172" spans="1:3">
      <c r="A3172" s="200"/>
      <c r="B3172" s="228"/>
      <c r="C3172" s="202"/>
    </row>
    <row r="3173" spans="1:3">
      <c r="A3173" s="201"/>
      <c r="B3173" s="227"/>
      <c r="C3173" s="202"/>
    </row>
    <row r="3174" spans="1:3">
      <c r="A3174" s="201"/>
      <c r="B3174" s="227"/>
      <c r="C3174" s="202"/>
    </row>
    <row r="3175" spans="1:3">
      <c r="A3175" s="203"/>
      <c r="B3175" s="232"/>
      <c r="C3175" s="204"/>
    </row>
    <row r="3176" spans="1:3">
      <c r="A3176" s="200"/>
      <c r="B3176" s="228"/>
      <c r="C3176" s="202"/>
    </row>
    <row r="3177" spans="1:3">
      <c r="A3177" s="200"/>
      <c r="B3177" s="228"/>
      <c r="C3177" s="202"/>
    </row>
    <row r="3178" spans="1:3">
      <c r="A3178" s="201"/>
      <c r="B3178" s="227"/>
      <c r="C3178" s="202"/>
    </row>
    <row r="3179" spans="1:3">
      <c r="A3179" s="201"/>
      <c r="B3179" s="227"/>
      <c r="C3179" s="202"/>
    </row>
    <row r="3180" spans="1:3">
      <c r="A3180" s="203"/>
      <c r="B3180" s="232"/>
      <c r="C3180" s="204"/>
    </row>
    <row r="3181" spans="1:3">
      <c r="A3181" s="200"/>
      <c r="B3181" s="228"/>
      <c r="C3181" s="202"/>
    </row>
    <row r="3182" spans="1:3">
      <c r="A3182" s="200"/>
      <c r="B3182" s="228"/>
      <c r="C3182" s="202"/>
    </row>
    <row r="3183" spans="1:3">
      <c r="A3183" s="201"/>
      <c r="B3183" s="227"/>
      <c r="C3183" s="202"/>
    </row>
    <row r="3184" spans="1:3">
      <c r="A3184" s="201"/>
      <c r="B3184" s="227"/>
      <c r="C3184" s="202"/>
    </row>
    <row r="3185" spans="1:3">
      <c r="A3185" s="203"/>
      <c r="B3185" s="232"/>
      <c r="C3185" s="204"/>
    </row>
    <row r="3186" spans="1:3">
      <c r="A3186" s="200"/>
      <c r="B3186" s="228"/>
      <c r="C3186" s="202"/>
    </row>
    <row r="3187" spans="1:3">
      <c r="A3187" s="200"/>
      <c r="B3187" s="228"/>
      <c r="C3187" s="202"/>
    </row>
    <row r="3188" spans="1:3">
      <c r="A3188" s="201"/>
      <c r="B3188" s="227"/>
      <c r="C3188" s="202"/>
    </row>
    <row r="3189" spans="1:3">
      <c r="A3189" s="201"/>
      <c r="B3189" s="227"/>
      <c r="C3189" s="202"/>
    </row>
    <row r="3190" spans="1:3">
      <c r="A3190" s="203"/>
      <c r="B3190" s="232"/>
      <c r="C3190" s="204"/>
    </row>
    <row r="3191" spans="1:3">
      <c r="A3191" s="200"/>
      <c r="B3191" s="228"/>
      <c r="C3191" s="202"/>
    </row>
    <row r="3192" spans="1:3">
      <c r="A3192" s="200"/>
      <c r="B3192" s="228"/>
      <c r="C3192" s="202"/>
    </row>
    <row r="3193" spans="1:3">
      <c r="A3193" s="201"/>
      <c r="B3193" s="227"/>
      <c r="C3193" s="202"/>
    </row>
    <row r="3194" spans="1:3">
      <c r="A3194" s="201"/>
      <c r="B3194" s="227"/>
      <c r="C3194" s="202"/>
    </row>
    <row r="3195" spans="1:3">
      <c r="A3195" s="203"/>
      <c r="B3195" s="232"/>
      <c r="C3195" s="204"/>
    </row>
    <row r="3196" spans="1:3">
      <c r="A3196" s="200"/>
      <c r="B3196" s="228"/>
      <c r="C3196" s="202"/>
    </row>
    <row r="3197" spans="1:3">
      <c r="A3197" s="200"/>
      <c r="B3197" s="228"/>
      <c r="C3197" s="202"/>
    </row>
    <row r="3198" spans="1:3">
      <c r="A3198" s="201"/>
      <c r="B3198" s="227"/>
      <c r="C3198" s="202"/>
    </row>
    <row r="3199" spans="1:3">
      <c r="A3199" s="201"/>
      <c r="B3199" s="227"/>
      <c r="C3199" s="202"/>
    </row>
    <row r="3200" spans="1:3">
      <c r="A3200" s="203"/>
      <c r="B3200" s="232"/>
      <c r="C3200" s="204"/>
    </row>
    <row r="3201" spans="1:3">
      <c r="A3201" s="200"/>
      <c r="B3201" s="255"/>
      <c r="C3201" s="202"/>
    </row>
    <row r="3202" spans="1:3">
      <c r="A3202" s="200"/>
      <c r="B3202" s="228"/>
      <c r="C3202" s="202"/>
    </row>
    <row r="3203" spans="1:3">
      <c r="A3203" s="201"/>
      <c r="B3203" s="227"/>
      <c r="C3203" s="202"/>
    </row>
    <row r="3204" spans="1:3">
      <c r="A3204" s="201"/>
      <c r="B3204" s="227"/>
      <c r="C3204" s="202"/>
    </row>
    <row r="3205" spans="1:3">
      <c r="A3205" s="203"/>
      <c r="B3205" s="232"/>
      <c r="C3205" s="204"/>
    </row>
    <row r="3206" spans="1:3">
      <c r="A3206" s="200"/>
      <c r="B3206" s="255"/>
      <c r="C3206" s="202"/>
    </row>
    <row r="3207" spans="1:3">
      <c r="A3207" s="200"/>
      <c r="B3207" s="228"/>
      <c r="C3207" s="202"/>
    </row>
    <row r="3208" spans="1:3">
      <c r="A3208" s="201"/>
      <c r="B3208" s="227"/>
      <c r="C3208" s="202"/>
    </row>
    <row r="3209" spans="1:3">
      <c r="A3209" s="201"/>
      <c r="B3209" s="227"/>
      <c r="C3209" s="202"/>
    </row>
    <row r="3210" spans="1:3">
      <c r="B3210" s="257"/>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3"/>
  <dimension ref="A1:I621"/>
  <sheetViews>
    <sheetView showZeros="0" topLeftCell="A3" workbookViewId="0">
      <selection activeCell="B3" sqref="B3:F621"/>
    </sheetView>
  </sheetViews>
  <sheetFormatPr defaultColWidth="8.81640625" defaultRowHeight="14.5"/>
  <cols>
    <col min="1" max="1" width="2" style="209" customWidth="1"/>
    <col min="2" max="2" width="8.1796875" style="207" bestFit="1" customWidth="1"/>
    <col min="3" max="3" width="16.54296875" style="207" bestFit="1" customWidth="1"/>
    <col min="4" max="4" width="12.54296875" style="207" bestFit="1" customWidth="1"/>
    <col min="5" max="5" width="12.54296875" style="208" bestFit="1" customWidth="1"/>
    <col min="6" max="6" width="12.54296875" style="208" customWidth="1"/>
    <col min="7" max="7" width="6.453125" style="209" customWidth="1"/>
    <col min="8" max="8" width="22.1796875" style="207" customWidth="1"/>
    <col min="9" max="9" width="19.54296875" style="209" customWidth="1"/>
    <col min="10" max="10" width="10.81640625" style="209" customWidth="1"/>
    <col min="11" max="16384" width="8.81640625" style="209"/>
  </cols>
  <sheetData>
    <row r="1" spans="1:9">
      <c r="A1" s="206"/>
    </row>
    <row r="2" spans="1:9" ht="29">
      <c r="A2" s="210"/>
      <c r="B2" s="211" t="s">
        <v>901</v>
      </c>
      <c r="C2" s="211" t="s">
        <v>1259</v>
      </c>
      <c r="D2" s="211" t="s">
        <v>1260</v>
      </c>
      <c r="E2" s="212" t="s">
        <v>1261</v>
      </c>
      <c r="F2" s="212" t="s">
        <v>1328</v>
      </c>
      <c r="G2" s="213"/>
      <c r="H2" s="214" t="s">
        <v>214</v>
      </c>
      <c r="I2" s="211" t="s">
        <v>1050</v>
      </c>
    </row>
    <row r="3" spans="1:9">
      <c r="A3" s="215"/>
      <c r="B3" s="233">
        <v>1</v>
      </c>
      <c r="C3" s="217" t="str">
        <f>IF('Questionnaire part 2'!E17="",":",'Questionnaire part 2'!E17)</f>
        <v>:</v>
      </c>
      <c r="D3" s="217" t="str">
        <f>IF('Questionnaire part 2'!F17="",":",'Questionnaire part 2'!F17)</f>
        <v>:</v>
      </c>
      <c r="E3" s="217" t="str">
        <f>IF('Questionnaire part 2'!G17="",":",'Questionnaire part 2'!G17)</f>
        <v>:</v>
      </c>
      <c r="F3" s="217" t="str">
        <f>IF('Questionnaire part 2'!H17="",":",'Questionnaire part 2'!H17)</f>
        <v>:</v>
      </c>
      <c r="H3" s="216" t="s">
        <v>269</v>
      </c>
      <c r="I3" s="202">
        <f>SUMIF($C$3:$C$621,H3,$E$3:$E$621)</f>
        <v>0</v>
      </c>
    </row>
    <row r="4" spans="1:9">
      <c r="A4" s="215"/>
      <c r="B4" s="233">
        <v>2</v>
      </c>
      <c r="C4" s="217" t="str">
        <f>IF('Questionnaire part 2'!E300="",":",'Questionnaire part 2'!E300)</f>
        <v>:</v>
      </c>
      <c r="D4" s="217" t="str">
        <f>IF('Questionnaire part 2'!F300="",":",'Questionnaire part 2'!F300)</f>
        <v>:</v>
      </c>
      <c r="E4" s="217" t="str">
        <f>IF('Questionnaire part 2'!G300="",":",'Questionnaire part 2'!G300)</f>
        <v>:</v>
      </c>
      <c r="F4" s="217" t="str">
        <f>IF('Questionnaire part 2'!H300="",":",'Questionnaire part 2'!H300)</f>
        <v>:</v>
      </c>
      <c r="H4" s="216" t="s">
        <v>270</v>
      </c>
      <c r="I4" s="202">
        <f t="shared" ref="I4:I57" si="0">SUMIF($C$3:$C$621,H4,$E$3:$E$621)</f>
        <v>0</v>
      </c>
    </row>
    <row r="5" spans="1:9">
      <c r="A5" s="215"/>
      <c r="B5" s="233">
        <v>3</v>
      </c>
      <c r="C5" s="217" t="str">
        <f>IF('Questionnaire part 2'!E301="",":",'Questionnaire part 2'!E301)</f>
        <v>:</v>
      </c>
      <c r="D5" s="217" t="str">
        <f>IF('Questionnaire part 2'!F301="",":",'Questionnaire part 2'!F301)</f>
        <v>:</v>
      </c>
      <c r="E5" s="217" t="str">
        <f>IF('Questionnaire part 2'!G301="",":",'Questionnaire part 2'!G301)</f>
        <v>:</v>
      </c>
      <c r="F5" s="217" t="str">
        <f>IF('Questionnaire part 2'!H301="",":",'Questionnaire part 2'!H301)</f>
        <v>:</v>
      </c>
      <c r="H5" s="216" t="s">
        <v>271</v>
      </c>
      <c r="I5" s="202">
        <f t="shared" si="0"/>
        <v>0</v>
      </c>
    </row>
    <row r="6" spans="1:9">
      <c r="A6" s="215"/>
      <c r="B6" s="233">
        <v>4</v>
      </c>
      <c r="C6" s="217" t="str">
        <f>IF('Questionnaire part 2'!E302="",":",'Questionnaire part 2'!E302)</f>
        <v>:</v>
      </c>
      <c r="D6" s="217" t="str">
        <f>IF('Questionnaire part 2'!F302="",":",'Questionnaire part 2'!F302)</f>
        <v>:</v>
      </c>
      <c r="E6" s="217" t="str">
        <f>IF('Questionnaire part 2'!G302="",":",'Questionnaire part 2'!G302)</f>
        <v>:</v>
      </c>
      <c r="F6" s="217" t="str">
        <f>IF('Questionnaire part 2'!H302="",":",'Questionnaire part 2'!H302)</f>
        <v>:</v>
      </c>
      <c r="H6" s="216" t="s">
        <v>272</v>
      </c>
      <c r="I6" s="202">
        <f t="shared" si="0"/>
        <v>0</v>
      </c>
    </row>
    <row r="7" spans="1:9">
      <c r="A7" s="215"/>
      <c r="B7" s="233">
        <v>5</v>
      </c>
      <c r="C7" s="217" t="str">
        <f>IF('Questionnaire part 2'!E303="",":",'Questionnaire part 2'!E303)</f>
        <v>:</v>
      </c>
      <c r="D7" s="217" t="str">
        <f>IF('Questionnaire part 2'!F303="",":",'Questionnaire part 2'!F303)</f>
        <v>:</v>
      </c>
      <c r="E7" s="217" t="str">
        <f>IF('Questionnaire part 2'!G303="",":",'Questionnaire part 2'!G303)</f>
        <v>:</v>
      </c>
      <c r="F7" s="217" t="str">
        <f>IF('Questionnaire part 2'!H303="",":",'Questionnaire part 2'!H303)</f>
        <v>:</v>
      </c>
      <c r="H7" s="216" t="s">
        <v>273</v>
      </c>
      <c r="I7" s="202">
        <f t="shared" si="0"/>
        <v>0</v>
      </c>
    </row>
    <row r="8" spans="1:9">
      <c r="A8" s="215"/>
      <c r="B8" s="233">
        <v>6</v>
      </c>
      <c r="C8" s="217" t="str">
        <f>IF('Questionnaire part 2'!E304="",":",'Questionnaire part 2'!E304)</f>
        <v>:</v>
      </c>
      <c r="D8" s="217" t="str">
        <f>IF('Questionnaire part 2'!F304="",":",'Questionnaire part 2'!F304)</f>
        <v>:</v>
      </c>
      <c r="E8" s="217" t="str">
        <f>IF('Questionnaire part 2'!G304="",":",'Questionnaire part 2'!G304)</f>
        <v>:</v>
      </c>
      <c r="F8" s="217" t="str">
        <f>IF('Questionnaire part 2'!H304="",":",'Questionnaire part 2'!H304)</f>
        <v>:</v>
      </c>
      <c r="H8" s="216" t="s">
        <v>274</v>
      </c>
      <c r="I8" s="202">
        <f t="shared" si="0"/>
        <v>0</v>
      </c>
    </row>
    <row r="9" spans="1:9">
      <c r="A9" s="215"/>
      <c r="B9" s="233">
        <v>7</v>
      </c>
      <c r="C9" s="217" t="str">
        <f>IF('Questionnaire part 2'!E305="",":",'Questionnaire part 2'!E305)</f>
        <v>:</v>
      </c>
      <c r="D9" s="217" t="str">
        <f>IF('Questionnaire part 2'!F305="",":",'Questionnaire part 2'!F305)</f>
        <v>:</v>
      </c>
      <c r="E9" s="217" t="str">
        <f>IF('Questionnaire part 2'!G305="",":",'Questionnaire part 2'!G305)</f>
        <v>:</v>
      </c>
      <c r="F9" s="217" t="str">
        <f>IF('Questionnaire part 2'!H305="",":",'Questionnaire part 2'!H305)</f>
        <v>:</v>
      </c>
      <c r="H9" s="216" t="s">
        <v>275</v>
      </c>
      <c r="I9" s="202">
        <f t="shared" si="0"/>
        <v>0</v>
      </c>
    </row>
    <row r="10" spans="1:9">
      <c r="A10" s="215"/>
      <c r="B10" s="233">
        <v>8</v>
      </c>
      <c r="C10" s="217" t="str">
        <f>IF('Questionnaire part 2'!E306="",":",'Questionnaire part 2'!E306)</f>
        <v>:</v>
      </c>
      <c r="D10" s="217" t="str">
        <f>IF('Questionnaire part 2'!F306="",":",'Questionnaire part 2'!F306)</f>
        <v>:</v>
      </c>
      <c r="E10" s="217" t="str">
        <f>IF('Questionnaire part 2'!G306="",":",'Questionnaire part 2'!G306)</f>
        <v>:</v>
      </c>
      <c r="F10" s="217" t="str">
        <f>IF('Questionnaire part 2'!H306="",":",'Questionnaire part 2'!H306)</f>
        <v>:</v>
      </c>
      <c r="H10" s="216" t="s">
        <v>276</v>
      </c>
      <c r="I10" s="202">
        <f t="shared" si="0"/>
        <v>0</v>
      </c>
    </row>
    <row r="11" spans="1:9">
      <c r="A11" s="215"/>
      <c r="B11" s="233">
        <v>9</v>
      </c>
      <c r="C11" s="217" t="str">
        <f>IF('Questionnaire part 2'!E307="",":",'Questionnaire part 2'!E307)</f>
        <v>:</v>
      </c>
      <c r="D11" s="217" t="str">
        <f>IF('Questionnaire part 2'!F307="",":",'Questionnaire part 2'!F307)</f>
        <v>:</v>
      </c>
      <c r="E11" s="217" t="str">
        <f>IF('Questionnaire part 2'!G307="",":",'Questionnaire part 2'!G307)</f>
        <v>:</v>
      </c>
      <c r="F11" s="217" t="str">
        <f>IF('Questionnaire part 2'!H307="",":",'Questionnaire part 2'!H307)</f>
        <v>:</v>
      </c>
      <c r="H11" s="216" t="s">
        <v>277</v>
      </c>
      <c r="I11" s="202">
        <f t="shared" si="0"/>
        <v>0</v>
      </c>
    </row>
    <row r="12" spans="1:9">
      <c r="A12" s="215"/>
      <c r="B12" s="233">
        <v>10</v>
      </c>
      <c r="C12" s="217" t="e">
        <f>IF('Questionnaire part 2'!#REF!="",":",'Questionnaire part 2'!#REF!)</f>
        <v>#REF!</v>
      </c>
      <c r="D12" s="217" t="e">
        <f>IF('Questionnaire part 2'!#REF!="",":",'Questionnaire part 2'!#REF!)</f>
        <v>#REF!</v>
      </c>
      <c r="E12" s="217" t="e">
        <f>IF('Questionnaire part 2'!#REF!="",":",'Questionnaire part 2'!#REF!)</f>
        <v>#REF!</v>
      </c>
      <c r="F12" s="217" t="e">
        <f>IF('Questionnaire part 2'!#REF!="",":",'Questionnaire part 2'!#REF!)</f>
        <v>#REF!</v>
      </c>
      <c r="H12" s="216" t="s">
        <v>294</v>
      </c>
      <c r="I12" s="202">
        <f t="shared" si="0"/>
        <v>0</v>
      </c>
    </row>
    <row r="13" spans="1:9">
      <c r="A13" s="215"/>
      <c r="B13" s="233">
        <v>11</v>
      </c>
      <c r="C13" s="217" t="str">
        <f>IF('Questionnaire part 2'!E309="",":",'Questionnaire part 2'!E309)</f>
        <v>:</v>
      </c>
      <c r="D13" s="217" t="str">
        <f>IF('Questionnaire part 2'!F309="",":",'Questionnaire part 2'!F309)</f>
        <v>:</v>
      </c>
      <c r="E13" s="217" t="str">
        <f>IF('Questionnaire part 2'!G309="",":",'Questionnaire part 2'!G309)</f>
        <v>:</v>
      </c>
      <c r="F13" s="217" t="str">
        <f>IF('Questionnaire part 2'!H309="",":",'Questionnaire part 2'!H309)</f>
        <v>:</v>
      </c>
      <c r="H13" s="216" t="s">
        <v>295</v>
      </c>
      <c r="I13" s="202">
        <f t="shared" si="0"/>
        <v>0</v>
      </c>
    </row>
    <row r="14" spans="1:9">
      <c r="A14" s="215"/>
      <c r="B14" s="233">
        <v>12</v>
      </c>
      <c r="C14" s="217" t="str">
        <f>IF('Questionnaire part 2'!E310="",":",'Questionnaire part 2'!E310)</f>
        <v>:</v>
      </c>
      <c r="D14" s="217" t="str">
        <f>IF('Questionnaire part 2'!F310="",":",'Questionnaire part 2'!F310)</f>
        <v>:</v>
      </c>
      <c r="E14" s="217" t="str">
        <f>IF('Questionnaire part 2'!G310="",":",'Questionnaire part 2'!G310)</f>
        <v>:</v>
      </c>
      <c r="F14" s="217" t="str">
        <f>IF('Questionnaire part 2'!H310="",":",'Questionnaire part 2'!H310)</f>
        <v>:</v>
      </c>
      <c r="H14" s="216" t="s">
        <v>296</v>
      </c>
      <c r="I14" s="202">
        <f t="shared" si="0"/>
        <v>0</v>
      </c>
    </row>
    <row r="15" spans="1:9">
      <c r="A15" s="215"/>
      <c r="B15" s="233">
        <v>13</v>
      </c>
      <c r="C15" s="217" t="str">
        <f>IF('Questionnaire part 2'!E311="",":",'Questionnaire part 2'!E311)</f>
        <v>:</v>
      </c>
      <c r="D15" s="217" t="str">
        <f>IF('Questionnaire part 2'!F311="",":",'Questionnaire part 2'!F311)</f>
        <v>:</v>
      </c>
      <c r="E15" s="217" t="str">
        <f>IF('Questionnaire part 2'!G311="",":",'Questionnaire part 2'!G311)</f>
        <v>:</v>
      </c>
      <c r="F15" s="217" t="str">
        <f>IF('Questionnaire part 2'!H311="",":",'Questionnaire part 2'!H311)</f>
        <v>:</v>
      </c>
      <c r="H15" s="216" t="s">
        <v>297</v>
      </c>
      <c r="I15" s="202">
        <f t="shared" si="0"/>
        <v>0</v>
      </c>
    </row>
    <row r="16" spans="1:9">
      <c r="A16" s="215"/>
      <c r="B16" s="233">
        <v>14</v>
      </c>
      <c r="C16" s="217" t="str">
        <f>IF('Questionnaire part 2'!E312="",":",'Questionnaire part 2'!E312)</f>
        <v>:</v>
      </c>
      <c r="D16" s="217" t="str">
        <f>IF('Questionnaire part 2'!F312="",":",'Questionnaire part 2'!F312)</f>
        <v>:</v>
      </c>
      <c r="E16" s="217" t="str">
        <f>IF('Questionnaire part 2'!G312="",":",'Questionnaire part 2'!G312)</f>
        <v>:</v>
      </c>
      <c r="F16" s="217" t="str">
        <f>IF('Questionnaire part 2'!H312="",":",'Questionnaire part 2'!H312)</f>
        <v>:</v>
      </c>
      <c r="H16" s="216" t="s">
        <v>298</v>
      </c>
      <c r="I16" s="202">
        <f t="shared" si="0"/>
        <v>0</v>
      </c>
    </row>
    <row r="17" spans="1:9">
      <c r="A17" s="215"/>
      <c r="B17" s="233">
        <v>15</v>
      </c>
      <c r="C17" s="217" t="str">
        <f>IF('Questionnaire part 2'!E313="",":",'Questionnaire part 2'!E313)</f>
        <v>:</v>
      </c>
      <c r="D17" s="217" t="str">
        <f>IF('Questionnaire part 2'!F313="",":",'Questionnaire part 2'!F313)</f>
        <v>:</v>
      </c>
      <c r="E17" s="217" t="str">
        <f>IF('Questionnaire part 2'!G313="",":",'Questionnaire part 2'!G313)</f>
        <v>:</v>
      </c>
      <c r="F17" s="217" t="str">
        <f>IF('Questionnaire part 2'!H313="",":",'Questionnaire part 2'!H313)</f>
        <v>:</v>
      </c>
      <c r="H17" s="216" t="s">
        <v>299</v>
      </c>
      <c r="I17" s="202">
        <f t="shared" si="0"/>
        <v>0</v>
      </c>
    </row>
    <row r="18" spans="1:9">
      <c r="A18" s="215"/>
      <c r="B18" s="233">
        <v>16</v>
      </c>
      <c r="C18" s="217" t="str">
        <f>IF('Questionnaire part 2'!E314="",":",'Questionnaire part 2'!E314)</f>
        <v>:</v>
      </c>
      <c r="D18" s="217" t="str">
        <f>IF('Questionnaire part 2'!F314="",":",'Questionnaire part 2'!F314)</f>
        <v>:</v>
      </c>
      <c r="E18" s="217" t="str">
        <f>IF('Questionnaire part 2'!G314="",":",'Questionnaire part 2'!G314)</f>
        <v>:</v>
      </c>
      <c r="F18" s="217" t="str">
        <f>IF('Questionnaire part 2'!H314="",":",'Questionnaire part 2'!H314)</f>
        <v>:</v>
      </c>
      <c r="H18" s="216" t="s">
        <v>300</v>
      </c>
      <c r="I18" s="202">
        <f t="shared" si="0"/>
        <v>0</v>
      </c>
    </row>
    <row r="19" spans="1:9">
      <c r="A19" s="215"/>
      <c r="B19" s="233">
        <v>17</v>
      </c>
      <c r="C19" s="217" t="str">
        <f>IF('Questionnaire part 2'!E315="",":",'Questionnaire part 2'!E315)</f>
        <v>:</v>
      </c>
      <c r="D19" s="217" t="str">
        <f>IF('Questionnaire part 2'!F315="",":",'Questionnaire part 2'!F315)</f>
        <v>:</v>
      </c>
      <c r="E19" s="217" t="str">
        <f>IF('Questionnaire part 2'!G315="",":",'Questionnaire part 2'!G315)</f>
        <v>:</v>
      </c>
      <c r="F19" s="217" t="str">
        <f>IF('Questionnaire part 2'!H315="",":",'Questionnaire part 2'!H315)</f>
        <v>:</v>
      </c>
      <c r="H19" s="216" t="s">
        <v>301</v>
      </c>
      <c r="I19" s="202">
        <f t="shared" si="0"/>
        <v>0</v>
      </c>
    </row>
    <row r="20" spans="1:9">
      <c r="A20" s="215"/>
      <c r="B20" s="233">
        <v>18</v>
      </c>
      <c r="C20" s="217" t="str">
        <f>IF('Questionnaire part 2'!E316="",":",'Questionnaire part 2'!E316)</f>
        <v>:</v>
      </c>
      <c r="D20" s="217" t="str">
        <f>IF('Questionnaire part 2'!F316="",":",'Questionnaire part 2'!F316)</f>
        <v>:</v>
      </c>
      <c r="E20" s="217" t="str">
        <f>IF('Questionnaire part 2'!G316="",":",'Questionnaire part 2'!G316)</f>
        <v>:</v>
      </c>
      <c r="F20" s="217" t="str">
        <f>IF('Questionnaire part 2'!H316="",":",'Questionnaire part 2'!H316)</f>
        <v>:</v>
      </c>
      <c r="H20" s="216" t="s">
        <v>907</v>
      </c>
      <c r="I20" s="202">
        <f t="shared" si="0"/>
        <v>0</v>
      </c>
    </row>
    <row r="21" spans="1:9">
      <c r="A21" s="215"/>
      <c r="B21" s="233">
        <v>19</v>
      </c>
      <c r="C21" s="217" t="str">
        <f>IF('Questionnaire part 2'!E317="",":",'Questionnaire part 2'!E317)</f>
        <v>:</v>
      </c>
      <c r="D21" s="217" t="str">
        <f>IF('Questionnaire part 2'!F317="",":",'Questionnaire part 2'!F317)</f>
        <v>:</v>
      </c>
      <c r="E21" s="217" t="str">
        <f>IF('Questionnaire part 2'!G317="",":",'Questionnaire part 2'!G317)</f>
        <v>:</v>
      </c>
      <c r="F21" s="217" t="str">
        <f>IF('Questionnaire part 2'!H317="",":",'Questionnaire part 2'!H317)</f>
        <v>:</v>
      </c>
      <c r="H21" s="216" t="s">
        <v>908</v>
      </c>
      <c r="I21" s="202">
        <f t="shared" si="0"/>
        <v>0</v>
      </c>
    </row>
    <row r="22" spans="1:9">
      <c r="A22" s="215"/>
      <c r="B22" s="233">
        <v>20</v>
      </c>
      <c r="C22" s="217" t="str">
        <f>IF('Questionnaire part 2'!E318="",":",'Questionnaire part 2'!E318)</f>
        <v>:</v>
      </c>
      <c r="D22" s="217" t="str">
        <f>IF('Questionnaire part 2'!F318="",":",'Questionnaire part 2'!F318)</f>
        <v>:</v>
      </c>
      <c r="E22" s="217" t="str">
        <f>IF('Questionnaire part 2'!G318="",":",'Questionnaire part 2'!G318)</f>
        <v>:</v>
      </c>
      <c r="F22" s="217" t="str">
        <f>IF('Questionnaire part 2'!H318="",":",'Questionnaire part 2'!H318)</f>
        <v>:</v>
      </c>
      <c r="H22" s="216" t="s">
        <v>909</v>
      </c>
      <c r="I22" s="202">
        <f t="shared" si="0"/>
        <v>0</v>
      </c>
    </row>
    <row r="23" spans="1:9">
      <c r="A23" s="215"/>
      <c r="B23" s="233">
        <v>21</v>
      </c>
      <c r="C23" s="217" t="str">
        <f>IF('Questionnaire part 2'!E319="",":",'Questionnaire part 2'!E319)</f>
        <v>:</v>
      </c>
      <c r="D23" s="217" t="str">
        <f>IF('Questionnaire part 2'!F319="",":",'Questionnaire part 2'!F319)</f>
        <v>:</v>
      </c>
      <c r="E23" s="217" t="str">
        <f>IF('Questionnaire part 2'!G319="",":",'Questionnaire part 2'!G319)</f>
        <v>:</v>
      </c>
      <c r="F23" s="217" t="str">
        <f>IF('Questionnaire part 2'!H319="",":",'Questionnaire part 2'!H319)</f>
        <v>:</v>
      </c>
      <c r="H23" s="216" t="s">
        <v>910</v>
      </c>
      <c r="I23" s="202">
        <f t="shared" si="0"/>
        <v>0</v>
      </c>
    </row>
    <row r="24" spans="1:9">
      <c r="A24" s="215"/>
      <c r="B24" s="233">
        <v>22</v>
      </c>
      <c r="C24" s="217" t="str">
        <f>IF('Questionnaire part 2'!E320="",":",'Questionnaire part 2'!E320)</f>
        <v>:</v>
      </c>
      <c r="D24" s="217" t="str">
        <f>IF('Questionnaire part 2'!F320="",":",'Questionnaire part 2'!F320)</f>
        <v>:</v>
      </c>
      <c r="E24" s="217" t="str">
        <f>IF('Questionnaire part 2'!G320="",":",'Questionnaire part 2'!G320)</f>
        <v>:</v>
      </c>
      <c r="F24" s="217" t="str">
        <f>IF('Questionnaire part 2'!H320="",":",'Questionnaire part 2'!H320)</f>
        <v>:</v>
      </c>
      <c r="H24" s="216" t="s">
        <v>911</v>
      </c>
      <c r="I24" s="202">
        <f t="shared" si="0"/>
        <v>0</v>
      </c>
    </row>
    <row r="25" spans="1:9">
      <c r="A25" s="215"/>
      <c r="B25" s="233">
        <v>23</v>
      </c>
      <c r="C25" s="217" t="str">
        <f>IF('Questionnaire part 2'!E321="",":",'Questionnaire part 2'!E321)</f>
        <v>:</v>
      </c>
      <c r="D25" s="217" t="str">
        <f>IF('Questionnaire part 2'!F321="",":",'Questionnaire part 2'!F321)</f>
        <v>:</v>
      </c>
      <c r="E25" s="217" t="str">
        <f>IF('Questionnaire part 2'!G321="",":",'Questionnaire part 2'!G321)</f>
        <v>:</v>
      </c>
      <c r="F25" s="217" t="str">
        <f>IF('Questionnaire part 2'!H321="",":",'Questionnaire part 2'!H321)</f>
        <v>:</v>
      </c>
      <c r="H25" s="216" t="s">
        <v>912</v>
      </c>
      <c r="I25" s="202">
        <f t="shared" si="0"/>
        <v>0</v>
      </c>
    </row>
    <row r="26" spans="1:9">
      <c r="A26" s="215"/>
      <c r="B26" s="233">
        <v>24</v>
      </c>
      <c r="C26" s="217" t="str">
        <f>IF('Questionnaire part 2'!E322="",":",'Questionnaire part 2'!E322)</f>
        <v>:</v>
      </c>
      <c r="D26" s="217" t="str">
        <f>IF('Questionnaire part 2'!F322="",":",'Questionnaire part 2'!F322)</f>
        <v>:</v>
      </c>
      <c r="E26" s="217" t="str">
        <f>IF('Questionnaire part 2'!G322="",":",'Questionnaire part 2'!G322)</f>
        <v>:</v>
      </c>
      <c r="F26" s="217" t="str">
        <f>IF('Questionnaire part 2'!H322="",":",'Questionnaire part 2'!H322)</f>
        <v>:</v>
      </c>
      <c r="H26" s="216" t="s">
        <v>305</v>
      </c>
      <c r="I26" s="202">
        <f t="shared" si="0"/>
        <v>0</v>
      </c>
    </row>
    <row r="27" spans="1:9">
      <c r="A27" s="215"/>
      <c r="B27" s="233">
        <v>25</v>
      </c>
      <c r="C27" s="217" t="str">
        <f>IF('Questionnaire part 2'!E323="",":",'Questionnaire part 2'!E323)</f>
        <v>:</v>
      </c>
      <c r="D27" s="217" t="str">
        <f>IF('Questionnaire part 2'!F323="",":",'Questionnaire part 2'!F323)</f>
        <v>:</v>
      </c>
      <c r="E27" s="217" t="str">
        <f>IF('Questionnaire part 2'!G323="",":",'Questionnaire part 2'!G323)</f>
        <v>:</v>
      </c>
      <c r="F27" s="217" t="str">
        <f>IF('Questionnaire part 2'!H323="",":",'Questionnaire part 2'!H323)</f>
        <v>:</v>
      </c>
      <c r="H27" s="216" t="s">
        <v>306</v>
      </c>
      <c r="I27" s="202">
        <f t="shared" si="0"/>
        <v>0</v>
      </c>
    </row>
    <row r="28" spans="1:9">
      <c r="A28" s="215"/>
      <c r="B28" s="233">
        <v>26</v>
      </c>
      <c r="C28" s="217" t="str">
        <f>IF('Questionnaire part 2'!E324="",":",'Questionnaire part 2'!E324)</f>
        <v>:</v>
      </c>
      <c r="D28" s="217" t="str">
        <f>IF('Questionnaire part 2'!F324="",":",'Questionnaire part 2'!F324)</f>
        <v>:</v>
      </c>
      <c r="E28" s="217" t="str">
        <f>IF('Questionnaire part 2'!G324="",":",'Questionnaire part 2'!G324)</f>
        <v>:</v>
      </c>
      <c r="F28" s="217" t="str">
        <f>IF('Questionnaire part 2'!H324="",":",'Questionnaire part 2'!H324)</f>
        <v>:</v>
      </c>
      <c r="H28" s="216" t="s">
        <v>307</v>
      </c>
      <c r="I28" s="202">
        <f t="shared" si="0"/>
        <v>0</v>
      </c>
    </row>
    <row r="29" spans="1:9">
      <c r="A29" s="215"/>
      <c r="B29" s="233">
        <v>27</v>
      </c>
      <c r="C29" s="217" t="str">
        <f>IF('Questionnaire part 2'!E325="",":",'Questionnaire part 2'!E325)</f>
        <v>:</v>
      </c>
      <c r="D29" s="217" t="str">
        <f>IF('Questionnaire part 2'!F325="",":",'Questionnaire part 2'!F325)</f>
        <v>:</v>
      </c>
      <c r="E29" s="217" t="str">
        <f>IF('Questionnaire part 2'!G325="",":",'Questionnaire part 2'!G325)</f>
        <v>:</v>
      </c>
      <c r="F29" s="217" t="str">
        <f>IF('Questionnaire part 2'!H325="",":",'Questionnaire part 2'!H325)</f>
        <v>:</v>
      </c>
      <c r="H29" s="216" t="s">
        <v>308</v>
      </c>
      <c r="I29" s="202">
        <f t="shared" si="0"/>
        <v>0</v>
      </c>
    </row>
    <row r="30" spans="1:9">
      <c r="A30" s="215"/>
      <c r="B30" s="233">
        <v>28</v>
      </c>
      <c r="C30" s="217" t="str">
        <f>IF('Questionnaire part 2'!E326="",":",'Questionnaire part 2'!E326)</f>
        <v>:</v>
      </c>
      <c r="D30" s="217" t="str">
        <f>IF('Questionnaire part 2'!F326="",":",'Questionnaire part 2'!F326)</f>
        <v>:</v>
      </c>
      <c r="E30" s="217" t="str">
        <f>IF('Questionnaire part 2'!G326="",":",'Questionnaire part 2'!G326)</f>
        <v>:</v>
      </c>
      <c r="F30" s="217" t="str">
        <f>IF('Questionnaire part 2'!H326="",":",'Questionnaire part 2'!H326)</f>
        <v>:</v>
      </c>
      <c r="H30" s="216" t="s">
        <v>309</v>
      </c>
      <c r="I30" s="202">
        <f t="shared" si="0"/>
        <v>0</v>
      </c>
    </row>
    <row r="31" spans="1:9">
      <c r="A31" s="215"/>
      <c r="B31" s="233">
        <v>29</v>
      </c>
      <c r="C31" s="217" t="str">
        <f>IF('Questionnaire part 2'!E327="",":",'Questionnaire part 2'!E327)</f>
        <v>:</v>
      </c>
      <c r="D31" s="217" t="str">
        <f>IF('Questionnaire part 2'!F327="",":",'Questionnaire part 2'!F327)</f>
        <v>:</v>
      </c>
      <c r="E31" s="217" t="str">
        <f>IF('Questionnaire part 2'!G327="",":",'Questionnaire part 2'!G327)</f>
        <v>:</v>
      </c>
      <c r="F31" s="217" t="str">
        <f>IF('Questionnaire part 2'!H327="",":",'Questionnaire part 2'!H327)</f>
        <v>:</v>
      </c>
      <c r="H31" s="216" t="s">
        <v>310</v>
      </c>
      <c r="I31" s="202">
        <f t="shared" si="0"/>
        <v>0</v>
      </c>
    </row>
    <row r="32" spans="1:9">
      <c r="A32" s="215"/>
      <c r="B32" s="233">
        <v>30</v>
      </c>
      <c r="C32" s="217" t="str">
        <f>IF('Questionnaire part 2'!E328="",":",'Questionnaire part 2'!E328)</f>
        <v>:</v>
      </c>
      <c r="D32" s="217" t="str">
        <f>IF('Questionnaire part 2'!F328="",":",'Questionnaire part 2'!F328)</f>
        <v>:</v>
      </c>
      <c r="E32" s="217" t="str">
        <f>IF('Questionnaire part 2'!G328="",":",'Questionnaire part 2'!G328)</f>
        <v>:</v>
      </c>
      <c r="F32" s="217" t="str">
        <f>IF('Questionnaire part 2'!H328="",":",'Questionnaire part 2'!H328)</f>
        <v>:</v>
      </c>
      <c r="H32" s="216" t="s">
        <v>311</v>
      </c>
      <c r="I32" s="202">
        <f t="shared" si="0"/>
        <v>0</v>
      </c>
    </row>
    <row r="33" spans="1:9">
      <c r="A33" s="215"/>
      <c r="B33" s="233">
        <v>31</v>
      </c>
      <c r="C33" s="217" t="str">
        <f>IF('Questionnaire part 2'!E329="",":",'Questionnaire part 2'!E329)</f>
        <v>:</v>
      </c>
      <c r="D33" s="217" t="str">
        <f>IF('Questionnaire part 2'!F329="",":",'Questionnaire part 2'!F329)</f>
        <v>:</v>
      </c>
      <c r="E33" s="217" t="str">
        <f>IF('Questionnaire part 2'!G329="",":",'Questionnaire part 2'!G329)</f>
        <v>:</v>
      </c>
      <c r="F33" s="217" t="str">
        <f>IF('Questionnaire part 2'!H329="",":",'Questionnaire part 2'!H329)</f>
        <v>:</v>
      </c>
      <c r="H33" s="216" t="s">
        <v>312</v>
      </c>
      <c r="I33" s="202">
        <f t="shared" si="0"/>
        <v>0</v>
      </c>
    </row>
    <row r="34" spans="1:9">
      <c r="A34" s="215"/>
      <c r="B34" s="233">
        <v>32</v>
      </c>
      <c r="C34" s="217" t="str">
        <f>IF('Questionnaire part 2'!E330="",":",'Questionnaire part 2'!E330)</f>
        <v>:</v>
      </c>
      <c r="D34" s="217" t="str">
        <f>IF('Questionnaire part 2'!F330="",":",'Questionnaire part 2'!F330)</f>
        <v>:</v>
      </c>
      <c r="E34" s="217" t="str">
        <f>IF('Questionnaire part 2'!G330="",":",'Questionnaire part 2'!G330)</f>
        <v>:</v>
      </c>
      <c r="F34" s="217" t="str">
        <f>IF('Questionnaire part 2'!H330="",":",'Questionnaire part 2'!H330)</f>
        <v>:</v>
      </c>
      <c r="H34" s="216" t="s">
        <v>313</v>
      </c>
      <c r="I34" s="202">
        <f t="shared" si="0"/>
        <v>0</v>
      </c>
    </row>
    <row r="35" spans="1:9">
      <c r="A35" s="215"/>
      <c r="B35" s="233">
        <v>33</v>
      </c>
      <c r="C35" s="217" t="str">
        <f>IF('Questionnaire part 2'!E331="",":",'Questionnaire part 2'!E331)</f>
        <v>:</v>
      </c>
      <c r="D35" s="217" t="str">
        <f>IF('Questionnaire part 2'!F331="",":",'Questionnaire part 2'!F331)</f>
        <v>:</v>
      </c>
      <c r="E35" s="217" t="str">
        <f>IF('Questionnaire part 2'!G331="",":",'Questionnaire part 2'!G331)</f>
        <v>:</v>
      </c>
      <c r="F35" s="217" t="str">
        <f>IF('Questionnaire part 2'!H331="",":",'Questionnaire part 2'!H331)</f>
        <v>:</v>
      </c>
      <c r="H35" s="216" t="s">
        <v>314</v>
      </c>
      <c r="I35" s="202">
        <f t="shared" si="0"/>
        <v>0</v>
      </c>
    </row>
    <row r="36" spans="1:9">
      <c r="A36" s="215"/>
      <c r="B36" s="233">
        <v>34</v>
      </c>
      <c r="C36" s="217" t="str">
        <f>IF('Questionnaire part 2'!E332="",":",'Questionnaire part 2'!E332)</f>
        <v>:</v>
      </c>
      <c r="D36" s="217" t="str">
        <f>IF('Questionnaire part 2'!F332="",":",'Questionnaire part 2'!F332)</f>
        <v>:</v>
      </c>
      <c r="E36" s="217" t="str">
        <f>IF('Questionnaire part 2'!G332="",":",'Questionnaire part 2'!G332)</f>
        <v>:</v>
      </c>
      <c r="F36" s="217" t="str">
        <f>IF('Questionnaire part 2'!H332="",":",'Questionnaire part 2'!H332)</f>
        <v>:</v>
      </c>
      <c r="H36" s="216" t="s">
        <v>315</v>
      </c>
      <c r="I36" s="202">
        <f t="shared" si="0"/>
        <v>0</v>
      </c>
    </row>
    <row r="37" spans="1:9">
      <c r="A37" s="215"/>
      <c r="B37" s="233">
        <v>35</v>
      </c>
      <c r="C37" s="217" t="str">
        <f>IF('Questionnaire part 2'!E333="",":",'Questionnaire part 2'!E333)</f>
        <v>:</v>
      </c>
      <c r="D37" s="217" t="str">
        <f>IF('Questionnaire part 2'!F333="",":",'Questionnaire part 2'!F333)</f>
        <v>:</v>
      </c>
      <c r="E37" s="217" t="str">
        <f>IF('Questionnaire part 2'!G333="",":",'Questionnaire part 2'!G333)</f>
        <v>:</v>
      </c>
      <c r="F37" s="217" t="str">
        <f>IF('Questionnaire part 2'!H333="",":",'Questionnaire part 2'!H333)</f>
        <v>:</v>
      </c>
      <c r="H37" s="216" t="s">
        <v>316</v>
      </c>
      <c r="I37" s="202">
        <f t="shared" si="0"/>
        <v>0</v>
      </c>
    </row>
    <row r="38" spans="1:9">
      <c r="A38" s="215"/>
      <c r="B38" s="233">
        <v>36</v>
      </c>
      <c r="C38" s="217" t="str">
        <f>IF('Questionnaire part 2'!E334="",":",'Questionnaire part 2'!E334)</f>
        <v>:</v>
      </c>
      <c r="D38" s="217" t="str">
        <f>IF('Questionnaire part 2'!F334="",":",'Questionnaire part 2'!F334)</f>
        <v>:</v>
      </c>
      <c r="E38" s="217" t="str">
        <f>IF('Questionnaire part 2'!G334="",":",'Questionnaire part 2'!G334)</f>
        <v>:</v>
      </c>
      <c r="F38" s="217" t="str">
        <f>IF('Questionnaire part 2'!H334="",":",'Questionnaire part 2'!H334)</f>
        <v>:</v>
      </c>
      <c r="H38" s="216" t="s">
        <v>317</v>
      </c>
      <c r="I38" s="202">
        <f t="shared" si="0"/>
        <v>0</v>
      </c>
    </row>
    <row r="39" spans="1:9">
      <c r="A39" s="215"/>
      <c r="B39" s="233">
        <v>37</v>
      </c>
      <c r="C39" s="217" t="str">
        <f>IF('Questionnaire part 2'!E335="",":",'Questionnaire part 2'!E335)</f>
        <v>:</v>
      </c>
      <c r="D39" s="217" t="str">
        <f>IF('Questionnaire part 2'!F335="",":",'Questionnaire part 2'!F335)</f>
        <v>:</v>
      </c>
      <c r="E39" s="217" t="str">
        <f>IF('Questionnaire part 2'!G335="",":",'Questionnaire part 2'!G335)</f>
        <v>:</v>
      </c>
      <c r="F39" s="217" t="str">
        <f>IF('Questionnaire part 2'!H335="",":",'Questionnaire part 2'!H335)</f>
        <v>:</v>
      </c>
      <c r="H39" s="216" t="s">
        <v>318</v>
      </c>
      <c r="I39" s="202">
        <f t="shared" si="0"/>
        <v>0</v>
      </c>
    </row>
    <row r="40" spans="1:9">
      <c r="A40" s="215"/>
      <c r="B40" s="233">
        <v>38</v>
      </c>
      <c r="C40" s="217" t="str">
        <f>IF('Questionnaire part 2'!E336="",":",'Questionnaire part 2'!E336)</f>
        <v>:</v>
      </c>
      <c r="D40" s="217" t="str">
        <f>IF('Questionnaire part 2'!F336="",":",'Questionnaire part 2'!F336)</f>
        <v>:</v>
      </c>
      <c r="E40" s="217" t="str">
        <f>IF('Questionnaire part 2'!G336="",":",'Questionnaire part 2'!G336)</f>
        <v>:</v>
      </c>
      <c r="F40" s="217" t="str">
        <f>IF('Questionnaire part 2'!H336="",":",'Questionnaire part 2'!H336)</f>
        <v>:</v>
      </c>
      <c r="H40" s="216" t="s">
        <v>319</v>
      </c>
      <c r="I40" s="202">
        <f t="shared" si="0"/>
        <v>0</v>
      </c>
    </row>
    <row r="41" spans="1:9">
      <c r="A41" s="215"/>
      <c r="B41" s="233">
        <v>39</v>
      </c>
      <c r="C41" s="217" t="str">
        <f>IF('Questionnaire part 2'!E337="",":",'Questionnaire part 2'!E337)</f>
        <v>:</v>
      </c>
      <c r="D41" s="217" t="str">
        <f>IF('Questionnaire part 2'!F337="",":",'Questionnaire part 2'!F337)</f>
        <v>:</v>
      </c>
      <c r="E41" s="217" t="str">
        <f>IF('Questionnaire part 2'!G337="",":",'Questionnaire part 2'!G337)</f>
        <v>:</v>
      </c>
      <c r="F41" s="217" t="str">
        <f>IF('Questionnaire part 2'!H337="",":",'Questionnaire part 2'!H337)</f>
        <v>:</v>
      </c>
      <c r="H41" s="216" t="s">
        <v>320</v>
      </c>
      <c r="I41" s="202">
        <f t="shared" si="0"/>
        <v>0</v>
      </c>
    </row>
    <row r="42" spans="1:9">
      <c r="A42" s="215"/>
      <c r="B42" s="233">
        <v>40</v>
      </c>
      <c r="C42" s="217" t="str">
        <f>IF('Questionnaire part 2'!E338="",":",'Questionnaire part 2'!E338)</f>
        <v>:</v>
      </c>
      <c r="D42" s="217" t="str">
        <f>IF('Questionnaire part 2'!F338="",":",'Questionnaire part 2'!F338)</f>
        <v>:</v>
      </c>
      <c r="E42" s="217" t="str">
        <f>IF('Questionnaire part 2'!G338="",":",'Questionnaire part 2'!G338)</f>
        <v>:</v>
      </c>
      <c r="F42" s="217" t="str">
        <f>IF('Questionnaire part 2'!H338="",":",'Questionnaire part 2'!H338)</f>
        <v>:</v>
      </c>
      <c r="H42" s="216" t="s">
        <v>321</v>
      </c>
      <c r="I42" s="202">
        <f t="shared" si="0"/>
        <v>0</v>
      </c>
    </row>
    <row r="43" spans="1:9">
      <c r="A43" s="215"/>
      <c r="B43" s="233">
        <v>41</v>
      </c>
      <c r="C43" s="217" t="str">
        <f>IF('Questionnaire part 2'!E339="",":",'Questionnaire part 2'!E339)</f>
        <v>:</v>
      </c>
      <c r="D43" s="217" t="str">
        <f>IF('Questionnaire part 2'!F339="",":",'Questionnaire part 2'!F339)</f>
        <v>:</v>
      </c>
      <c r="E43" s="217" t="str">
        <f>IF('Questionnaire part 2'!G339="",":",'Questionnaire part 2'!G339)</f>
        <v>:</v>
      </c>
      <c r="F43" s="217" t="str">
        <f>IF('Questionnaire part 2'!H339="",":",'Questionnaire part 2'!H339)</f>
        <v>:</v>
      </c>
      <c r="H43" s="216" t="s">
        <v>322</v>
      </c>
      <c r="I43" s="202">
        <f t="shared" si="0"/>
        <v>0</v>
      </c>
    </row>
    <row r="44" spans="1:9">
      <c r="A44" s="215"/>
      <c r="B44" s="233">
        <v>42</v>
      </c>
      <c r="C44" s="217" t="str">
        <f>IF('Questionnaire part 2'!E340="",":",'Questionnaire part 2'!E340)</f>
        <v>:</v>
      </c>
      <c r="D44" s="217" t="str">
        <f>IF('Questionnaire part 2'!F340="",":",'Questionnaire part 2'!F340)</f>
        <v>:</v>
      </c>
      <c r="E44" s="217" t="str">
        <f>IF('Questionnaire part 2'!G340="",":",'Questionnaire part 2'!G340)</f>
        <v>:</v>
      </c>
      <c r="F44" s="217" t="str">
        <f>IF('Questionnaire part 2'!H340="",":",'Questionnaire part 2'!H340)</f>
        <v>:</v>
      </c>
      <c r="H44" s="216" t="s">
        <v>323</v>
      </c>
      <c r="I44" s="202">
        <f t="shared" si="0"/>
        <v>0</v>
      </c>
    </row>
    <row r="45" spans="1:9">
      <c r="A45" s="215"/>
      <c r="B45" s="233">
        <v>43</v>
      </c>
      <c r="C45" s="217" t="str">
        <f>IF('Questionnaire part 2'!E341="",":",'Questionnaire part 2'!E341)</f>
        <v>:</v>
      </c>
      <c r="D45" s="217" t="str">
        <f>IF('Questionnaire part 2'!F341="",":",'Questionnaire part 2'!F341)</f>
        <v>:</v>
      </c>
      <c r="E45" s="217" t="str">
        <f>IF('Questionnaire part 2'!G341="",":",'Questionnaire part 2'!G341)</f>
        <v>:</v>
      </c>
      <c r="F45" s="217" t="str">
        <f>IF('Questionnaire part 2'!H341="",":",'Questionnaire part 2'!H341)</f>
        <v>:</v>
      </c>
      <c r="H45" s="216" t="s">
        <v>324</v>
      </c>
      <c r="I45" s="202">
        <f t="shared" si="0"/>
        <v>0</v>
      </c>
    </row>
    <row r="46" spans="1:9">
      <c r="A46" s="215"/>
      <c r="B46" s="233">
        <v>44</v>
      </c>
      <c r="C46" s="217" t="str">
        <f>IF('Questionnaire part 2'!E342="",":",'Questionnaire part 2'!E342)</f>
        <v>:</v>
      </c>
      <c r="D46" s="217" t="str">
        <f>IF('Questionnaire part 2'!F342="",":",'Questionnaire part 2'!F342)</f>
        <v>:</v>
      </c>
      <c r="E46" s="217" t="str">
        <f>IF('Questionnaire part 2'!G342="",":",'Questionnaire part 2'!G342)</f>
        <v>:</v>
      </c>
      <c r="F46" s="217" t="str">
        <f>IF('Questionnaire part 2'!H342="",":",'Questionnaire part 2'!H342)</f>
        <v>:</v>
      </c>
      <c r="H46" s="216" t="s">
        <v>325</v>
      </c>
      <c r="I46" s="202">
        <f t="shared" si="0"/>
        <v>0</v>
      </c>
    </row>
    <row r="47" spans="1:9">
      <c r="A47" s="215"/>
      <c r="B47" s="233">
        <v>45</v>
      </c>
      <c r="C47" s="217" t="str">
        <f>IF('Questionnaire part 2'!E343="",":",'Questionnaire part 2'!E343)</f>
        <v>:</v>
      </c>
      <c r="D47" s="217" t="str">
        <f>IF('Questionnaire part 2'!F343="",":",'Questionnaire part 2'!F343)</f>
        <v>:</v>
      </c>
      <c r="E47" s="217" t="str">
        <f>IF('Questionnaire part 2'!G343="",":",'Questionnaire part 2'!G343)</f>
        <v>:</v>
      </c>
      <c r="F47" s="217" t="str">
        <f>IF('Questionnaire part 2'!H343="",":",'Questionnaire part 2'!H343)</f>
        <v>:</v>
      </c>
      <c r="H47" s="216" t="s">
        <v>326</v>
      </c>
      <c r="I47" s="202">
        <f t="shared" si="0"/>
        <v>0</v>
      </c>
    </row>
    <row r="48" spans="1:9">
      <c r="A48" s="215"/>
      <c r="B48" s="233">
        <v>46</v>
      </c>
      <c r="C48" s="217" t="str">
        <f>IF('Questionnaire part 2'!E344="",":",'Questionnaire part 2'!E344)</f>
        <v>:</v>
      </c>
      <c r="D48" s="217" t="str">
        <f>IF('Questionnaire part 2'!F344="",":",'Questionnaire part 2'!F344)</f>
        <v>:</v>
      </c>
      <c r="E48" s="217" t="str">
        <f>IF('Questionnaire part 2'!G344="",":",'Questionnaire part 2'!G344)</f>
        <v>:</v>
      </c>
      <c r="F48" s="217" t="str">
        <f>IF('Questionnaire part 2'!H344="",":",'Questionnaire part 2'!H344)</f>
        <v>:</v>
      </c>
      <c r="H48" s="216" t="s">
        <v>327</v>
      </c>
      <c r="I48" s="202">
        <f t="shared" si="0"/>
        <v>0</v>
      </c>
    </row>
    <row r="49" spans="1:9">
      <c r="A49" s="215"/>
      <c r="B49" s="233">
        <v>47</v>
      </c>
      <c r="C49" s="217" t="str">
        <f>IF('Questionnaire part 2'!E345="",":",'Questionnaire part 2'!E345)</f>
        <v>:</v>
      </c>
      <c r="D49" s="217" t="str">
        <f>IF('Questionnaire part 2'!F345="",":",'Questionnaire part 2'!F345)</f>
        <v>:</v>
      </c>
      <c r="E49" s="217" t="str">
        <f>IF('Questionnaire part 2'!G345="",":",'Questionnaire part 2'!G345)</f>
        <v>:</v>
      </c>
      <c r="F49" s="217" t="str">
        <f>IF('Questionnaire part 2'!H345="",":",'Questionnaire part 2'!H345)</f>
        <v>:</v>
      </c>
      <c r="H49" s="216" t="s">
        <v>328</v>
      </c>
      <c r="I49" s="202">
        <f t="shared" si="0"/>
        <v>0</v>
      </c>
    </row>
    <row r="50" spans="1:9">
      <c r="A50" s="215"/>
      <c r="B50" s="233">
        <v>48</v>
      </c>
      <c r="C50" s="217" t="str">
        <f>IF('Questionnaire part 2'!E346="",":",'Questionnaire part 2'!E346)</f>
        <v>:</v>
      </c>
      <c r="D50" s="217" t="str">
        <f>IF('Questionnaire part 2'!F346="",":",'Questionnaire part 2'!F346)</f>
        <v>:</v>
      </c>
      <c r="E50" s="217" t="str">
        <f>IF('Questionnaire part 2'!G346="",":",'Questionnaire part 2'!G346)</f>
        <v>:</v>
      </c>
      <c r="F50" s="217" t="str">
        <f>IF('Questionnaire part 2'!H346="",":",'Questionnaire part 2'!H346)</f>
        <v>:</v>
      </c>
      <c r="H50" s="216" t="s">
        <v>329</v>
      </c>
      <c r="I50" s="202">
        <f t="shared" si="0"/>
        <v>0</v>
      </c>
    </row>
    <row r="51" spans="1:9">
      <c r="B51" s="233">
        <v>49</v>
      </c>
      <c r="C51" s="217" t="str">
        <f>IF('Questionnaire part 2'!E347="",":",'Questionnaire part 2'!E347)</f>
        <v>:</v>
      </c>
      <c r="D51" s="217" t="str">
        <f>IF('Questionnaire part 2'!F347="",":",'Questionnaire part 2'!F347)</f>
        <v>:</v>
      </c>
      <c r="E51" s="217" t="str">
        <f>IF('Questionnaire part 2'!G347="",":",'Questionnaire part 2'!G347)</f>
        <v>:</v>
      </c>
      <c r="F51" s="217" t="str">
        <f>IF('Questionnaire part 2'!H347="",":",'Questionnaire part 2'!H347)</f>
        <v>:</v>
      </c>
      <c r="H51" s="216" t="s">
        <v>330</v>
      </c>
      <c r="I51" s="202">
        <f t="shared" si="0"/>
        <v>0</v>
      </c>
    </row>
    <row r="52" spans="1:9">
      <c r="B52" s="233">
        <v>50</v>
      </c>
      <c r="C52" s="217" t="str">
        <f>IF('Questionnaire part 2'!E348="",":",'Questionnaire part 2'!E348)</f>
        <v>:</v>
      </c>
      <c r="D52" s="217" t="str">
        <f>IF('Questionnaire part 2'!F348="",":",'Questionnaire part 2'!F348)</f>
        <v>:</v>
      </c>
      <c r="E52" s="217" t="str">
        <f>IF('Questionnaire part 2'!G348="",":",'Questionnaire part 2'!G348)</f>
        <v>:</v>
      </c>
      <c r="F52" s="217" t="str">
        <f>IF('Questionnaire part 2'!H348="",":",'Questionnaire part 2'!H348)</f>
        <v>:</v>
      </c>
      <c r="H52" s="216" t="s">
        <v>331</v>
      </c>
      <c r="I52" s="202">
        <f t="shared" si="0"/>
        <v>0</v>
      </c>
    </row>
    <row r="53" spans="1:9">
      <c r="B53" s="233">
        <v>51</v>
      </c>
      <c r="C53" s="217" t="str">
        <f>IF('Questionnaire part 2'!E349="",":",'Questionnaire part 2'!E349)</f>
        <v>:</v>
      </c>
      <c r="D53" s="217" t="str">
        <f>IF('Questionnaire part 2'!F349="",":",'Questionnaire part 2'!F349)</f>
        <v>:</v>
      </c>
      <c r="E53" s="217" t="str">
        <f>IF('Questionnaire part 2'!G349="",":",'Questionnaire part 2'!G349)</f>
        <v>:</v>
      </c>
      <c r="F53" s="217" t="str">
        <f>IF('Questionnaire part 2'!H349="",":",'Questionnaire part 2'!H349)</f>
        <v>:</v>
      </c>
      <c r="H53" s="216" t="s">
        <v>332</v>
      </c>
      <c r="I53" s="202">
        <f t="shared" si="0"/>
        <v>0</v>
      </c>
    </row>
    <row r="54" spans="1:9">
      <c r="B54" s="233">
        <v>52</v>
      </c>
      <c r="C54" s="217" t="str">
        <f>IF('Questionnaire part 2'!E350="",":",'Questionnaire part 2'!E350)</f>
        <v>:</v>
      </c>
      <c r="D54" s="217" t="str">
        <f>IF('Questionnaire part 2'!F350="",":",'Questionnaire part 2'!F350)</f>
        <v>:</v>
      </c>
      <c r="E54" s="217" t="str">
        <f>IF('Questionnaire part 2'!G350="",":",'Questionnaire part 2'!G350)</f>
        <v>:</v>
      </c>
      <c r="F54" s="217" t="str">
        <f>IF('Questionnaire part 2'!H350="",":",'Questionnaire part 2'!H350)</f>
        <v>:</v>
      </c>
      <c r="H54" s="216" t="s">
        <v>333</v>
      </c>
      <c r="I54" s="202">
        <f t="shared" si="0"/>
        <v>0</v>
      </c>
    </row>
    <row r="55" spans="1:9">
      <c r="B55" s="233">
        <v>53</v>
      </c>
      <c r="C55" s="217" t="str">
        <f>IF('Questionnaire part 2'!E351="",":",'Questionnaire part 2'!E351)</f>
        <v>:</v>
      </c>
      <c r="D55" s="217" t="str">
        <f>IF('Questionnaire part 2'!F351="",":",'Questionnaire part 2'!F351)</f>
        <v>:</v>
      </c>
      <c r="E55" s="217" t="str">
        <f>IF('Questionnaire part 2'!G351="",":",'Questionnaire part 2'!G351)</f>
        <v>:</v>
      </c>
      <c r="F55" s="217" t="str">
        <f>IF('Questionnaire part 2'!H351="",":",'Questionnaire part 2'!H351)</f>
        <v>:</v>
      </c>
      <c r="H55" s="216" t="s">
        <v>334</v>
      </c>
      <c r="I55" s="202">
        <f t="shared" si="0"/>
        <v>0</v>
      </c>
    </row>
    <row r="56" spans="1:9">
      <c r="B56" s="233">
        <v>54</v>
      </c>
      <c r="C56" s="217" t="str">
        <f>IF('Questionnaire part 2'!E352="",":",'Questionnaire part 2'!E352)</f>
        <v>:</v>
      </c>
      <c r="D56" s="217" t="str">
        <f>IF('Questionnaire part 2'!F352="",":",'Questionnaire part 2'!F352)</f>
        <v>:</v>
      </c>
      <c r="E56" s="217" t="str">
        <f>IF('Questionnaire part 2'!G352="",":",'Questionnaire part 2'!G352)</f>
        <v>:</v>
      </c>
      <c r="F56" s="217" t="str">
        <f>IF('Questionnaire part 2'!H352="",":",'Questionnaire part 2'!H352)</f>
        <v>:</v>
      </c>
      <c r="H56" s="216" t="s">
        <v>335</v>
      </c>
      <c r="I56" s="202">
        <f t="shared" si="0"/>
        <v>0</v>
      </c>
    </row>
    <row r="57" spans="1:9">
      <c r="B57" s="233">
        <v>55</v>
      </c>
      <c r="C57" s="217" t="str">
        <f>IF('Questionnaire part 2'!E353="",":",'Questionnaire part 2'!E353)</f>
        <v>:</v>
      </c>
      <c r="D57" s="217" t="str">
        <f>IF('Questionnaire part 2'!F353="",":",'Questionnaire part 2'!F353)</f>
        <v>:</v>
      </c>
      <c r="E57" s="217" t="str">
        <f>IF('Questionnaire part 2'!G353="",":",'Questionnaire part 2'!G353)</f>
        <v>:</v>
      </c>
      <c r="F57" s="217" t="str">
        <f>IF('Questionnaire part 2'!H353="",":",'Questionnaire part 2'!H353)</f>
        <v>:</v>
      </c>
      <c r="H57" s="216" t="s">
        <v>336</v>
      </c>
      <c r="I57" s="202">
        <f t="shared" si="0"/>
        <v>0</v>
      </c>
    </row>
    <row r="58" spans="1:9">
      <c r="B58" s="233">
        <v>56</v>
      </c>
      <c r="C58" s="217" t="str">
        <f>IF('Questionnaire part 2'!E354="",":",'Questionnaire part 2'!E354)</f>
        <v>:</v>
      </c>
      <c r="D58" s="217" t="str">
        <f>IF('Questionnaire part 2'!F354="",":",'Questionnaire part 2'!F354)</f>
        <v>:</v>
      </c>
      <c r="E58" s="217" t="str">
        <f>IF('Questionnaire part 2'!G354="",":",'Questionnaire part 2'!G354)</f>
        <v>:</v>
      </c>
      <c r="F58" s="217" t="str">
        <f>IF('Questionnaire part 2'!H354="",":",'Questionnaire part 2'!H354)</f>
        <v>:</v>
      </c>
      <c r="H58" s="218" t="s">
        <v>1048</v>
      </c>
      <c r="I58" s="219">
        <f>SUM(I3:I57)</f>
        <v>0</v>
      </c>
    </row>
    <row r="59" spans="1:9">
      <c r="B59" s="233">
        <v>57</v>
      </c>
      <c r="C59" s="217" t="str">
        <f>IF('Questionnaire part 2'!E355="",":",'Questionnaire part 2'!E355)</f>
        <v>:</v>
      </c>
      <c r="D59" s="217" t="str">
        <f>IF('Questionnaire part 2'!F355="",":",'Questionnaire part 2'!F355)</f>
        <v>:</v>
      </c>
      <c r="E59" s="217" t="str">
        <f>IF('Questionnaire part 2'!G355="",":",'Questionnaire part 2'!G355)</f>
        <v>:</v>
      </c>
      <c r="F59" s="217" t="str">
        <f>IF('Questionnaire part 2'!H355="",":",'Questionnaire part 2'!H355)</f>
        <v>:</v>
      </c>
      <c r="H59" s="220" t="s">
        <v>214</v>
      </c>
      <c r="I59" s="221" t="s">
        <v>1049</v>
      </c>
    </row>
    <row r="60" spans="1:9">
      <c r="B60" s="233">
        <v>58</v>
      </c>
      <c r="C60" s="217" t="str">
        <f>IF('Questionnaire part 2'!E356="",":",'Questionnaire part 2'!E356)</f>
        <v>:</v>
      </c>
      <c r="D60" s="217" t="str">
        <f>IF('Questionnaire part 2'!F356="",":",'Questionnaire part 2'!F356)</f>
        <v>:</v>
      </c>
      <c r="E60" s="217" t="str">
        <f>IF('Questionnaire part 2'!G356="",":",'Questionnaire part 2'!G356)</f>
        <v>:</v>
      </c>
      <c r="F60" s="217" t="str">
        <f>IF('Questionnaire part 2'!H356="",":",'Questionnaire part 2'!H356)</f>
        <v>:</v>
      </c>
      <c r="H60" s="216" t="s">
        <v>269</v>
      </c>
      <c r="I60" s="202">
        <f>SUMIF($C$3:$C$621,H60,$F$3:$F$621)</f>
        <v>0</v>
      </c>
    </row>
    <row r="61" spans="1:9">
      <c r="B61" s="233">
        <v>59</v>
      </c>
      <c r="C61" s="217" t="str">
        <f>IF('Questionnaire part 2'!E357="",":",'Questionnaire part 2'!E357)</f>
        <v>:</v>
      </c>
      <c r="D61" s="217" t="str">
        <f>IF('Questionnaire part 2'!F357="",":",'Questionnaire part 2'!F357)</f>
        <v>:</v>
      </c>
      <c r="E61" s="217" t="str">
        <f>IF('Questionnaire part 2'!G357="",":",'Questionnaire part 2'!G357)</f>
        <v>:</v>
      </c>
      <c r="F61" s="217" t="str">
        <f>IF('Questionnaire part 2'!H357="",":",'Questionnaire part 2'!H357)</f>
        <v>:</v>
      </c>
      <c r="H61" s="216" t="s">
        <v>270</v>
      </c>
      <c r="I61" s="202">
        <f t="shared" ref="I61:I114" si="1">SUMIF($C$3:$C$621,H61,$F$3:$F$621)</f>
        <v>0</v>
      </c>
    </row>
    <row r="62" spans="1:9">
      <c r="B62" s="233">
        <v>60</v>
      </c>
      <c r="C62" s="217" t="str">
        <f>IF('Questionnaire part 2'!E358="",":",'Questionnaire part 2'!E358)</f>
        <v>:</v>
      </c>
      <c r="D62" s="217" t="str">
        <f>IF('Questionnaire part 2'!F358="",":",'Questionnaire part 2'!F358)</f>
        <v>:</v>
      </c>
      <c r="E62" s="217" t="str">
        <f>IF('Questionnaire part 2'!G358="",":",'Questionnaire part 2'!G358)</f>
        <v>:</v>
      </c>
      <c r="F62" s="217" t="str">
        <f>IF('Questionnaire part 2'!H358="",":",'Questionnaire part 2'!H358)</f>
        <v>:</v>
      </c>
      <c r="H62" s="216" t="s">
        <v>271</v>
      </c>
      <c r="I62" s="202">
        <f t="shared" si="1"/>
        <v>0</v>
      </c>
    </row>
    <row r="63" spans="1:9">
      <c r="B63" s="233">
        <v>61</v>
      </c>
      <c r="C63" s="217" t="str">
        <f>IF('Questionnaire part 2'!E359="",":",'Questionnaire part 2'!E359)</f>
        <v>:</v>
      </c>
      <c r="D63" s="217" t="str">
        <f>IF('Questionnaire part 2'!F359="",":",'Questionnaire part 2'!F359)</f>
        <v>:</v>
      </c>
      <c r="E63" s="217" t="str">
        <f>IF('Questionnaire part 2'!G359="",":",'Questionnaire part 2'!G359)</f>
        <v>:</v>
      </c>
      <c r="F63" s="217" t="str">
        <f>IF('Questionnaire part 2'!H359="",":",'Questionnaire part 2'!H359)</f>
        <v>:</v>
      </c>
      <c r="H63" s="216" t="s">
        <v>272</v>
      </c>
      <c r="I63" s="202">
        <f t="shared" si="1"/>
        <v>0</v>
      </c>
    </row>
    <row r="64" spans="1:9">
      <c r="B64" s="233">
        <v>62</v>
      </c>
      <c r="C64" s="217" t="str">
        <f>IF('Questionnaire part 2'!E360="",":",'Questionnaire part 2'!E360)</f>
        <v>:</v>
      </c>
      <c r="D64" s="217" t="str">
        <f>IF('Questionnaire part 2'!F360="",":",'Questionnaire part 2'!F360)</f>
        <v>:</v>
      </c>
      <c r="E64" s="217" t="str">
        <f>IF('Questionnaire part 2'!G360="",":",'Questionnaire part 2'!G360)</f>
        <v>:</v>
      </c>
      <c r="F64" s="217" t="str">
        <f>IF('Questionnaire part 2'!H360="",":",'Questionnaire part 2'!H360)</f>
        <v>:</v>
      </c>
      <c r="H64" s="216" t="s">
        <v>273</v>
      </c>
      <c r="I64" s="202">
        <f t="shared" si="1"/>
        <v>0</v>
      </c>
    </row>
    <row r="65" spans="2:9">
      <c r="B65" s="233">
        <v>63</v>
      </c>
      <c r="C65" s="217" t="str">
        <f>IF('Questionnaire part 2'!E361="",":",'Questionnaire part 2'!E361)</f>
        <v>:</v>
      </c>
      <c r="D65" s="217" t="str">
        <f>IF('Questionnaire part 2'!F361="",":",'Questionnaire part 2'!F361)</f>
        <v>:</v>
      </c>
      <c r="E65" s="217" t="str">
        <f>IF('Questionnaire part 2'!G361="",":",'Questionnaire part 2'!G361)</f>
        <v>:</v>
      </c>
      <c r="F65" s="217" t="str">
        <f>IF('Questionnaire part 2'!H361="",":",'Questionnaire part 2'!H361)</f>
        <v>:</v>
      </c>
      <c r="H65" s="216" t="s">
        <v>274</v>
      </c>
      <c r="I65" s="202">
        <f t="shared" si="1"/>
        <v>0</v>
      </c>
    </row>
    <row r="66" spans="2:9">
      <c r="B66" s="233">
        <v>64</v>
      </c>
      <c r="C66" s="217" t="str">
        <f>IF('Questionnaire part 2'!E362="",":",'Questionnaire part 2'!E362)</f>
        <v>:</v>
      </c>
      <c r="D66" s="217" t="str">
        <f>IF('Questionnaire part 2'!F362="",":",'Questionnaire part 2'!F362)</f>
        <v>:</v>
      </c>
      <c r="E66" s="217" t="str">
        <f>IF('Questionnaire part 2'!G362="",":",'Questionnaire part 2'!G362)</f>
        <v>:</v>
      </c>
      <c r="F66" s="217" t="str">
        <f>IF('Questionnaire part 2'!H362="",":",'Questionnaire part 2'!H362)</f>
        <v>:</v>
      </c>
      <c r="H66" s="216" t="s">
        <v>275</v>
      </c>
      <c r="I66" s="202">
        <f t="shared" si="1"/>
        <v>0</v>
      </c>
    </row>
    <row r="67" spans="2:9">
      <c r="B67" s="233">
        <v>65</v>
      </c>
      <c r="C67" s="217" t="str">
        <f>IF('Questionnaire part 2'!E363="",":",'Questionnaire part 2'!E363)</f>
        <v>:</v>
      </c>
      <c r="D67" s="217" t="str">
        <f>IF('Questionnaire part 2'!F363="",":",'Questionnaire part 2'!F363)</f>
        <v>:</v>
      </c>
      <c r="E67" s="217" t="str">
        <f>IF('Questionnaire part 2'!G363="",":",'Questionnaire part 2'!G363)</f>
        <v>:</v>
      </c>
      <c r="F67" s="217" t="str">
        <f>IF('Questionnaire part 2'!H363="",":",'Questionnaire part 2'!H363)</f>
        <v>:</v>
      </c>
      <c r="H67" s="216" t="s">
        <v>276</v>
      </c>
      <c r="I67" s="202">
        <f t="shared" si="1"/>
        <v>0</v>
      </c>
    </row>
    <row r="68" spans="2:9">
      <c r="B68" s="233">
        <v>66</v>
      </c>
      <c r="C68" s="217" t="str">
        <f>IF('Questionnaire part 2'!E364="",":",'Questionnaire part 2'!E364)</f>
        <v>:</v>
      </c>
      <c r="D68" s="217" t="str">
        <f>IF('Questionnaire part 2'!F364="",":",'Questionnaire part 2'!F364)</f>
        <v>:</v>
      </c>
      <c r="E68" s="217" t="str">
        <f>IF('Questionnaire part 2'!G364="",":",'Questionnaire part 2'!G364)</f>
        <v>:</v>
      </c>
      <c r="F68" s="217" t="str">
        <f>IF('Questionnaire part 2'!H364="",":",'Questionnaire part 2'!H364)</f>
        <v>:</v>
      </c>
      <c r="H68" s="216" t="s">
        <v>277</v>
      </c>
      <c r="I68" s="202">
        <f t="shared" si="1"/>
        <v>0</v>
      </c>
    </row>
    <row r="69" spans="2:9">
      <c r="B69" s="233">
        <v>67</v>
      </c>
      <c r="C69" s="217" t="str">
        <f>IF('Questionnaire part 2'!E365="",":",'Questionnaire part 2'!E365)</f>
        <v>:</v>
      </c>
      <c r="D69" s="217" t="str">
        <f>IF('Questionnaire part 2'!F365="",":",'Questionnaire part 2'!F365)</f>
        <v>:</v>
      </c>
      <c r="E69" s="217" t="str">
        <f>IF('Questionnaire part 2'!G365="",":",'Questionnaire part 2'!G365)</f>
        <v>:</v>
      </c>
      <c r="F69" s="217" t="str">
        <f>IF('Questionnaire part 2'!H365="",":",'Questionnaire part 2'!H365)</f>
        <v>:</v>
      </c>
      <c r="H69" s="216" t="s">
        <v>294</v>
      </c>
      <c r="I69" s="202">
        <f t="shared" si="1"/>
        <v>0</v>
      </c>
    </row>
    <row r="70" spans="2:9">
      <c r="B70" s="233">
        <v>68</v>
      </c>
      <c r="C70" s="217" t="str">
        <f>IF('Questionnaire part 2'!E366="",":",'Questionnaire part 2'!E366)</f>
        <v>:</v>
      </c>
      <c r="D70" s="217" t="str">
        <f>IF('Questionnaire part 2'!F366="",":",'Questionnaire part 2'!F366)</f>
        <v>:</v>
      </c>
      <c r="E70" s="217" t="str">
        <f>IF('Questionnaire part 2'!G366="",":",'Questionnaire part 2'!G366)</f>
        <v>:</v>
      </c>
      <c r="F70" s="217" t="str">
        <f>IF('Questionnaire part 2'!H366="",":",'Questionnaire part 2'!H366)</f>
        <v>:</v>
      </c>
      <c r="H70" s="216" t="s">
        <v>295</v>
      </c>
      <c r="I70" s="202">
        <f t="shared" si="1"/>
        <v>0</v>
      </c>
    </row>
    <row r="71" spans="2:9">
      <c r="B71" s="233">
        <v>69</v>
      </c>
      <c r="C71" s="217" t="str">
        <f>IF('Questionnaire part 2'!E367="",":",'Questionnaire part 2'!E367)</f>
        <v>:</v>
      </c>
      <c r="D71" s="217" t="str">
        <f>IF('Questionnaire part 2'!F367="",":",'Questionnaire part 2'!F367)</f>
        <v>:</v>
      </c>
      <c r="E71" s="217" t="str">
        <f>IF('Questionnaire part 2'!G367="",":",'Questionnaire part 2'!G367)</f>
        <v>:</v>
      </c>
      <c r="F71" s="217" t="str">
        <f>IF('Questionnaire part 2'!H367="",":",'Questionnaire part 2'!H367)</f>
        <v>:</v>
      </c>
      <c r="H71" s="216" t="s">
        <v>296</v>
      </c>
      <c r="I71" s="202">
        <f t="shared" si="1"/>
        <v>0</v>
      </c>
    </row>
    <row r="72" spans="2:9">
      <c r="B72" s="233">
        <v>70</v>
      </c>
      <c r="C72" s="217" t="str">
        <f>IF('Questionnaire part 2'!E368="",":",'Questionnaire part 2'!E368)</f>
        <v>:</v>
      </c>
      <c r="D72" s="217" t="str">
        <f>IF('Questionnaire part 2'!F368="",":",'Questionnaire part 2'!F368)</f>
        <v>:</v>
      </c>
      <c r="E72" s="217" t="str">
        <f>IF('Questionnaire part 2'!G368="",":",'Questionnaire part 2'!G368)</f>
        <v>:</v>
      </c>
      <c r="F72" s="217" t="str">
        <f>IF('Questionnaire part 2'!H368="",":",'Questionnaire part 2'!H368)</f>
        <v>:</v>
      </c>
      <c r="H72" s="216" t="s">
        <v>297</v>
      </c>
      <c r="I72" s="202">
        <f t="shared" si="1"/>
        <v>0</v>
      </c>
    </row>
    <row r="73" spans="2:9">
      <c r="B73" s="233">
        <v>71</v>
      </c>
      <c r="C73" s="217" t="str">
        <f>IF('Questionnaire part 2'!E369="",":",'Questionnaire part 2'!E369)</f>
        <v>:</v>
      </c>
      <c r="D73" s="217" t="str">
        <f>IF('Questionnaire part 2'!F369="",":",'Questionnaire part 2'!F369)</f>
        <v>:</v>
      </c>
      <c r="E73" s="217" t="str">
        <f>IF('Questionnaire part 2'!G369="",":",'Questionnaire part 2'!G369)</f>
        <v>:</v>
      </c>
      <c r="F73" s="217" t="str">
        <f>IF('Questionnaire part 2'!H369="",":",'Questionnaire part 2'!H369)</f>
        <v>:</v>
      </c>
      <c r="H73" s="216" t="s">
        <v>298</v>
      </c>
      <c r="I73" s="202">
        <f t="shared" si="1"/>
        <v>0</v>
      </c>
    </row>
    <row r="74" spans="2:9">
      <c r="B74" s="233">
        <v>72</v>
      </c>
      <c r="C74" s="217" t="str">
        <f>IF('Questionnaire part 2'!E370="",":",'Questionnaire part 2'!E370)</f>
        <v>:</v>
      </c>
      <c r="D74" s="217" t="str">
        <f>IF('Questionnaire part 2'!F370="",":",'Questionnaire part 2'!F370)</f>
        <v>:</v>
      </c>
      <c r="E74" s="217" t="str">
        <f>IF('Questionnaire part 2'!G370="",":",'Questionnaire part 2'!G370)</f>
        <v>:</v>
      </c>
      <c r="F74" s="217" t="str">
        <f>IF('Questionnaire part 2'!H370="",":",'Questionnaire part 2'!H370)</f>
        <v>:</v>
      </c>
      <c r="H74" s="216" t="s">
        <v>299</v>
      </c>
      <c r="I74" s="202">
        <f t="shared" si="1"/>
        <v>0</v>
      </c>
    </row>
    <row r="75" spans="2:9">
      <c r="B75" s="233">
        <v>73</v>
      </c>
      <c r="C75" s="217" t="str">
        <f>IF('Questionnaire part 2'!E371="",":",'Questionnaire part 2'!E371)</f>
        <v>:</v>
      </c>
      <c r="D75" s="217" t="str">
        <f>IF('Questionnaire part 2'!F371="",":",'Questionnaire part 2'!F371)</f>
        <v>:</v>
      </c>
      <c r="E75" s="217" t="str">
        <f>IF('Questionnaire part 2'!G371="",":",'Questionnaire part 2'!G371)</f>
        <v>:</v>
      </c>
      <c r="F75" s="217" t="str">
        <f>IF('Questionnaire part 2'!H371="",":",'Questionnaire part 2'!H371)</f>
        <v>:</v>
      </c>
      <c r="H75" s="216" t="s">
        <v>300</v>
      </c>
      <c r="I75" s="202">
        <f t="shared" si="1"/>
        <v>0</v>
      </c>
    </row>
    <row r="76" spans="2:9">
      <c r="B76" s="233">
        <v>74</v>
      </c>
      <c r="C76" s="217" t="str">
        <f>IF('Questionnaire part 2'!E372="",":",'Questionnaire part 2'!E372)</f>
        <v>:</v>
      </c>
      <c r="D76" s="217" t="str">
        <f>IF('Questionnaire part 2'!F372="",":",'Questionnaire part 2'!F372)</f>
        <v>:</v>
      </c>
      <c r="E76" s="217" t="str">
        <f>IF('Questionnaire part 2'!G372="",":",'Questionnaire part 2'!G372)</f>
        <v>:</v>
      </c>
      <c r="F76" s="217" t="str">
        <f>IF('Questionnaire part 2'!H372="",":",'Questionnaire part 2'!H372)</f>
        <v>:</v>
      </c>
      <c r="H76" s="216" t="s">
        <v>301</v>
      </c>
      <c r="I76" s="202">
        <f t="shared" si="1"/>
        <v>0</v>
      </c>
    </row>
    <row r="77" spans="2:9">
      <c r="B77" s="233">
        <v>75</v>
      </c>
      <c r="C77" s="217" t="str">
        <f>IF('Questionnaire part 2'!E373="",":",'Questionnaire part 2'!E373)</f>
        <v>:</v>
      </c>
      <c r="D77" s="217" t="str">
        <f>IF('Questionnaire part 2'!F373="",":",'Questionnaire part 2'!F373)</f>
        <v>:</v>
      </c>
      <c r="E77" s="217" t="str">
        <f>IF('Questionnaire part 2'!G373="",":",'Questionnaire part 2'!G373)</f>
        <v>:</v>
      </c>
      <c r="F77" s="217" t="str">
        <f>IF('Questionnaire part 2'!H373="",":",'Questionnaire part 2'!H373)</f>
        <v>:</v>
      </c>
      <c r="H77" s="216" t="s">
        <v>907</v>
      </c>
      <c r="I77" s="202">
        <f t="shared" si="1"/>
        <v>0</v>
      </c>
    </row>
    <row r="78" spans="2:9">
      <c r="B78" s="233">
        <v>76</v>
      </c>
      <c r="C78" s="217" t="str">
        <f>IF('Questionnaire part 2'!E374="",":",'Questionnaire part 2'!E374)</f>
        <v>:</v>
      </c>
      <c r="D78" s="217" t="str">
        <f>IF('Questionnaire part 2'!F374="",":",'Questionnaire part 2'!F374)</f>
        <v>:</v>
      </c>
      <c r="E78" s="217" t="str">
        <f>IF('Questionnaire part 2'!G374="",":",'Questionnaire part 2'!G374)</f>
        <v>:</v>
      </c>
      <c r="F78" s="217" t="str">
        <f>IF('Questionnaire part 2'!H374="",":",'Questionnaire part 2'!H374)</f>
        <v>:</v>
      </c>
      <c r="H78" s="216" t="s">
        <v>908</v>
      </c>
      <c r="I78" s="202">
        <f t="shared" si="1"/>
        <v>0</v>
      </c>
    </row>
    <row r="79" spans="2:9">
      <c r="B79" s="233">
        <v>77</v>
      </c>
      <c r="C79" s="217" t="str">
        <f>IF('Questionnaire part 2'!E375="",":",'Questionnaire part 2'!E375)</f>
        <v>:</v>
      </c>
      <c r="D79" s="217" t="str">
        <f>IF('Questionnaire part 2'!F375="",":",'Questionnaire part 2'!F375)</f>
        <v>:</v>
      </c>
      <c r="E79" s="217" t="str">
        <f>IF('Questionnaire part 2'!G375="",":",'Questionnaire part 2'!G375)</f>
        <v>:</v>
      </c>
      <c r="F79" s="217" t="str">
        <f>IF('Questionnaire part 2'!H375="",":",'Questionnaire part 2'!H375)</f>
        <v>:</v>
      </c>
      <c r="H79" s="216" t="s">
        <v>909</v>
      </c>
      <c r="I79" s="202">
        <f t="shared" si="1"/>
        <v>0</v>
      </c>
    </row>
    <row r="80" spans="2:9">
      <c r="B80" s="233">
        <v>78</v>
      </c>
      <c r="C80" s="217" t="str">
        <f>IF('Questionnaire part 2'!E376="",":",'Questionnaire part 2'!E376)</f>
        <v>:</v>
      </c>
      <c r="D80" s="217" t="str">
        <f>IF('Questionnaire part 2'!F376="",":",'Questionnaire part 2'!F376)</f>
        <v>:</v>
      </c>
      <c r="E80" s="217" t="str">
        <f>IF('Questionnaire part 2'!G376="",":",'Questionnaire part 2'!G376)</f>
        <v>:</v>
      </c>
      <c r="F80" s="217" t="str">
        <f>IF('Questionnaire part 2'!H376="",":",'Questionnaire part 2'!H376)</f>
        <v>:</v>
      </c>
      <c r="H80" s="216" t="s">
        <v>910</v>
      </c>
      <c r="I80" s="202">
        <f t="shared" si="1"/>
        <v>0</v>
      </c>
    </row>
    <row r="81" spans="2:9">
      <c r="B81" s="233">
        <v>79</v>
      </c>
      <c r="C81" s="217" t="str">
        <f>IF('Questionnaire part 2'!E377="",":",'Questionnaire part 2'!E377)</f>
        <v>:</v>
      </c>
      <c r="D81" s="217" t="str">
        <f>IF('Questionnaire part 2'!F377="",":",'Questionnaire part 2'!F377)</f>
        <v>:</v>
      </c>
      <c r="E81" s="217" t="str">
        <f>IF('Questionnaire part 2'!G377="",":",'Questionnaire part 2'!G377)</f>
        <v>:</v>
      </c>
      <c r="F81" s="217" t="str">
        <f>IF('Questionnaire part 2'!H377="",":",'Questionnaire part 2'!H377)</f>
        <v>:</v>
      </c>
      <c r="H81" s="216" t="s">
        <v>911</v>
      </c>
      <c r="I81" s="202">
        <f t="shared" si="1"/>
        <v>0</v>
      </c>
    </row>
    <row r="82" spans="2:9">
      <c r="B82" s="233">
        <v>80</v>
      </c>
      <c r="C82" s="217" t="str">
        <f>IF('Questionnaire part 2'!E378="",":",'Questionnaire part 2'!E378)</f>
        <v>:</v>
      </c>
      <c r="D82" s="217" t="str">
        <f>IF('Questionnaire part 2'!F378="",":",'Questionnaire part 2'!F378)</f>
        <v>:</v>
      </c>
      <c r="E82" s="217" t="str">
        <f>IF('Questionnaire part 2'!G378="",":",'Questionnaire part 2'!G378)</f>
        <v>:</v>
      </c>
      <c r="F82" s="217" t="str">
        <f>IF('Questionnaire part 2'!H378="",":",'Questionnaire part 2'!H378)</f>
        <v>:</v>
      </c>
      <c r="H82" s="216" t="s">
        <v>912</v>
      </c>
      <c r="I82" s="202">
        <f t="shared" si="1"/>
        <v>0</v>
      </c>
    </row>
    <row r="83" spans="2:9">
      <c r="B83" s="233">
        <v>81</v>
      </c>
      <c r="C83" s="217" t="str">
        <f>IF('Questionnaire part 2'!E379="",":",'Questionnaire part 2'!E379)</f>
        <v>:</v>
      </c>
      <c r="D83" s="217" t="str">
        <f>IF('Questionnaire part 2'!F379="",":",'Questionnaire part 2'!F379)</f>
        <v>:</v>
      </c>
      <c r="E83" s="217" t="str">
        <f>IF('Questionnaire part 2'!G379="",":",'Questionnaire part 2'!G379)</f>
        <v>:</v>
      </c>
      <c r="F83" s="217" t="str">
        <f>IF('Questionnaire part 2'!H379="",":",'Questionnaire part 2'!H379)</f>
        <v>:</v>
      </c>
      <c r="H83" s="216" t="s">
        <v>305</v>
      </c>
      <c r="I83" s="202">
        <f t="shared" si="1"/>
        <v>0</v>
      </c>
    </row>
    <row r="84" spans="2:9">
      <c r="B84" s="233">
        <v>82</v>
      </c>
      <c r="C84" s="217" t="str">
        <f>IF('Questionnaire part 2'!E380="",":",'Questionnaire part 2'!E380)</f>
        <v>:</v>
      </c>
      <c r="D84" s="217" t="str">
        <f>IF('Questionnaire part 2'!F380="",":",'Questionnaire part 2'!F380)</f>
        <v>:</v>
      </c>
      <c r="E84" s="217" t="str">
        <f>IF('Questionnaire part 2'!G380="",":",'Questionnaire part 2'!G380)</f>
        <v>:</v>
      </c>
      <c r="F84" s="217" t="str">
        <f>IF('Questionnaire part 2'!H380="",":",'Questionnaire part 2'!H380)</f>
        <v>:</v>
      </c>
      <c r="H84" s="216" t="s">
        <v>306</v>
      </c>
      <c r="I84" s="202">
        <f t="shared" si="1"/>
        <v>0</v>
      </c>
    </row>
    <row r="85" spans="2:9">
      <c r="B85" s="233">
        <v>83</v>
      </c>
      <c r="C85" s="217" t="str">
        <f>IF('Questionnaire part 2'!E381="",":",'Questionnaire part 2'!E381)</f>
        <v>:</v>
      </c>
      <c r="D85" s="217" t="str">
        <f>IF('Questionnaire part 2'!F381="",":",'Questionnaire part 2'!F381)</f>
        <v>:</v>
      </c>
      <c r="E85" s="217" t="str">
        <f>IF('Questionnaire part 2'!G381="",":",'Questionnaire part 2'!G381)</f>
        <v>:</v>
      </c>
      <c r="F85" s="217" t="str">
        <f>IF('Questionnaire part 2'!H381="",":",'Questionnaire part 2'!H381)</f>
        <v>:</v>
      </c>
      <c r="H85" s="216" t="s">
        <v>307</v>
      </c>
      <c r="I85" s="202">
        <f t="shared" si="1"/>
        <v>0</v>
      </c>
    </row>
    <row r="86" spans="2:9">
      <c r="B86" s="233">
        <v>84</v>
      </c>
      <c r="C86" s="217" t="str">
        <f>IF('Questionnaire part 2'!E382="",":",'Questionnaire part 2'!E382)</f>
        <v>:</v>
      </c>
      <c r="D86" s="217" t="str">
        <f>IF('Questionnaire part 2'!F382="",":",'Questionnaire part 2'!F382)</f>
        <v>:</v>
      </c>
      <c r="E86" s="217" t="str">
        <f>IF('Questionnaire part 2'!G382="",":",'Questionnaire part 2'!G382)</f>
        <v>:</v>
      </c>
      <c r="F86" s="217" t="str">
        <f>IF('Questionnaire part 2'!H382="",":",'Questionnaire part 2'!H382)</f>
        <v>:</v>
      </c>
      <c r="H86" s="216" t="s">
        <v>308</v>
      </c>
      <c r="I86" s="202">
        <f t="shared" si="1"/>
        <v>0</v>
      </c>
    </row>
    <row r="87" spans="2:9">
      <c r="B87" s="233">
        <v>85</v>
      </c>
      <c r="C87" s="217" t="str">
        <f>IF('Questionnaire part 2'!E383="",":",'Questionnaire part 2'!E383)</f>
        <v>:</v>
      </c>
      <c r="D87" s="217" t="str">
        <f>IF('Questionnaire part 2'!F383="",":",'Questionnaire part 2'!F383)</f>
        <v>:</v>
      </c>
      <c r="E87" s="217" t="str">
        <f>IF('Questionnaire part 2'!G383="",":",'Questionnaire part 2'!G383)</f>
        <v>:</v>
      </c>
      <c r="F87" s="217" t="str">
        <f>IF('Questionnaire part 2'!H383="",":",'Questionnaire part 2'!H383)</f>
        <v>:</v>
      </c>
      <c r="H87" s="216" t="s">
        <v>309</v>
      </c>
      <c r="I87" s="202">
        <f t="shared" si="1"/>
        <v>0</v>
      </c>
    </row>
    <row r="88" spans="2:9">
      <c r="B88" s="233">
        <v>86</v>
      </c>
      <c r="C88" s="217" t="str">
        <f>IF('Questionnaire part 2'!E384="",":",'Questionnaire part 2'!E384)</f>
        <v>:</v>
      </c>
      <c r="D88" s="217" t="str">
        <f>IF('Questionnaire part 2'!F384="",":",'Questionnaire part 2'!F384)</f>
        <v>:</v>
      </c>
      <c r="E88" s="217" t="str">
        <f>IF('Questionnaire part 2'!G384="",":",'Questionnaire part 2'!G384)</f>
        <v>:</v>
      </c>
      <c r="F88" s="217" t="str">
        <f>IF('Questionnaire part 2'!H384="",":",'Questionnaire part 2'!H384)</f>
        <v>:</v>
      </c>
      <c r="H88" s="216" t="s">
        <v>310</v>
      </c>
      <c r="I88" s="202">
        <f t="shared" si="1"/>
        <v>0</v>
      </c>
    </row>
    <row r="89" spans="2:9">
      <c r="B89" s="233">
        <v>87</v>
      </c>
      <c r="C89" s="217" t="str">
        <f>IF('Questionnaire part 2'!E385="",":",'Questionnaire part 2'!E385)</f>
        <v>:</v>
      </c>
      <c r="D89" s="217" t="str">
        <f>IF('Questionnaire part 2'!F385="",":",'Questionnaire part 2'!F385)</f>
        <v>:</v>
      </c>
      <c r="E89" s="217" t="str">
        <f>IF('Questionnaire part 2'!G385="",":",'Questionnaire part 2'!G385)</f>
        <v>:</v>
      </c>
      <c r="F89" s="217" t="str">
        <f>IF('Questionnaire part 2'!H385="",":",'Questionnaire part 2'!H385)</f>
        <v>:</v>
      </c>
      <c r="H89" s="216" t="s">
        <v>311</v>
      </c>
      <c r="I89" s="202">
        <f t="shared" si="1"/>
        <v>0</v>
      </c>
    </row>
    <row r="90" spans="2:9">
      <c r="B90" s="233">
        <v>88</v>
      </c>
      <c r="C90" s="217" t="str">
        <f>IF('Questionnaire part 2'!E386="",":",'Questionnaire part 2'!E386)</f>
        <v>:</v>
      </c>
      <c r="D90" s="217" t="str">
        <f>IF('Questionnaire part 2'!F386="",":",'Questionnaire part 2'!F386)</f>
        <v>:</v>
      </c>
      <c r="E90" s="217" t="str">
        <f>IF('Questionnaire part 2'!G386="",":",'Questionnaire part 2'!G386)</f>
        <v>:</v>
      </c>
      <c r="F90" s="217" t="str">
        <f>IF('Questionnaire part 2'!H386="",":",'Questionnaire part 2'!H386)</f>
        <v>:</v>
      </c>
      <c r="H90" s="216" t="s">
        <v>312</v>
      </c>
      <c r="I90" s="202">
        <f t="shared" si="1"/>
        <v>0</v>
      </c>
    </row>
    <row r="91" spans="2:9">
      <c r="B91" s="233">
        <v>89</v>
      </c>
      <c r="C91" s="217" t="str">
        <f>IF('Questionnaire part 2'!E387="",":",'Questionnaire part 2'!E387)</f>
        <v>:</v>
      </c>
      <c r="D91" s="217" t="str">
        <f>IF('Questionnaire part 2'!F387="",":",'Questionnaire part 2'!F387)</f>
        <v>:</v>
      </c>
      <c r="E91" s="217" t="str">
        <f>IF('Questionnaire part 2'!G387="",":",'Questionnaire part 2'!G387)</f>
        <v>:</v>
      </c>
      <c r="F91" s="217" t="str">
        <f>IF('Questionnaire part 2'!H387="",":",'Questionnaire part 2'!H387)</f>
        <v>:</v>
      </c>
      <c r="H91" s="216" t="s">
        <v>313</v>
      </c>
      <c r="I91" s="202">
        <f t="shared" si="1"/>
        <v>0</v>
      </c>
    </row>
    <row r="92" spans="2:9">
      <c r="B92" s="233">
        <v>90</v>
      </c>
      <c r="C92" s="217" t="str">
        <f>IF('Questionnaire part 2'!E388="",":",'Questionnaire part 2'!E388)</f>
        <v>:</v>
      </c>
      <c r="D92" s="217" t="str">
        <f>IF('Questionnaire part 2'!F388="",":",'Questionnaire part 2'!F388)</f>
        <v>:</v>
      </c>
      <c r="E92" s="217" t="str">
        <f>IF('Questionnaire part 2'!G388="",":",'Questionnaire part 2'!G388)</f>
        <v>:</v>
      </c>
      <c r="F92" s="217" t="str">
        <f>IF('Questionnaire part 2'!H388="",":",'Questionnaire part 2'!H388)</f>
        <v>:</v>
      </c>
      <c r="H92" s="216" t="s">
        <v>314</v>
      </c>
      <c r="I92" s="202">
        <f t="shared" si="1"/>
        <v>0</v>
      </c>
    </row>
    <row r="93" spans="2:9">
      <c r="B93" s="233">
        <v>91</v>
      </c>
      <c r="C93" s="217" t="str">
        <f>IF('Questionnaire part 2'!E389="",":",'Questionnaire part 2'!E389)</f>
        <v>:</v>
      </c>
      <c r="D93" s="217" t="str">
        <f>IF('Questionnaire part 2'!F389="",":",'Questionnaire part 2'!F389)</f>
        <v>:</v>
      </c>
      <c r="E93" s="217" t="str">
        <f>IF('Questionnaire part 2'!G389="",":",'Questionnaire part 2'!G389)</f>
        <v>:</v>
      </c>
      <c r="F93" s="217" t="str">
        <f>IF('Questionnaire part 2'!H389="",":",'Questionnaire part 2'!H389)</f>
        <v>:</v>
      </c>
      <c r="H93" s="216" t="s">
        <v>315</v>
      </c>
      <c r="I93" s="202">
        <f t="shared" si="1"/>
        <v>0</v>
      </c>
    </row>
    <row r="94" spans="2:9">
      <c r="B94" s="233">
        <v>92</v>
      </c>
      <c r="C94" s="217" t="str">
        <f>IF('Questionnaire part 2'!E390="",":",'Questionnaire part 2'!E390)</f>
        <v>:</v>
      </c>
      <c r="D94" s="217" t="str">
        <f>IF('Questionnaire part 2'!F390="",":",'Questionnaire part 2'!F390)</f>
        <v>:</v>
      </c>
      <c r="E94" s="217" t="str">
        <f>IF('Questionnaire part 2'!G390="",":",'Questionnaire part 2'!G390)</f>
        <v>:</v>
      </c>
      <c r="F94" s="217" t="str">
        <f>IF('Questionnaire part 2'!H390="",":",'Questionnaire part 2'!H390)</f>
        <v>:</v>
      </c>
      <c r="H94" s="216" t="s">
        <v>316</v>
      </c>
      <c r="I94" s="202">
        <f t="shared" si="1"/>
        <v>0</v>
      </c>
    </row>
    <row r="95" spans="2:9">
      <c r="B95" s="233">
        <v>93</v>
      </c>
      <c r="C95" s="217" t="str">
        <f>IF('Questionnaire part 2'!E391="",":",'Questionnaire part 2'!E391)</f>
        <v>:</v>
      </c>
      <c r="D95" s="217" t="str">
        <f>IF('Questionnaire part 2'!F391="",":",'Questionnaire part 2'!F391)</f>
        <v>:</v>
      </c>
      <c r="E95" s="217" t="str">
        <f>IF('Questionnaire part 2'!G391="",":",'Questionnaire part 2'!G391)</f>
        <v>:</v>
      </c>
      <c r="F95" s="217" t="str">
        <f>IF('Questionnaire part 2'!H391="",":",'Questionnaire part 2'!H391)</f>
        <v>:</v>
      </c>
      <c r="H95" s="216" t="s">
        <v>317</v>
      </c>
      <c r="I95" s="202">
        <f t="shared" si="1"/>
        <v>0</v>
      </c>
    </row>
    <row r="96" spans="2:9">
      <c r="B96" s="233">
        <v>94</v>
      </c>
      <c r="C96" s="217" t="str">
        <f>IF('Questionnaire part 2'!E392="",":",'Questionnaire part 2'!E392)</f>
        <v>:</v>
      </c>
      <c r="D96" s="217" t="str">
        <f>IF('Questionnaire part 2'!F392="",":",'Questionnaire part 2'!F392)</f>
        <v>:</v>
      </c>
      <c r="E96" s="217" t="str">
        <f>IF('Questionnaire part 2'!G392="",":",'Questionnaire part 2'!G392)</f>
        <v>:</v>
      </c>
      <c r="F96" s="217" t="str">
        <f>IF('Questionnaire part 2'!H392="",":",'Questionnaire part 2'!H392)</f>
        <v>:</v>
      </c>
      <c r="H96" s="216" t="s">
        <v>318</v>
      </c>
      <c r="I96" s="202">
        <f t="shared" si="1"/>
        <v>0</v>
      </c>
    </row>
    <row r="97" spans="2:9">
      <c r="B97" s="233">
        <v>95</v>
      </c>
      <c r="C97" s="217" t="str">
        <f>IF('Questionnaire part 2'!E393="",":",'Questionnaire part 2'!E393)</f>
        <v>:</v>
      </c>
      <c r="D97" s="217" t="str">
        <f>IF('Questionnaire part 2'!F393="",":",'Questionnaire part 2'!F393)</f>
        <v>:</v>
      </c>
      <c r="E97" s="217" t="str">
        <f>IF('Questionnaire part 2'!G393="",":",'Questionnaire part 2'!G393)</f>
        <v>:</v>
      </c>
      <c r="F97" s="217" t="str">
        <f>IF('Questionnaire part 2'!H393="",":",'Questionnaire part 2'!H393)</f>
        <v>:</v>
      </c>
      <c r="H97" s="216" t="s">
        <v>319</v>
      </c>
      <c r="I97" s="202">
        <f t="shared" si="1"/>
        <v>0</v>
      </c>
    </row>
    <row r="98" spans="2:9">
      <c r="B98" s="233">
        <v>96</v>
      </c>
      <c r="C98" s="217" t="str">
        <f>IF('Questionnaire part 2'!E394="",":",'Questionnaire part 2'!E394)</f>
        <v>:</v>
      </c>
      <c r="D98" s="217" t="str">
        <f>IF('Questionnaire part 2'!F394="",":",'Questionnaire part 2'!F394)</f>
        <v>:</v>
      </c>
      <c r="E98" s="217" t="str">
        <f>IF('Questionnaire part 2'!G394="",":",'Questionnaire part 2'!G394)</f>
        <v>:</v>
      </c>
      <c r="F98" s="217" t="str">
        <f>IF('Questionnaire part 2'!H394="",":",'Questionnaire part 2'!H394)</f>
        <v>:</v>
      </c>
      <c r="H98" s="216" t="s">
        <v>320</v>
      </c>
      <c r="I98" s="202">
        <f t="shared" si="1"/>
        <v>0</v>
      </c>
    </row>
    <row r="99" spans="2:9">
      <c r="B99" s="233">
        <v>97</v>
      </c>
      <c r="C99" s="217" t="str">
        <f>IF('Questionnaire part 2'!E395="",":",'Questionnaire part 2'!E395)</f>
        <v>:</v>
      </c>
      <c r="D99" s="217" t="str">
        <f>IF('Questionnaire part 2'!F395="",":",'Questionnaire part 2'!F395)</f>
        <v>:</v>
      </c>
      <c r="E99" s="217" t="str">
        <f>IF('Questionnaire part 2'!G395="",":",'Questionnaire part 2'!G395)</f>
        <v>:</v>
      </c>
      <c r="F99" s="217" t="str">
        <f>IF('Questionnaire part 2'!H395="",":",'Questionnaire part 2'!H395)</f>
        <v>:</v>
      </c>
      <c r="H99" s="216" t="s">
        <v>321</v>
      </c>
      <c r="I99" s="202">
        <f t="shared" si="1"/>
        <v>0</v>
      </c>
    </row>
    <row r="100" spans="2:9">
      <c r="B100" s="233">
        <v>98</v>
      </c>
      <c r="C100" s="217" t="str">
        <f>IF('Questionnaire part 2'!E396="",":",'Questionnaire part 2'!E396)</f>
        <v>:</v>
      </c>
      <c r="D100" s="217" t="str">
        <f>IF('Questionnaire part 2'!F396="",":",'Questionnaire part 2'!F396)</f>
        <v>:</v>
      </c>
      <c r="E100" s="217" t="str">
        <f>IF('Questionnaire part 2'!G396="",":",'Questionnaire part 2'!G396)</f>
        <v>:</v>
      </c>
      <c r="F100" s="217" t="str">
        <f>IF('Questionnaire part 2'!H396="",":",'Questionnaire part 2'!H396)</f>
        <v>:</v>
      </c>
      <c r="H100" s="216" t="s">
        <v>322</v>
      </c>
      <c r="I100" s="202">
        <f t="shared" si="1"/>
        <v>0</v>
      </c>
    </row>
    <row r="101" spans="2:9">
      <c r="B101" s="233">
        <v>99</v>
      </c>
      <c r="C101" s="217" t="str">
        <f>IF('Questionnaire part 2'!E397="",":",'Questionnaire part 2'!E397)</f>
        <v>:</v>
      </c>
      <c r="D101" s="217" t="str">
        <f>IF('Questionnaire part 2'!F397="",":",'Questionnaire part 2'!F397)</f>
        <v>:</v>
      </c>
      <c r="E101" s="217" t="str">
        <f>IF('Questionnaire part 2'!G397="",":",'Questionnaire part 2'!G397)</f>
        <v>:</v>
      </c>
      <c r="F101" s="217" t="str">
        <f>IF('Questionnaire part 2'!H397="",":",'Questionnaire part 2'!H397)</f>
        <v>:</v>
      </c>
      <c r="H101" s="216" t="s">
        <v>323</v>
      </c>
      <c r="I101" s="202">
        <f t="shared" si="1"/>
        <v>0</v>
      </c>
    </row>
    <row r="102" spans="2:9">
      <c r="B102" s="233">
        <v>100</v>
      </c>
      <c r="C102" s="217" t="str">
        <f>IF('Questionnaire part 2'!E398="",":",'Questionnaire part 2'!E398)</f>
        <v>:</v>
      </c>
      <c r="D102" s="217" t="str">
        <f>IF('Questionnaire part 2'!F398="",":",'Questionnaire part 2'!F398)</f>
        <v>:</v>
      </c>
      <c r="E102" s="217" t="str">
        <f>IF('Questionnaire part 2'!G398="",":",'Questionnaire part 2'!G398)</f>
        <v>:</v>
      </c>
      <c r="F102" s="217" t="str">
        <f>IF('Questionnaire part 2'!H398="",":",'Questionnaire part 2'!H398)</f>
        <v>:</v>
      </c>
      <c r="H102" s="216" t="s">
        <v>324</v>
      </c>
      <c r="I102" s="202">
        <f t="shared" si="1"/>
        <v>0</v>
      </c>
    </row>
    <row r="103" spans="2:9">
      <c r="B103" s="233">
        <v>101</v>
      </c>
      <c r="C103" s="217" t="str">
        <f>IF('Questionnaire part 2'!E399="",":",'Questionnaire part 2'!E399)</f>
        <v>:</v>
      </c>
      <c r="D103" s="217" t="str">
        <f>IF('Questionnaire part 2'!F399="",":",'Questionnaire part 2'!F399)</f>
        <v>:</v>
      </c>
      <c r="E103" s="217" t="str">
        <f>IF('Questionnaire part 2'!G399="",":",'Questionnaire part 2'!G399)</f>
        <v>:</v>
      </c>
      <c r="F103" s="217" t="str">
        <f>IF('Questionnaire part 2'!H399="",":",'Questionnaire part 2'!H399)</f>
        <v>:</v>
      </c>
      <c r="H103" s="216" t="s">
        <v>325</v>
      </c>
      <c r="I103" s="202">
        <f t="shared" si="1"/>
        <v>0</v>
      </c>
    </row>
    <row r="104" spans="2:9">
      <c r="B104" s="233">
        <v>102</v>
      </c>
      <c r="C104" s="217" t="str">
        <f>IF('Questionnaire part 2'!E400="",":",'Questionnaire part 2'!E400)</f>
        <v>:</v>
      </c>
      <c r="D104" s="217" t="str">
        <f>IF('Questionnaire part 2'!F400="",":",'Questionnaire part 2'!F400)</f>
        <v>:</v>
      </c>
      <c r="E104" s="217" t="str">
        <f>IF('Questionnaire part 2'!G400="",":",'Questionnaire part 2'!G400)</f>
        <v>:</v>
      </c>
      <c r="F104" s="217" t="str">
        <f>IF('Questionnaire part 2'!H400="",":",'Questionnaire part 2'!H400)</f>
        <v>:</v>
      </c>
      <c r="H104" s="216" t="s">
        <v>326</v>
      </c>
      <c r="I104" s="202">
        <f t="shared" si="1"/>
        <v>0</v>
      </c>
    </row>
    <row r="105" spans="2:9">
      <c r="B105" s="233">
        <v>103</v>
      </c>
      <c r="C105" s="217" t="str">
        <f>IF('Questionnaire part 2'!E401="",":",'Questionnaire part 2'!E401)</f>
        <v>:</v>
      </c>
      <c r="D105" s="217" t="str">
        <f>IF('Questionnaire part 2'!F401="",":",'Questionnaire part 2'!F401)</f>
        <v>:</v>
      </c>
      <c r="E105" s="217" t="str">
        <f>IF('Questionnaire part 2'!G401="",":",'Questionnaire part 2'!G401)</f>
        <v>:</v>
      </c>
      <c r="F105" s="217" t="str">
        <f>IF('Questionnaire part 2'!H401="",":",'Questionnaire part 2'!H401)</f>
        <v>:</v>
      </c>
      <c r="H105" s="216" t="s">
        <v>327</v>
      </c>
      <c r="I105" s="202">
        <f t="shared" si="1"/>
        <v>0</v>
      </c>
    </row>
    <row r="106" spans="2:9">
      <c r="B106" s="233">
        <v>104</v>
      </c>
      <c r="C106" s="217" t="str">
        <f>IF('Questionnaire part 2'!E308="",":",'Questionnaire part 2'!E308)</f>
        <v>:</v>
      </c>
      <c r="D106" s="217" t="str">
        <f>IF('Questionnaire part 2'!F308="",":",'Questionnaire part 2'!F308)</f>
        <v>:</v>
      </c>
      <c r="E106" s="217" t="str">
        <f>IF('Questionnaire part 2'!G308="",":",'Questionnaire part 2'!G308)</f>
        <v>:</v>
      </c>
      <c r="F106" s="217" t="str">
        <f>IF('Questionnaire part 2'!H308="",":",'Questionnaire part 2'!H308)</f>
        <v>:</v>
      </c>
      <c r="H106" s="216" t="s">
        <v>328</v>
      </c>
      <c r="I106" s="202">
        <f t="shared" si="1"/>
        <v>0</v>
      </c>
    </row>
    <row r="107" spans="2:9">
      <c r="B107" s="233">
        <v>105</v>
      </c>
      <c r="C107" s="217" t="str">
        <f>IF('Questionnaire part 2'!E403="",":",'Questionnaire part 2'!E403)</f>
        <v>:</v>
      </c>
      <c r="D107" s="217" t="str">
        <f>IF('Questionnaire part 2'!F403="",":",'Questionnaire part 2'!F403)</f>
        <v>:</v>
      </c>
      <c r="E107" s="217" t="str">
        <f>IF('Questionnaire part 2'!G403="",":",'Questionnaire part 2'!G403)</f>
        <v>:</v>
      </c>
      <c r="F107" s="217" t="str">
        <f>IF('Questionnaire part 2'!H403="",":",'Questionnaire part 2'!H403)</f>
        <v>:</v>
      </c>
      <c r="H107" s="216" t="s">
        <v>329</v>
      </c>
      <c r="I107" s="202">
        <f t="shared" si="1"/>
        <v>0</v>
      </c>
    </row>
    <row r="108" spans="2:9">
      <c r="B108" s="233">
        <v>106</v>
      </c>
      <c r="C108" s="217" t="str">
        <f>IF('Questionnaire part 2'!E404="",":",'Questionnaire part 2'!E404)</f>
        <v>:</v>
      </c>
      <c r="D108" s="217" t="str">
        <f>IF('Questionnaire part 2'!F404="",":",'Questionnaire part 2'!F404)</f>
        <v>:</v>
      </c>
      <c r="E108" s="217" t="str">
        <f>IF('Questionnaire part 2'!G404="",":",'Questionnaire part 2'!G404)</f>
        <v>:</v>
      </c>
      <c r="F108" s="217" t="str">
        <f>IF('Questionnaire part 2'!H404="",":",'Questionnaire part 2'!H404)</f>
        <v>:</v>
      </c>
      <c r="H108" s="216" t="s">
        <v>330</v>
      </c>
      <c r="I108" s="202">
        <f t="shared" si="1"/>
        <v>0</v>
      </c>
    </row>
    <row r="109" spans="2:9">
      <c r="B109" s="233">
        <v>107</v>
      </c>
      <c r="C109" s="217" t="str">
        <f>IF('Questionnaire part 2'!E405="",":",'Questionnaire part 2'!E405)</f>
        <v>:</v>
      </c>
      <c r="D109" s="217" t="str">
        <f>IF('Questionnaire part 2'!F405="",":",'Questionnaire part 2'!F405)</f>
        <v>:</v>
      </c>
      <c r="E109" s="217" t="str">
        <f>IF('Questionnaire part 2'!G405="",":",'Questionnaire part 2'!G405)</f>
        <v>:</v>
      </c>
      <c r="F109" s="217" t="str">
        <f>IF('Questionnaire part 2'!H405="",":",'Questionnaire part 2'!H405)</f>
        <v>:</v>
      </c>
      <c r="H109" s="216" t="s">
        <v>331</v>
      </c>
      <c r="I109" s="202">
        <f t="shared" si="1"/>
        <v>0</v>
      </c>
    </row>
    <row r="110" spans="2:9">
      <c r="B110" s="233">
        <v>108</v>
      </c>
      <c r="C110" s="217" t="str">
        <f>IF('Questionnaire part 2'!E406="",":",'Questionnaire part 2'!E406)</f>
        <v>:</v>
      </c>
      <c r="D110" s="217" t="str">
        <f>IF('Questionnaire part 2'!F406="",":",'Questionnaire part 2'!F406)</f>
        <v>:</v>
      </c>
      <c r="E110" s="217" t="str">
        <f>IF('Questionnaire part 2'!G406="",":",'Questionnaire part 2'!G406)</f>
        <v>:</v>
      </c>
      <c r="F110" s="217" t="str">
        <f>IF('Questionnaire part 2'!H406="",":",'Questionnaire part 2'!H406)</f>
        <v>:</v>
      </c>
      <c r="H110" s="216" t="s">
        <v>332</v>
      </c>
      <c r="I110" s="202">
        <f t="shared" si="1"/>
        <v>0</v>
      </c>
    </row>
    <row r="111" spans="2:9">
      <c r="B111" s="233">
        <v>109</v>
      </c>
      <c r="C111" s="217" t="str">
        <f>IF('Questionnaire part 2'!E407="",":",'Questionnaire part 2'!E407)</f>
        <v>:</v>
      </c>
      <c r="D111" s="217" t="str">
        <f>IF('Questionnaire part 2'!F407="",":",'Questionnaire part 2'!F407)</f>
        <v>:</v>
      </c>
      <c r="E111" s="217" t="str">
        <f>IF('Questionnaire part 2'!G407="",":",'Questionnaire part 2'!G407)</f>
        <v>:</v>
      </c>
      <c r="F111" s="217" t="str">
        <f>IF('Questionnaire part 2'!H407="",":",'Questionnaire part 2'!H407)</f>
        <v>:</v>
      </c>
      <c r="H111" s="216" t="s">
        <v>333</v>
      </c>
      <c r="I111" s="202">
        <f t="shared" si="1"/>
        <v>0</v>
      </c>
    </row>
    <row r="112" spans="2:9">
      <c r="B112" s="233">
        <v>110</v>
      </c>
      <c r="C112" s="217" t="str">
        <f>IF('Questionnaire part 2'!E408="",":",'Questionnaire part 2'!E408)</f>
        <v>:</v>
      </c>
      <c r="D112" s="217" t="str">
        <f>IF('Questionnaire part 2'!F408="",":",'Questionnaire part 2'!F408)</f>
        <v>:</v>
      </c>
      <c r="E112" s="217" t="str">
        <f>IF('Questionnaire part 2'!G408="",":",'Questionnaire part 2'!G408)</f>
        <v>:</v>
      </c>
      <c r="F112" s="217" t="str">
        <f>IF('Questionnaire part 2'!H408="",":",'Questionnaire part 2'!H408)</f>
        <v>:</v>
      </c>
      <c r="H112" s="216" t="s">
        <v>334</v>
      </c>
      <c r="I112" s="202">
        <f t="shared" si="1"/>
        <v>0</v>
      </c>
    </row>
    <row r="113" spans="2:9">
      <c r="B113" s="233">
        <v>111</v>
      </c>
      <c r="C113" s="217" t="str">
        <f>IF('Questionnaire part 2'!E409="",":",'Questionnaire part 2'!E409)</f>
        <v>:</v>
      </c>
      <c r="D113" s="217" t="str">
        <f>IF('Questionnaire part 2'!F409="",":",'Questionnaire part 2'!F409)</f>
        <v>:</v>
      </c>
      <c r="E113" s="217" t="str">
        <f>IF('Questionnaire part 2'!G409="",":",'Questionnaire part 2'!G409)</f>
        <v>:</v>
      </c>
      <c r="F113" s="217" t="str">
        <f>IF('Questionnaire part 2'!H409="",":",'Questionnaire part 2'!H409)</f>
        <v>:</v>
      </c>
      <c r="H113" s="216" t="s">
        <v>335</v>
      </c>
      <c r="I113" s="202">
        <f t="shared" si="1"/>
        <v>0</v>
      </c>
    </row>
    <row r="114" spans="2:9">
      <c r="B114" s="233">
        <v>112</v>
      </c>
      <c r="C114" s="217" t="str">
        <f>IF('Questionnaire part 2'!E410="",":",'Questionnaire part 2'!E410)</f>
        <v>:</v>
      </c>
      <c r="D114" s="217" t="str">
        <f>IF('Questionnaire part 2'!F410="",":",'Questionnaire part 2'!F410)</f>
        <v>:</v>
      </c>
      <c r="E114" s="217" t="str">
        <f>IF('Questionnaire part 2'!G410="",":",'Questionnaire part 2'!G410)</f>
        <v>:</v>
      </c>
      <c r="F114" s="217" t="str">
        <f>IF('Questionnaire part 2'!H410="",":",'Questionnaire part 2'!H410)</f>
        <v>:</v>
      </c>
      <c r="H114" s="216" t="s">
        <v>336</v>
      </c>
      <c r="I114" s="202">
        <f t="shared" si="1"/>
        <v>0</v>
      </c>
    </row>
    <row r="115" spans="2:9">
      <c r="B115" s="233">
        <v>113</v>
      </c>
      <c r="C115" s="217" t="str">
        <f>IF('Questionnaire part 2'!E411="",":",'Questionnaire part 2'!E411)</f>
        <v>:</v>
      </c>
      <c r="D115" s="217" t="str">
        <f>IF('Questionnaire part 2'!F411="",":",'Questionnaire part 2'!F411)</f>
        <v>:</v>
      </c>
      <c r="E115" s="217" t="str">
        <f>IF('Questionnaire part 2'!G411="",":",'Questionnaire part 2'!G411)</f>
        <v>:</v>
      </c>
      <c r="F115" s="217" t="str">
        <f>IF('Questionnaire part 2'!H411="",":",'Questionnaire part 2'!H411)</f>
        <v>:</v>
      </c>
      <c r="H115" s="218" t="s">
        <v>1048</v>
      </c>
      <c r="I115" s="219">
        <f>SUM(I60:I114)</f>
        <v>0</v>
      </c>
    </row>
    <row r="116" spans="2:9">
      <c r="B116" s="233">
        <v>114</v>
      </c>
      <c r="C116" s="217" t="str">
        <f>IF('Questionnaire part 2'!E412="",":",'Questionnaire part 2'!E412)</f>
        <v>:</v>
      </c>
      <c r="D116" s="217" t="str">
        <f>IF('Questionnaire part 2'!F412="",":",'Questionnaire part 2'!F412)</f>
        <v>:</v>
      </c>
      <c r="E116" s="217" t="str">
        <f>IF('Questionnaire part 2'!G412="",":",'Questionnaire part 2'!G412)</f>
        <v>:</v>
      </c>
      <c r="F116" s="217" t="str">
        <f>IF('Questionnaire part 2'!H412="",":",'Questionnaire part 2'!H412)</f>
        <v>:</v>
      </c>
    </row>
    <row r="117" spans="2:9">
      <c r="B117" s="233">
        <v>115</v>
      </c>
      <c r="C117" s="217" t="str">
        <f>IF('Questionnaire part 2'!E413="",":",'Questionnaire part 2'!E413)</f>
        <v>:</v>
      </c>
      <c r="D117" s="217" t="str">
        <f>IF('Questionnaire part 2'!F413="",":",'Questionnaire part 2'!F413)</f>
        <v>:</v>
      </c>
      <c r="E117" s="217" t="str">
        <f>IF('Questionnaire part 2'!G413="",":",'Questionnaire part 2'!G413)</f>
        <v>:</v>
      </c>
      <c r="F117" s="217" t="str">
        <f>IF('Questionnaire part 2'!H413="",":",'Questionnaire part 2'!H413)</f>
        <v>:</v>
      </c>
    </row>
    <row r="118" spans="2:9">
      <c r="B118" s="233">
        <v>116</v>
      </c>
      <c r="C118" s="217" t="str">
        <f>IF('Questionnaire part 2'!E414="",":",'Questionnaire part 2'!E414)</f>
        <v>:</v>
      </c>
      <c r="D118" s="217" t="str">
        <f>IF('Questionnaire part 2'!F414="",":",'Questionnaire part 2'!F414)</f>
        <v>:</v>
      </c>
      <c r="E118" s="217" t="str">
        <f>IF('Questionnaire part 2'!G414="",":",'Questionnaire part 2'!G414)</f>
        <v>:</v>
      </c>
      <c r="F118" s="217" t="str">
        <f>IF('Questionnaire part 2'!H414="",":",'Questionnaire part 2'!H414)</f>
        <v>:</v>
      </c>
    </row>
    <row r="119" spans="2:9">
      <c r="B119" s="233">
        <v>117</v>
      </c>
      <c r="C119" s="217" t="str">
        <f>IF('Questionnaire part 2'!E415="",":",'Questionnaire part 2'!E415)</f>
        <v>:</v>
      </c>
      <c r="D119" s="217" t="str">
        <f>IF('Questionnaire part 2'!F415="",":",'Questionnaire part 2'!F415)</f>
        <v>:</v>
      </c>
      <c r="E119" s="217" t="str">
        <f>IF('Questionnaire part 2'!G415="",":",'Questionnaire part 2'!G415)</f>
        <v>:</v>
      </c>
      <c r="F119" s="217" t="str">
        <f>IF('Questionnaire part 2'!H415="",":",'Questionnaire part 2'!H415)</f>
        <v>:</v>
      </c>
    </row>
    <row r="120" spans="2:9">
      <c r="B120" s="233">
        <v>118</v>
      </c>
      <c r="C120" s="217" t="str">
        <f>IF('Questionnaire part 2'!E416="",":",'Questionnaire part 2'!E416)</f>
        <v>:</v>
      </c>
      <c r="D120" s="217" t="str">
        <f>IF('Questionnaire part 2'!F416="",":",'Questionnaire part 2'!F416)</f>
        <v>:</v>
      </c>
      <c r="E120" s="217" t="str">
        <f>IF('Questionnaire part 2'!G416="",":",'Questionnaire part 2'!G416)</f>
        <v>:</v>
      </c>
      <c r="F120" s="217" t="str">
        <f>IF('Questionnaire part 2'!H416="",":",'Questionnaire part 2'!H416)</f>
        <v>:</v>
      </c>
    </row>
    <row r="121" spans="2:9">
      <c r="B121" s="233">
        <v>119</v>
      </c>
      <c r="C121" s="217" t="str">
        <f>IF('Questionnaire part 2'!E417="",":",'Questionnaire part 2'!E417)</f>
        <v>:</v>
      </c>
      <c r="D121" s="217" t="str">
        <f>IF('Questionnaire part 2'!F417="",":",'Questionnaire part 2'!F417)</f>
        <v>:</v>
      </c>
      <c r="E121" s="217" t="str">
        <f>IF('Questionnaire part 2'!G417="",":",'Questionnaire part 2'!G417)</f>
        <v>:</v>
      </c>
      <c r="F121" s="217" t="str">
        <f>IF('Questionnaire part 2'!H417="",":",'Questionnaire part 2'!H417)</f>
        <v>:</v>
      </c>
    </row>
    <row r="122" spans="2:9">
      <c r="B122" s="233">
        <v>120</v>
      </c>
      <c r="C122" s="217" t="str">
        <f>IF('Questionnaire part 2'!E418="",":",'Questionnaire part 2'!E418)</f>
        <v>:</v>
      </c>
      <c r="D122" s="217" t="str">
        <f>IF('Questionnaire part 2'!F418="",":",'Questionnaire part 2'!F418)</f>
        <v>:</v>
      </c>
      <c r="E122" s="217" t="str">
        <f>IF('Questionnaire part 2'!G418="",":",'Questionnaire part 2'!G418)</f>
        <v>:</v>
      </c>
      <c r="F122" s="217" t="str">
        <f>IF('Questionnaire part 2'!H418="",":",'Questionnaire part 2'!H418)</f>
        <v>:</v>
      </c>
    </row>
    <row r="123" spans="2:9">
      <c r="B123" s="233">
        <v>121</v>
      </c>
      <c r="C123" s="217" t="str">
        <f>IF('Questionnaire part 2'!E419="",":",'Questionnaire part 2'!E419)</f>
        <v>:</v>
      </c>
      <c r="D123" s="217" t="str">
        <f>IF('Questionnaire part 2'!F419="",":",'Questionnaire part 2'!F419)</f>
        <v>:</v>
      </c>
      <c r="E123" s="217" t="str">
        <f>IF('Questionnaire part 2'!G419="",":",'Questionnaire part 2'!G419)</f>
        <v>:</v>
      </c>
      <c r="F123" s="217" t="str">
        <f>IF('Questionnaire part 2'!H419="",":",'Questionnaire part 2'!H419)</f>
        <v>:</v>
      </c>
    </row>
    <row r="124" spans="2:9">
      <c r="B124" s="233">
        <v>122</v>
      </c>
      <c r="C124" s="217" t="str">
        <f>IF('Questionnaire part 2'!E420="",":",'Questionnaire part 2'!E420)</f>
        <v>:</v>
      </c>
      <c r="D124" s="217" t="str">
        <f>IF('Questionnaire part 2'!F420="",":",'Questionnaire part 2'!F420)</f>
        <v>:</v>
      </c>
      <c r="E124" s="217" t="str">
        <f>IF('Questionnaire part 2'!G420="",":",'Questionnaire part 2'!G420)</f>
        <v>:</v>
      </c>
      <c r="F124" s="217" t="str">
        <f>IF('Questionnaire part 2'!H420="",":",'Questionnaire part 2'!H420)</f>
        <v>:</v>
      </c>
    </row>
    <row r="125" spans="2:9">
      <c r="B125" s="233">
        <v>123</v>
      </c>
      <c r="C125" s="217" t="str">
        <f>IF('Questionnaire part 2'!E421="",":",'Questionnaire part 2'!E421)</f>
        <v>:</v>
      </c>
      <c r="D125" s="217" t="str">
        <f>IF('Questionnaire part 2'!F421="",":",'Questionnaire part 2'!F421)</f>
        <v>:</v>
      </c>
      <c r="E125" s="217" t="str">
        <f>IF('Questionnaire part 2'!G421="",":",'Questionnaire part 2'!G421)</f>
        <v>:</v>
      </c>
      <c r="F125" s="217" t="str">
        <f>IF('Questionnaire part 2'!H421="",":",'Questionnaire part 2'!H421)</f>
        <v>:</v>
      </c>
    </row>
    <row r="126" spans="2:9">
      <c r="B126" s="233">
        <v>124</v>
      </c>
      <c r="C126" s="217" t="str">
        <f>IF('Questionnaire part 2'!E422="",":",'Questionnaire part 2'!E422)</f>
        <v>:</v>
      </c>
      <c r="D126" s="217" t="str">
        <f>IF('Questionnaire part 2'!F422="",":",'Questionnaire part 2'!F422)</f>
        <v>:</v>
      </c>
      <c r="E126" s="217" t="str">
        <f>IF('Questionnaire part 2'!G422="",":",'Questionnaire part 2'!G422)</f>
        <v>:</v>
      </c>
      <c r="F126" s="217" t="str">
        <f>IF('Questionnaire part 2'!H422="",":",'Questionnaire part 2'!H422)</f>
        <v>:</v>
      </c>
    </row>
    <row r="127" spans="2:9">
      <c r="B127" s="233">
        <v>125</v>
      </c>
      <c r="C127" s="217" t="str">
        <f>IF('Questionnaire part 2'!E423="",":",'Questionnaire part 2'!E423)</f>
        <v>:</v>
      </c>
      <c r="D127" s="217" t="str">
        <f>IF('Questionnaire part 2'!F423="",":",'Questionnaire part 2'!F423)</f>
        <v>:</v>
      </c>
      <c r="E127" s="217" t="str">
        <f>IF('Questionnaire part 2'!G423="",":",'Questionnaire part 2'!G423)</f>
        <v>:</v>
      </c>
      <c r="F127" s="217" t="str">
        <f>IF('Questionnaire part 2'!H423="",":",'Questionnaire part 2'!H423)</f>
        <v>:</v>
      </c>
    </row>
    <row r="128" spans="2:9">
      <c r="B128" s="233">
        <v>126</v>
      </c>
      <c r="C128" s="217" t="str">
        <f>IF('Questionnaire part 2'!E424="",":",'Questionnaire part 2'!E424)</f>
        <v>:</v>
      </c>
      <c r="D128" s="217" t="str">
        <f>IF('Questionnaire part 2'!F424="",":",'Questionnaire part 2'!F424)</f>
        <v>:</v>
      </c>
      <c r="E128" s="217" t="str">
        <f>IF('Questionnaire part 2'!G424="",":",'Questionnaire part 2'!G424)</f>
        <v>:</v>
      </c>
      <c r="F128" s="217" t="str">
        <f>IF('Questionnaire part 2'!H424="",":",'Questionnaire part 2'!H424)</f>
        <v>:</v>
      </c>
    </row>
    <row r="129" spans="1:9">
      <c r="B129" s="233">
        <v>127</v>
      </c>
      <c r="C129" s="217" t="str">
        <f>IF('Questionnaire part 2'!E425="",":",'Questionnaire part 2'!E425)</f>
        <v>:</v>
      </c>
      <c r="D129" s="217" t="str">
        <f>IF('Questionnaire part 2'!F425="",":",'Questionnaire part 2'!F425)</f>
        <v>:</v>
      </c>
      <c r="E129" s="217" t="str">
        <f>IF('Questionnaire part 2'!G425="",":",'Questionnaire part 2'!G425)</f>
        <v>:</v>
      </c>
      <c r="F129" s="217" t="str">
        <f>IF('Questionnaire part 2'!H425="",":",'Questionnaire part 2'!H425)</f>
        <v>:</v>
      </c>
    </row>
    <row r="130" spans="1:9">
      <c r="B130" s="233">
        <v>128</v>
      </c>
      <c r="C130" s="217" t="str">
        <f>IF('Questionnaire part 2'!E426="",":",'Questionnaire part 2'!E426)</f>
        <v>:</v>
      </c>
      <c r="D130" s="217" t="str">
        <f>IF('Questionnaire part 2'!F426="",":",'Questionnaire part 2'!F426)</f>
        <v>:</v>
      </c>
      <c r="E130" s="217" t="str">
        <f>IF('Questionnaire part 2'!G426="",":",'Questionnaire part 2'!G426)</f>
        <v>:</v>
      </c>
      <c r="F130" s="217" t="str">
        <f>IF('Questionnaire part 2'!H426="",":",'Questionnaire part 2'!H426)</f>
        <v>:</v>
      </c>
    </row>
    <row r="131" spans="1:9">
      <c r="B131" s="233">
        <v>129</v>
      </c>
      <c r="C131" s="217" t="str">
        <f>IF('Questionnaire part 2'!E427="",":",'Questionnaire part 2'!E427)</f>
        <v>:</v>
      </c>
      <c r="D131" s="217" t="str">
        <f>IF('Questionnaire part 2'!F427="",":",'Questionnaire part 2'!F427)</f>
        <v>:</v>
      </c>
      <c r="E131" s="217" t="str">
        <f>IF('Questionnaire part 2'!G427="",":",'Questionnaire part 2'!G427)</f>
        <v>:</v>
      </c>
      <c r="F131" s="217" t="str">
        <f>IF('Questionnaire part 2'!H427="",":",'Questionnaire part 2'!H427)</f>
        <v>:</v>
      </c>
    </row>
    <row r="132" spans="1:9">
      <c r="B132" s="233">
        <v>130</v>
      </c>
      <c r="C132" s="217" t="str">
        <f>IF('Questionnaire part 2'!E428="",":",'Questionnaire part 2'!E428)</f>
        <v>:</v>
      </c>
      <c r="D132" s="217" t="str">
        <f>IF('Questionnaire part 2'!F428="",":",'Questionnaire part 2'!F428)</f>
        <v>:</v>
      </c>
      <c r="E132" s="217" t="str">
        <f>IF('Questionnaire part 2'!G428="",":",'Questionnaire part 2'!G428)</f>
        <v>:</v>
      </c>
      <c r="F132" s="217" t="str">
        <f>IF('Questionnaire part 2'!H428="",":",'Questionnaire part 2'!H428)</f>
        <v>:</v>
      </c>
    </row>
    <row r="133" spans="1:9">
      <c r="B133" s="233">
        <v>131</v>
      </c>
      <c r="C133" s="217" t="str">
        <f>IF('Questionnaire part 2'!E429="",":",'Questionnaire part 2'!E429)</f>
        <v>:</v>
      </c>
      <c r="D133" s="217" t="str">
        <f>IF('Questionnaire part 2'!F429="",":",'Questionnaire part 2'!F429)</f>
        <v>:</v>
      </c>
      <c r="E133" s="217" t="str">
        <f>IF('Questionnaire part 2'!G429="",":",'Questionnaire part 2'!G429)</f>
        <v>:</v>
      </c>
      <c r="F133" s="217" t="str">
        <f>IF('Questionnaire part 2'!H429="",":",'Questionnaire part 2'!H429)</f>
        <v>:</v>
      </c>
    </row>
    <row r="134" spans="1:9">
      <c r="B134" s="233">
        <v>132</v>
      </c>
      <c r="C134" s="217" t="str">
        <f>IF('Questionnaire part 2'!E430="",":",'Questionnaire part 2'!E430)</f>
        <v>:</v>
      </c>
      <c r="D134" s="217" t="str">
        <f>IF('Questionnaire part 2'!F430="",":",'Questionnaire part 2'!F430)</f>
        <v>:</v>
      </c>
      <c r="E134" s="217" t="str">
        <f>IF('Questionnaire part 2'!G430="",":",'Questionnaire part 2'!G430)</f>
        <v>:</v>
      </c>
      <c r="F134" s="217" t="str">
        <f>IF('Questionnaire part 2'!H430="",":",'Questionnaire part 2'!H430)</f>
        <v>:</v>
      </c>
    </row>
    <row r="135" spans="1:9">
      <c r="B135" s="233">
        <v>133</v>
      </c>
      <c r="C135" s="217" t="str">
        <f>IF('Questionnaire part 2'!E431="",":",'Questionnaire part 2'!E431)</f>
        <v>:</v>
      </c>
      <c r="D135" s="217" t="str">
        <f>IF('Questionnaire part 2'!F431="",":",'Questionnaire part 2'!F431)</f>
        <v>:</v>
      </c>
      <c r="E135" s="217" t="str">
        <f>IF('Questionnaire part 2'!G431="",":",'Questionnaire part 2'!G431)</f>
        <v>:</v>
      </c>
      <c r="F135" s="217" t="str">
        <f>IF('Questionnaire part 2'!H431="",":",'Questionnaire part 2'!H431)</f>
        <v>:</v>
      </c>
    </row>
    <row r="136" spans="1:9">
      <c r="B136" s="233">
        <v>134</v>
      </c>
      <c r="C136" s="217" t="str">
        <f>IF('Questionnaire part 2'!E432="",":",'Questionnaire part 2'!E432)</f>
        <v>:</v>
      </c>
      <c r="D136" s="217" t="str">
        <f>IF('Questionnaire part 2'!F432="",":",'Questionnaire part 2'!F432)</f>
        <v>:</v>
      </c>
      <c r="E136" s="217" t="str">
        <f>IF('Questionnaire part 2'!G432="",":",'Questionnaire part 2'!G432)</f>
        <v>:</v>
      </c>
      <c r="F136" s="217" t="str">
        <f>IF('Questionnaire part 2'!H432="",":",'Questionnaire part 2'!H432)</f>
        <v>:</v>
      </c>
    </row>
    <row r="137" spans="1:9">
      <c r="B137" s="233">
        <v>135</v>
      </c>
      <c r="C137" s="217" t="str">
        <f>IF('Questionnaire part 2'!E433="",":",'Questionnaire part 2'!E433)</f>
        <v>:</v>
      </c>
      <c r="D137" s="217" t="str">
        <f>IF('Questionnaire part 2'!F433="",":",'Questionnaire part 2'!F433)</f>
        <v>:</v>
      </c>
      <c r="E137" s="217" t="str">
        <f>IF('Questionnaire part 2'!G433="",":",'Questionnaire part 2'!G433)</f>
        <v>:</v>
      </c>
      <c r="F137" s="217" t="str">
        <f>IF('Questionnaire part 2'!H433="",":",'Questionnaire part 2'!H433)</f>
        <v>:</v>
      </c>
    </row>
    <row r="138" spans="1:9">
      <c r="B138" s="233">
        <v>136</v>
      </c>
      <c r="C138" s="217" t="str">
        <f>IF('Questionnaire part 2'!E434="",":",'Questionnaire part 2'!E434)</f>
        <v>:</v>
      </c>
      <c r="D138" s="217" t="str">
        <f>IF('Questionnaire part 2'!F434="",":",'Questionnaire part 2'!F434)</f>
        <v>:</v>
      </c>
      <c r="E138" s="217" t="str">
        <f>IF('Questionnaire part 2'!G434="",":",'Questionnaire part 2'!G434)</f>
        <v>:</v>
      </c>
      <c r="F138" s="217" t="str">
        <f>IF('Questionnaire part 2'!H434="",":",'Questionnaire part 2'!H434)</f>
        <v>:</v>
      </c>
    </row>
    <row r="139" spans="1:9">
      <c r="B139" s="233">
        <v>137</v>
      </c>
      <c r="C139" s="217" t="str">
        <f>IF('Questionnaire part 2'!E435="",":",'Questionnaire part 2'!E435)</f>
        <v>:</v>
      </c>
      <c r="D139" s="217" t="str">
        <f>IF('Questionnaire part 2'!F435="",":",'Questionnaire part 2'!F435)</f>
        <v>:</v>
      </c>
      <c r="E139" s="217" t="str">
        <f>IF('Questionnaire part 2'!G435="",":",'Questionnaire part 2'!G435)</f>
        <v>:</v>
      </c>
      <c r="F139" s="217" t="str">
        <f>IF('Questionnaire part 2'!H435="",":",'Questionnaire part 2'!H435)</f>
        <v>:</v>
      </c>
    </row>
    <row r="140" spans="1:9">
      <c r="A140" s="215"/>
      <c r="B140" s="233">
        <v>138</v>
      </c>
      <c r="C140" s="217" t="str">
        <f>IF('Questionnaire part 2'!E436="",":",'Questionnaire part 2'!E436)</f>
        <v>:</v>
      </c>
      <c r="D140" s="217" t="str">
        <f>IF('Questionnaire part 2'!F436="",":",'Questionnaire part 2'!F436)</f>
        <v>:</v>
      </c>
      <c r="E140" s="217" t="str">
        <f>IF('Questionnaire part 2'!G436="",":",'Questionnaire part 2'!G436)</f>
        <v>:</v>
      </c>
      <c r="F140" s="217" t="str">
        <f>IF('Questionnaire part 2'!H436="",":",'Questionnaire part 2'!H436)</f>
        <v>:</v>
      </c>
    </row>
    <row r="141" spans="1:9">
      <c r="B141" s="233">
        <v>139</v>
      </c>
      <c r="C141" s="217" t="str">
        <f>IF('Questionnaire part 2'!E437="",":",'Questionnaire part 2'!E437)</f>
        <v>:</v>
      </c>
      <c r="D141" s="217" t="str">
        <f>IF('Questionnaire part 2'!F437="",":",'Questionnaire part 2'!F437)</f>
        <v>:</v>
      </c>
      <c r="E141" s="217" t="str">
        <f>IF('Questionnaire part 2'!G437="",":",'Questionnaire part 2'!G437)</f>
        <v>:</v>
      </c>
      <c r="F141" s="217" t="str">
        <f>IF('Questionnaire part 2'!H437="",":",'Questionnaire part 2'!H437)</f>
        <v>:</v>
      </c>
    </row>
    <row r="142" spans="1:9" s="222" customFormat="1" ht="16.5" customHeight="1">
      <c r="B142" s="233">
        <v>140</v>
      </c>
      <c r="C142" s="217" t="str">
        <f>IF('Questionnaire part 2'!E438="",":",'Questionnaire part 2'!E438)</f>
        <v>:</v>
      </c>
      <c r="D142" s="217" t="str">
        <f>IF('Questionnaire part 2'!F438="",":",'Questionnaire part 2'!F438)</f>
        <v>:</v>
      </c>
      <c r="E142" s="217" t="str">
        <f>IF('Questionnaire part 2'!G438="",":",'Questionnaire part 2'!G438)</f>
        <v>:</v>
      </c>
      <c r="F142" s="217" t="str">
        <f>IF('Questionnaire part 2'!H438="",":",'Questionnaire part 2'!H438)</f>
        <v>:</v>
      </c>
      <c r="H142" s="207"/>
      <c r="I142" s="209"/>
    </row>
    <row r="143" spans="1:9">
      <c r="B143" s="233">
        <v>141</v>
      </c>
      <c r="C143" s="217" t="str">
        <f>IF('Questionnaire part 2'!E439="",":",'Questionnaire part 2'!E439)</f>
        <v>:</v>
      </c>
      <c r="D143" s="217" t="str">
        <f>IF('Questionnaire part 2'!F439="",":",'Questionnaire part 2'!F439)</f>
        <v>:</v>
      </c>
      <c r="E143" s="217" t="str">
        <f>IF('Questionnaire part 2'!G439="",":",'Questionnaire part 2'!G439)</f>
        <v>:</v>
      </c>
      <c r="F143" s="217" t="str">
        <f>IF('Questionnaire part 2'!H439="",":",'Questionnaire part 2'!H439)</f>
        <v>:</v>
      </c>
      <c r="H143" s="223"/>
      <c r="I143" s="222"/>
    </row>
    <row r="144" spans="1:9">
      <c r="B144" s="233">
        <v>142</v>
      </c>
      <c r="C144" s="217" t="str">
        <f>IF('Questionnaire part 2'!E440="",":",'Questionnaire part 2'!E440)</f>
        <v>:</v>
      </c>
      <c r="D144" s="217" t="str">
        <f>IF('Questionnaire part 2'!F440="",":",'Questionnaire part 2'!F440)</f>
        <v>:</v>
      </c>
      <c r="E144" s="217" t="str">
        <f>IF('Questionnaire part 2'!G440="",":",'Questionnaire part 2'!G440)</f>
        <v>:</v>
      </c>
      <c r="F144" s="217" t="str">
        <f>IF('Questionnaire part 2'!H440="",":",'Questionnaire part 2'!H440)</f>
        <v>:</v>
      </c>
    </row>
    <row r="145" spans="2:6">
      <c r="B145" s="233">
        <v>143</v>
      </c>
      <c r="C145" s="217" t="str">
        <f>IF('Questionnaire part 2'!E441="",":",'Questionnaire part 2'!E441)</f>
        <v>:</v>
      </c>
      <c r="D145" s="217" t="str">
        <f>IF('Questionnaire part 2'!F441="",":",'Questionnaire part 2'!F441)</f>
        <v>:</v>
      </c>
      <c r="E145" s="217" t="str">
        <f>IF('Questionnaire part 2'!G441="",":",'Questionnaire part 2'!G441)</f>
        <v>:</v>
      </c>
      <c r="F145" s="217" t="str">
        <f>IF('Questionnaire part 2'!H441="",":",'Questionnaire part 2'!H441)</f>
        <v>:</v>
      </c>
    </row>
    <row r="146" spans="2:6">
      <c r="B146" s="233">
        <v>144</v>
      </c>
      <c r="C146" s="217" t="str">
        <f>IF('Questionnaire part 2'!E442="",":",'Questionnaire part 2'!E442)</f>
        <v>:</v>
      </c>
      <c r="D146" s="217" t="str">
        <f>IF('Questionnaire part 2'!F442="",":",'Questionnaire part 2'!F442)</f>
        <v>:</v>
      </c>
      <c r="E146" s="217" t="str">
        <f>IF('Questionnaire part 2'!G442="",":",'Questionnaire part 2'!G442)</f>
        <v>:</v>
      </c>
      <c r="F146" s="217" t="str">
        <f>IF('Questionnaire part 2'!H442="",":",'Questionnaire part 2'!H442)</f>
        <v>:</v>
      </c>
    </row>
    <row r="147" spans="2:6">
      <c r="B147" s="233">
        <v>145</v>
      </c>
      <c r="C147" s="217" t="str">
        <f>IF('Questionnaire part 2'!E443="",":",'Questionnaire part 2'!E443)</f>
        <v>:</v>
      </c>
      <c r="D147" s="217" t="str">
        <f>IF('Questionnaire part 2'!F443="",":",'Questionnaire part 2'!F443)</f>
        <v>:</v>
      </c>
      <c r="E147" s="217" t="str">
        <f>IF('Questionnaire part 2'!G443="",":",'Questionnaire part 2'!G443)</f>
        <v>:</v>
      </c>
      <c r="F147" s="217" t="str">
        <f>IF('Questionnaire part 2'!H443="",":",'Questionnaire part 2'!H443)</f>
        <v>:</v>
      </c>
    </row>
    <row r="148" spans="2:6">
      <c r="B148" s="233">
        <v>146</v>
      </c>
      <c r="C148" s="217" t="str">
        <f>IF('Questionnaire part 2'!E444="",":",'Questionnaire part 2'!E444)</f>
        <v>:</v>
      </c>
      <c r="D148" s="217" t="str">
        <f>IF('Questionnaire part 2'!F444="",":",'Questionnaire part 2'!F444)</f>
        <v>:</v>
      </c>
      <c r="E148" s="217" t="str">
        <f>IF('Questionnaire part 2'!G444="",":",'Questionnaire part 2'!G444)</f>
        <v>:</v>
      </c>
      <c r="F148" s="217" t="str">
        <f>IF('Questionnaire part 2'!H444="",":",'Questionnaire part 2'!H444)</f>
        <v>:</v>
      </c>
    </row>
    <row r="149" spans="2:6">
      <c r="B149" s="233">
        <v>147</v>
      </c>
      <c r="C149" s="217" t="str">
        <f>IF('Questionnaire part 2'!E445="",":",'Questionnaire part 2'!E445)</f>
        <v>:</v>
      </c>
      <c r="D149" s="217" t="str">
        <f>IF('Questionnaire part 2'!F445="",":",'Questionnaire part 2'!F445)</f>
        <v>:</v>
      </c>
      <c r="E149" s="217" t="str">
        <f>IF('Questionnaire part 2'!G445="",":",'Questionnaire part 2'!G445)</f>
        <v>:</v>
      </c>
      <c r="F149" s="217" t="str">
        <f>IF('Questionnaire part 2'!H445="",":",'Questionnaire part 2'!H445)</f>
        <v>:</v>
      </c>
    </row>
    <row r="150" spans="2:6">
      <c r="B150" s="233">
        <v>148</v>
      </c>
      <c r="C150" s="217" t="str">
        <f>IF('Questionnaire part 2'!E446="",":",'Questionnaire part 2'!E446)</f>
        <v>:</v>
      </c>
      <c r="D150" s="217" t="str">
        <f>IF('Questionnaire part 2'!F446="",":",'Questionnaire part 2'!F446)</f>
        <v>:</v>
      </c>
      <c r="E150" s="217" t="str">
        <f>IF('Questionnaire part 2'!G446="",":",'Questionnaire part 2'!G446)</f>
        <v>:</v>
      </c>
      <c r="F150" s="217" t="str">
        <f>IF('Questionnaire part 2'!H446="",":",'Questionnaire part 2'!H446)</f>
        <v>:</v>
      </c>
    </row>
    <row r="151" spans="2:6">
      <c r="B151" s="233">
        <v>149</v>
      </c>
      <c r="C151" s="217" t="str">
        <f>IF('Questionnaire part 2'!E447="",":",'Questionnaire part 2'!E447)</f>
        <v>:</v>
      </c>
      <c r="D151" s="217" t="str">
        <f>IF('Questionnaire part 2'!F447="",":",'Questionnaire part 2'!F447)</f>
        <v>:</v>
      </c>
      <c r="E151" s="217" t="str">
        <f>IF('Questionnaire part 2'!G447="",":",'Questionnaire part 2'!G447)</f>
        <v>:</v>
      </c>
      <c r="F151" s="217" t="str">
        <f>IF('Questionnaire part 2'!H447="",":",'Questionnaire part 2'!H447)</f>
        <v>:</v>
      </c>
    </row>
    <row r="152" spans="2:6">
      <c r="B152" s="233">
        <v>150</v>
      </c>
      <c r="C152" s="217" t="str">
        <f>IF('Questionnaire part 2'!E448="",":",'Questionnaire part 2'!E448)</f>
        <v>:</v>
      </c>
      <c r="D152" s="217" t="str">
        <f>IF('Questionnaire part 2'!F448="",":",'Questionnaire part 2'!F448)</f>
        <v>:</v>
      </c>
      <c r="E152" s="217" t="str">
        <f>IF('Questionnaire part 2'!G448="",":",'Questionnaire part 2'!G448)</f>
        <v>:</v>
      </c>
      <c r="F152" s="217" t="str">
        <f>IF('Questionnaire part 2'!H448="",":",'Questionnaire part 2'!H448)</f>
        <v>:</v>
      </c>
    </row>
    <row r="153" spans="2:6">
      <c r="B153" s="233">
        <v>151</v>
      </c>
      <c r="C153" s="217" t="str">
        <f>IF('Questionnaire part 2'!E449="",":",'Questionnaire part 2'!E449)</f>
        <v>:</v>
      </c>
      <c r="D153" s="217" t="str">
        <f>IF('Questionnaire part 2'!F449="",":",'Questionnaire part 2'!F449)</f>
        <v>:</v>
      </c>
      <c r="E153" s="217" t="str">
        <f>IF('Questionnaire part 2'!G449="",":",'Questionnaire part 2'!G449)</f>
        <v>:</v>
      </c>
      <c r="F153" s="217" t="str">
        <f>IF('Questionnaire part 2'!H449="",":",'Questionnaire part 2'!H449)</f>
        <v>:</v>
      </c>
    </row>
    <row r="154" spans="2:6">
      <c r="B154" s="233">
        <v>152</v>
      </c>
      <c r="C154" s="217" t="str">
        <f>IF('Questionnaire part 2'!E450="",":",'Questionnaire part 2'!E450)</f>
        <v>:</v>
      </c>
      <c r="D154" s="217" t="str">
        <f>IF('Questionnaire part 2'!F450="",":",'Questionnaire part 2'!F450)</f>
        <v>:</v>
      </c>
      <c r="E154" s="217" t="str">
        <f>IF('Questionnaire part 2'!G450="",":",'Questionnaire part 2'!G450)</f>
        <v>:</v>
      </c>
      <c r="F154" s="217" t="str">
        <f>IF('Questionnaire part 2'!H450="",":",'Questionnaire part 2'!H450)</f>
        <v>:</v>
      </c>
    </row>
    <row r="155" spans="2:6">
      <c r="B155" s="233">
        <v>153</v>
      </c>
      <c r="C155" s="217" t="str">
        <f>IF('Questionnaire part 2'!E451="",":",'Questionnaire part 2'!E451)</f>
        <v>:</v>
      </c>
      <c r="D155" s="217" t="str">
        <f>IF('Questionnaire part 2'!F451="",":",'Questionnaire part 2'!F451)</f>
        <v>:</v>
      </c>
      <c r="E155" s="217" t="str">
        <f>IF('Questionnaire part 2'!G451="",":",'Questionnaire part 2'!G451)</f>
        <v>:</v>
      </c>
      <c r="F155" s="217" t="str">
        <f>IF('Questionnaire part 2'!H451="",":",'Questionnaire part 2'!H451)</f>
        <v>:</v>
      </c>
    </row>
    <row r="156" spans="2:6">
      <c r="B156" s="233">
        <v>154</v>
      </c>
      <c r="C156" s="217" t="str">
        <f>IF('Questionnaire part 2'!E452="",":",'Questionnaire part 2'!E452)</f>
        <v>:</v>
      </c>
      <c r="D156" s="217" t="str">
        <f>IF('Questionnaire part 2'!F452="",":",'Questionnaire part 2'!F452)</f>
        <v>:</v>
      </c>
      <c r="E156" s="217" t="str">
        <f>IF('Questionnaire part 2'!G452="",":",'Questionnaire part 2'!G452)</f>
        <v>:</v>
      </c>
      <c r="F156" s="217" t="str">
        <f>IF('Questionnaire part 2'!H452="",":",'Questionnaire part 2'!H452)</f>
        <v>:</v>
      </c>
    </row>
    <row r="157" spans="2:6">
      <c r="B157" s="233">
        <v>155</v>
      </c>
      <c r="C157" s="217" t="str">
        <f>IF('Questionnaire part 2'!E453="",":",'Questionnaire part 2'!E453)</f>
        <v>:</v>
      </c>
      <c r="D157" s="217" t="str">
        <f>IF('Questionnaire part 2'!F453="",":",'Questionnaire part 2'!F453)</f>
        <v>:</v>
      </c>
      <c r="E157" s="217" t="str">
        <f>IF('Questionnaire part 2'!G453="",":",'Questionnaire part 2'!G453)</f>
        <v>:</v>
      </c>
      <c r="F157" s="217" t="str">
        <f>IF('Questionnaire part 2'!H453="",":",'Questionnaire part 2'!H453)</f>
        <v>:</v>
      </c>
    </row>
    <row r="158" spans="2:6">
      <c r="B158" s="233">
        <v>156</v>
      </c>
      <c r="C158" s="217" t="str">
        <f>IF('Questionnaire part 2'!E454="",":",'Questionnaire part 2'!E454)</f>
        <v>:</v>
      </c>
      <c r="D158" s="217" t="str">
        <f>IF('Questionnaire part 2'!F454="",":",'Questionnaire part 2'!F454)</f>
        <v>:</v>
      </c>
      <c r="E158" s="217" t="str">
        <f>IF('Questionnaire part 2'!G454="",":",'Questionnaire part 2'!G454)</f>
        <v>:</v>
      </c>
      <c r="F158" s="217" t="str">
        <f>IF('Questionnaire part 2'!H454="",":",'Questionnaire part 2'!H454)</f>
        <v>:</v>
      </c>
    </row>
    <row r="159" spans="2:6">
      <c r="B159" s="233">
        <v>157</v>
      </c>
      <c r="C159" s="217" t="str">
        <f>IF('Questionnaire part 2'!E455="",":",'Questionnaire part 2'!E455)</f>
        <v>:</v>
      </c>
      <c r="D159" s="217" t="str">
        <f>IF('Questionnaire part 2'!F455="",":",'Questionnaire part 2'!F455)</f>
        <v>:</v>
      </c>
      <c r="E159" s="217" t="str">
        <f>IF('Questionnaire part 2'!G455="",":",'Questionnaire part 2'!G455)</f>
        <v>:</v>
      </c>
      <c r="F159" s="217" t="str">
        <f>IF('Questionnaire part 2'!H455="",":",'Questionnaire part 2'!H455)</f>
        <v>:</v>
      </c>
    </row>
    <row r="160" spans="2:6">
      <c r="B160" s="233">
        <v>158</v>
      </c>
      <c r="C160" s="217" t="str">
        <f>IF('Questionnaire part 2'!E456="",":",'Questionnaire part 2'!E456)</f>
        <v>:</v>
      </c>
      <c r="D160" s="217" t="str">
        <f>IF('Questionnaire part 2'!F456="",":",'Questionnaire part 2'!F456)</f>
        <v>:</v>
      </c>
      <c r="E160" s="217" t="str">
        <f>IF('Questionnaire part 2'!G456="",":",'Questionnaire part 2'!G456)</f>
        <v>:</v>
      </c>
      <c r="F160" s="217" t="str">
        <f>IF('Questionnaire part 2'!H456="",":",'Questionnaire part 2'!H456)</f>
        <v>:</v>
      </c>
    </row>
    <row r="161" spans="2:6">
      <c r="B161" s="233">
        <v>159</v>
      </c>
      <c r="C161" s="217" t="str">
        <f>IF('Questionnaire part 2'!E457="",":",'Questionnaire part 2'!E457)</f>
        <v>:</v>
      </c>
      <c r="D161" s="217" t="str">
        <f>IF('Questionnaire part 2'!F457="",":",'Questionnaire part 2'!F457)</f>
        <v>:</v>
      </c>
      <c r="E161" s="217" t="str">
        <f>IF('Questionnaire part 2'!G457="",":",'Questionnaire part 2'!G457)</f>
        <v>:</v>
      </c>
      <c r="F161" s="217" t="str">
        <f>IF('Questionnaire part 2'!H457="",":",'Questionnaire part 2'!H457)</f>
        <v>:</v>
      </c>
    </row>
    <row r="162" spans="2:6">
      <c r="B162" s="233">
        <v>160</v>
      </c>
      <c r="C162" s="217" t="str">
        <f>IF('Questionnaire part 2'!E458="",":",'Questionnaire part 2'!E458)</f>
        <v>:</v>
      </c>
      <c r="D162" s="217" t="str">
        <f>IF('Questionnaire part 2'!F458="",":",'Questionnaire part 2'!F458)</f>
        <v>:</v>
      </c>
      <c r="E162" s="217" t="str">
        <f>IF('Questionnaire part 2'!G458="",":",'Questionnaire part 2'!G458)</f>
        <v>:</v>
      </c>
      <c r="F162" s="217" t="str">
        <f>IF('Questionnaire part 2'!H458="",":",'Questionnaire part 2'!H458)</f>
        <v>:</v>
      </c>
    </row>
    <row r="163" spans="2:6">
      <c r="B163" s="233">
        <v>161</v>
      </c>
      <c r="C163" s="217" t="str">
        <f>IF('Questionnaire part 2'!E459="",":",'Questionnaire part 2'!E459)</f>
        <v>:</v>
      </c>
      <c r="D163" s="217" t="str">
        <f>IF('Questionnaire part 2'!F459="",":",'Questionnaire part 2'!F459)</f>
        <v>:</v>
      </c>
      <c r="E163" s="217" t="str">
        <f>IF('Questionnaire part 2'!G459="",":",'Questionnaire part 2'!G459)</f>
        <v>:</v>
      </c>
      <c r="F163" s="217" t="str">
        <f>IF('Questionnaire part 2'!H459="",":",'Questionnaire part 2'!H459)</f>
        <v>:</v>
      </c>
    </row>
    <row r="164" spans="2:6">
      <c r="B164" s="233">
        <v>162</v>
      </c>
      <c r="C164" s="217" t="str">
        <f>IF('Questionnaire part 2'!E460="",":",'Questionnaire part 2'!E460)</f>
        <v>:</v>
      </c>
      <c r="D164" s="217" t="str">
        <f>IF('Questionnaire part 2'!F460="",":",'Questionnaire part 2'!F460)</f>
        <v>:</v>
      </c>
      <c r="E164" s="217" t="str">
        <f>IF('Questionnaire part 2'!G460="",":",'Questionnaire part 2'!G460)</f>
        <v>:</v>
      </c>
      <c r="F164" s="217" t="str">
        <f>IF('Questionnaire part 2'!H460="",":",'Questionnaire part 2'!H460)</f>
        <v>:</v>
      </c>
    </row>
    <row r="165" spans="2:6">
      <c r="B165" s="233">
        <v>163</v>
      </c>
      <c r="C165" s="217" t="str">
        <f>IF('Questionnaire part 2'!E461="",":",'Questionnaire part 2'!E461)</f>
        <v>:</v>
      </c>
      <c r="D165" s="217" t="str">
        <f>IF('Questionnaire part 2'!F461="",":",'Questionnaire part 2'!F461)</f>
        <v>:</v>
      </c>
      <c r="E165" s="217" t="str">
        <f>IF('Questionnaire part 2'!G461="",":",'Questionnaire part 2'!G461)</f>
        <v>:</v>
      </c>
      <c r="F165" s="217" t="str">
        <f>IF('Questionnaire part 2'!H461="",":",'Questionnaire part 2'!H461)</f>
        <v>:</v>
      </c>
    </row>
    <row r="166" spans="2:6">
      <c r="B166" s="233">
        <v>164</v>
      </c>
      <c r="C166" s="217" t="str">
        <f>IF('Questionnaire part 2'!E462="",":",'Questionnaire part 2'!E462)</f>
        <v>:</v>
      </c>
      <c r="D166" s="217" t="str">
        <f>IF('Questionnaire part 2'!F462="",":",'Questionnaire part 2'!F462)</f>
        <v>:</v>
      </c>
      <c r="E166" s="217" t="str">
        <f>IF('Questionnaire part 2'!G462="",":",'Questionnaire part 2'!G462)</f>
        <v>:</v>
      </c>
      <c r="F166" s="217" t="str">
        <f>IF('Questionnaire part 2'!H462="",":",'Questionnaire part 2'!H462)</f>
        <v>:</v>
      </c>
    </row>
    <row r="167" spans="2:6">
      <c r="B167" s="233">
        <v>165</v>
      </c>
      <c r="C167" s="217" t="str">
        <f>IF('Questionnaire part 2'!E463="",":",'Questionnaire part 2'!E463)</f>
        <v>:</v>
      </c>
      <c r="D167" s="217" t="str">
        <f>IF('Questionnaire part 2'!F463="",":",'Questionnaire part 2'!F463)</f>
        <v>:</v>
      </c>
      <c r="E167" s="217" t="str">
        <f>IF('Questionnaire part 2'!G463="",":",'Questionnaire part 2'!G463)</f>
        <v>:</v>
      </c>
      <c r="F167" s="217" t="str">
        <f>IF('Questionnaire part 2'!H463="",":",'Questionnaire part 2'!H463)</f>
        <v>:</v>
      </c>
    </row>
    <row r="168" spans="2:6">
      <c r="B168" s="233">
        <v>166</v>
      </c>
      <c r="C168" s="217" t="str">
        <f>IF('Questionnaire part 2'!E464="",":",'Questionnaire part 2'!E464)</f>
        <v>:</v>
      </c>
      <c r="D168" s="217" t="str">
        <f>IF('Questionnaire part 2'!F464="",":",'Questionnaire part 2'!F464)</f>
        <v>:</v>
      </c>
      <c r="E168" s="217" t="str">
        <f>IF('Questionnaire part 2'!G464="",":",'Questionnaire part 2'!G464)</f>
        <v>:</v>
      </c>
      <c r="F168" s="217" t="str">
        <f>IF('Questionnaire part 2'!H464="",":",'Questionnaire part 2'!H464)</f>
        <v>:</v>
      </c>
    </row>
    <row r="169" spans="2:6">
      <c r="B169" s="233">
        <v>167</v>
      </c>
      <c r="C169" s="217" t="str">
        <f>IF('Questionnaire part 2'!E465="",":",'Questionnaire part 2'!E465)</f>
        <v>:</v>
      </c>
      <c r="D169" s="217" t="str">
        <f>IF('Questionnaire part 2'!F465="",":",'Questionnaire part 2'!F465)</f>
        <v>:</v>
      </c>
      <c r="E169" s="217" t="str">
        <f>IF('Questionnaire part 2'!G465="",":",'Questionnaire part 2'!G465)</f>
        <v>:</v>
      </c>
      <c r="F169" s="217" t="str">
        <f>IF('Questionnaire part 2'!H465="",":",'Questionnaire part 2'!H465)</f>
        <v>:</v>
      </c>
    </row>
    <row r="170" spans="2:6">
      <c r="B170" s="233">
        <v>168</v>
      </c>
      <c r="C170" s="217" t="str">
        <f>IF('Questionnaire part 2'!E466="",":",'Questionnaire part 2'!E466)</f>
        <v>:</v>
      </c>
      <c r="D170" s="217" t="str">
        <f>IF('Questionnaire part 2'!F466="",":",'Questionnaire part 2'!F466)</f>
        <v>:</v>
      </c>
      <c r="E170" s="217" t="str">
        <f>IF('Questionnaire part 2'!G466="",":",'Questionnaire part 2'!G466)</f>
        <v>:</v>
      </c>
      <c r="F170" s="217" t="str">
        <f>IF('Questionnaire part 2'!H466="",":",'Questionnaire part 2'!H466)</f>
        <v>:</v>
      </c>
    </row>
    <row r="171" spans="2:6">
      <c r="B171" s="233">
        <v>169</v>
      </c>
      <c r="C171" s="217" t="str">
        <f>IF('Questionnaire part 2'!E467="",":",'Questionnaire part 2'!E467)</f>
        <v>:</v>
      </c>
      <c r="D171" s="217" t="str">
        <f>IF('Questionnaire part 2'!F467="",":",'Questionnaire part 2'!F467)</f>
        <v>:</v>
      </c>
      <c r="E171" s="217" t="str">
        <f>IF('Questionnaire part 2'!G467="",":",'Questionnaire part 2'!G467)</f>
        <v>:</v>
      </c>
      <c r="F171" s="217" t="str">
        <f>IF('Questionnaire part 2'!H467="",":",'Questionnaire part 2'!H467)</f>
        <v>:</v>
      </c>
    </row>
    <row r="172" spans="2:6">
      <c r="B172" s="233">
        <v>170</v>
      </c>
      <c r="C172" s="217" t="str">
        <f>IF('Questionnaire part 2'!E468="",":",'Questionnaire part 2'!E468)</f>
        <v>:</v>
      </c>
      <c r="D172" s="217" t="str">
        <f>IF('Questionnaire part 2'!F468="",":",'Questionnaire part 2'!F468)</f>
        <v>:</v>
      </c>
      <c r="E172" s="217" t="str">
        <f>IF('Questionnaire part 2'!G468="",":",'Questionnaire part 2'!G468)</f>
        <v>:</v>
      </c>
      <c r="F172" s="217" t="str">
        <f>IF('Questionnaire part 2'!H468="",":",'Questionnaire part 2'!H468)</f>
        <v>:</v>
      </c>
    </row>
    <row r="173" spans="2:6">
      <c r="B173" s="233">
        <v>171</v>
      </c>
      <c r="C173" s="217" t="str">
        <f>IF('Questionnaire part 2'!E469="",":",'Questionnaire part 2'!E469)</f>
        <v>:</v>
      </c>
      <c r="D173" s="217" t="str">
        <f>IF('Questionnaire part 2'!F469="",":",'Questionnaire part 2'!F469)</f>
        <v>:</v>
      </c>
      <c r="E173" s="217" t="str">
        <f>IF('Questionnaire part 2'!G469="",":",'Questionnaire part 2'!G469)</f>
        <v>:</v>
      </c>
      <c r="F173" s="217" t="str">
        <f>IF('Questionnaire part 2'!H469="",":",'Questionnaire part 2'!H469)</f>
        <v>:</v>
      </c>
    </row>
    <row r="174" spans="2:6">
      <c r="B174" s="233">
        <v>172</v>
      </c>
      <c r="C174" s="217" t="str">
        <f>IF('Questionnaire part 2'!E470="",":",'Questionnaire part 2'!E470)</f>
        <v>:</v>
      </c>
      <c r="D174" s="217" t="str">
        <f>IF('Questionnaire part 2'!F470="",":",'Questionnaire part 2'!F470)</f>
        <v>:</v>
      </c>
      <c r="E174" s="217" t="str">
        <f>IF('Questionnaire part 2'!G470="",":",'Questionnaire part 2'!G470)</f>
        <v>:</v>
      </c>
      <c r="F174" s="217" t="str">
        <f>IF('Questionnaire part 2'!H470="",":",'Questionnaire part 2'!H470)</f>
        <v>:</v>
      </c>
    </row>
    <row r="175" spans="2:6">
      <c r="B175" s="233">
        <v>173</v>
      </c>
      <c r="C175" s="217" t="str">
        <f>IF('Questionnaire part 2'!E471="",":",'Questionnaire part 2'!E471)</f>
        <v>:</v>
      </c>
      <c r="D175" s="217" t="str">
        <f>IF('Questionnaire part 2'!F471="",":",'Questionnaire part 2'!F471)</f>
        <v>:</v>
      </c>
      <c r="E175" s="217" t="str">
        <f>IF('Questionnaire part 2'!G471="",":",'Questionnaire part 2'!G471)</f>
        <v>:</v>
      </c>
      <c r="F175" s="217" t="str">
        <f>IF('Questionnaire part 2'!H471="",":",'Questionnaire part 2'!H471)</f>
        <v>:</v>
      </c>
    </row>
    <row r="176" spans="2:6">
      <c r="B176" s="233">
        <v>174</v>
      </c>
      <c r="C176" s="217" t="str">
        <f>IF('Questionnaire part 2'!E472="",":",'Questionnaire part 2'!E472)</f>
        <v>:</v>
      </c>
      <c r="D176" s="217" t="str">
        <f>IF('Questionnaire part 2'!F472="",":",'Questionnaire part 2'!F472)</f>
        <v>:</v>
      </c>
      <c r="E176" s="217" t="str">
        <f>IF('Questionnaire part 2'!G472="",":",'Questionnaire part 2'!G472)</f>
        <v>:</v>
      </c>
      <c r="F176" s="217" t="str">
        <f>IF('Questionnaire part 2'!H472="",":",'Questionnaire part 2'!H472)</f>
        <v>:</v>
      </c>
    </row>
    <row r="177" spans="2:6">
      <c r="B177" s="233">
        <v>175</v>
      </c>
      <c r="C177" s="217" t="str">
        <f>IF('Questionnaire part 2'!E473="",":",'Questionnaire part 2'!E473)</f>
        <v>:</v>
      </c>
      <c r="D177" s="217" t="str">
        <f>IF('Questionnaire part 2'!F473="",":",'Questionnaire part 2'!F473)</f>
        <v>:</v>
      </c>
      <c r="E177" s="217" t="str">
        <f>IF('Questionnaire part 2'!G473="",":",'Questionnaire part 2'!G473)</f>
        <v>:</v>
      </c>
      <c r="F177" s="217" t="str">
        <f>IF('Questionnaire part 2'!H473="",":",'Questionnaire part 2'!H473)</f>
        <v>:</v>
      </c>
    </row>
    <row r="178" spans="2:6">
      <c r="B178" s="233">
        <v>176</v>
      </c>
      <c r="C178" s="217" t="str">
        <f>IF('Questionnaire part 2'!E474="",":",'Questionnaire part 2'!E474)</f>
        <v>:</v>
      </c>
      <c r="D178" s="217" t="str">
        <f>IF('Questionnaire part 2'!F474="",":",'Questionnaire part 2'!F474)</f>
        <v>:</v>
      </c>
      <c r="E178" s="217" t="str">
        <f>IF('Questionnaire part 2'!G474="",":",'Questionnaire part 2'!G474)</f>
        <v>:</v>
      </c>
      <c r="F178" s="217" t="str">
        <f>IF('Questionnaire part 2'!H474="",":",'Questionnaire part 2'!H474)</f>
        <v>:</v>
      </c>
    </row>
    <row r="179" spans="2:6">
      <c r="B179" s="233">
        <v>177</v>
      </c>
      <c r="C179" s="217" t="str">
        <f>IF('Questionnaire part 2'!E475="",":",'Questionnaire part 2'!E475)</f>
        <v>:</v>
      </c>
      <c r="D179" s="217" t="str">
        <f>IF('Questionnaire part 2'!F475="",":",'Questionnaire part 2'!F475)</f>
        <v>:</v>
      </c>
      <c r="E179" s="217" t="str">
        <f>IF('Questionnaire part 2'!G475="",":",'Questionnaire part 2'!G475)</f>
        <v>:</v>
      </c>
      <c r="F179" s="217" t="str">
        <f>IF('Questionnaire part 2'!H475="",":",'Questionnaire part 2'!H475)</f>
        <v>:</v>
      </c>
    </row>
    <row r="180" spans="2:6">
      <c r="B180" s="233">
        <v>178</v>
      </c>
      <c r="C180" s="217" t="str">
        <f>IF('Questionnaire part 2'!E476="",":",'Questionnaire part 2'!E476)</f>
        <v>:</v>
      </c>
      <c r="D180" s="217" t="str">
        <f>IF('Questionnaire part 2'!F476="",":",'Questionnaire part 2'!F476)</f>
        <v>:</v>
      </c>
      <c r="E180" s="217" t="str">
        <f>IF('Questionnaire part 2'!G476="",":",'Questionnaire part 2'!G476)</f>
        <v>:</v>
      </c>
      <c r="F180" s="217" t="str">
        <f>IF('Questionnaire part 2'!H476="",":",'Questionnaire part 2'!H476)</f>
        <v>:</v>
      </c>
    </row>
    <row r="181" spans="2:6">
      <c r="B181" s="233">
        <v>179</v>
      </c>
      <c r="C181" s="217" t="str">
        <f>IF('Questionnaire part 2'!E477="",":",'Questionnaire part 2'!E477)</f>
        <v>:</v>
      </c>
      <c r="D181" s="217" t="str">
        <f>IF('Questionnaire part 2'!F477="",":",'Questionnaire part 2'!F477)</f>
        <v>:</v>
      </c>
      <c r="E181" s="217" t="str">
        <f>IF('Questionnaire part 2'!G477="",":",'Questionnaire part 2'!G477)</f>
        <v>:</v>
      </c>
      <c r="F181" s="217" t="str">
        <f>IF('Questionnaire part 2'!H477="",":",'Questionnaire part 2'!H477)</f>
        <v>:</v>
      </c>
    </row>
    <row r="182" spans="2:6">
      <c r="B182" s="233">
        <v>180</v>
      </c>
      <c r="C182" s="217" t="str">
        <f>IF('Questionnaire part 2'!E478="",":",'Questionnaire part 2'!E478)</f>
        <v>:</v>
      </c>
      <c r="D182" s="217" t="str">
        <f>IF('Questionnaire part 2'!F478="",":",'Questionnaire part 2'!F478)</f>
        <v>:</v>
      </c>
      <c r="E182" s="217" t="str">
        <f>IF('Questionnaire part 2'!G478="",":",'Questionnaire part 2'!G478)</f>
        <v>:</v>
      </c>
      <c r="F182" s="217" t="str">
        <f>IF('Questionnaire part 2'!H478="",":",'Questionnaire part 2'!H478)</f>
        <v>:</v>
      </c>
    </row>
    <row r="183" spans="2:6">
      <c r="B183" s="233">
        <v>181</v>
      </c>
      <c r="C183" s="217" t="str">
        <f>IF('Questionnaire part 2'!E479="",":",'Questionnaire part 2'!E479)</f>
        <v>:</v>
      </c>
      <c r="D183" s="217" t="str">
        <f>IF('Questionnaire part 2'!F479="",":",'Questionnaire part 2'!F479)</f>
        <v>:</v>
      </c>
      <c r="E183" s="217" t="str">
        <f>IF('Questionnaire part 2'!G479="",":",'Questionnaire part 2'!G479)</f>
        <v>:</v>
      </c>
      <c r="F183" s="217" t="str">
        <f>IF('Questionnaire part 2'!H479="",":",'Questionnaire part 2'!H479)</f>
        <v>:</v>
      </c>
    </row>
    <row r="184" spans="2:6">
      <c r="B184" s="233">
        <v>182</v>
      </c>
      <c r="C184" s="217" t="str">
        <f>IF('Questionnaire part 2'!E480="",":",'Questionnaire part 2'!E480)</f>
        <v>:</v>
      </c>
      <c r="D184" s="217" t="str">
        <f>IF('Questionnaire part 2'!F480="",":",'Questionnaire part 2'!F480)</f>
        <v>:</v>
      </c>
      <c r="E184" s="217" t="str">
        <f>IF('Questionnaire part 2'!G480="",":",'Questionnaire part 2'!G480)</f>
        <v>:</v>
      </c>
      <c r="F184" s="217" t="str">
        <f>IF('Questionnaire part 2'!H480="",":",'Questionnaire part 2'!H480)</f>
        <v>:</v>
      </c>
    </row>
    <row r="185" spans="2:6">
      <c r="B185" s="233">
        <v>183</v>
      </c>
      <c r="C185" s="217" t="str">
        <f>IF('Questionnaire part 2'!E481="",":",'Questionnaire part 2'!E481)</f>
        <v>:</v>
      </c>
      <c r="D185" s="217" t="str">
        <f>IF('Questionnaire part 2'!F481="",":",'Questionnaire part 2'!F481)</f>
        <v>:</v>
      </c>
      <c r="E185" s="217" t="str">
        <f>IF('Questionnaire part 2'!G481="",":",'Questionnaire part 2'!G481)</f>
        <v>:</v>
      </c>
      <c r="F185" s="217" t="str">
        <f>IF('Questionnaire part 2'!H481="",":",'Questionnaire part 2'!H481)</f>
        <v>:</v>
      </c>
    </row>
    <row r="186" spans="2:6">
      <c r="B186" s="233">
        <v>184</v>
      </c>
      <c r="C186" s="217" t="str">
        <f>IF('Questionnaire part 2'!E482="",":",'Questionnaire part 2'!E482)</f>
        <v>:</v>
      </c>
      <c r="D186" s="217" t="str">
        <f>IF('Questionnaire part 2'!F482="",":",'Questionnaire part 2'!F482)</f>
        <v>:</v>
      </c>
      <c r="E186" s="217" t="str">
        <f>IF('Questionnaire part 2'!G482="",":",'Questionnaire part 2'!G482)</f>
        <v>:</v>
      </c>
      <c r="F186" s="217" t="str">
        <f>IF('Questionnaire part 2'!H482="",":",'Questionnaire part 2'!H482)</f>
        <v>:</v>
      </c>
    </row>
    <row r="187" spans="2:6">
      <c r="B187" s="233">
        <v>185</v>
      </c>
      <c r="C187" s="217" t="str">
        <f>IF('Questionnaire part 2'!E483="",":",'Questionnaire part 2'!E483)</f>
        <v>:</v>
      </c>
      <c r="D187" s="217" t="str">
        <f>IF('Questionnaire part 2'!F483="",":",'Questionnaire part 2'!F483)</f>
        <v>:</v>
      </c>
      <c r="E187" s="217" t="str">
        <f>IF('Questionnaire part 2'!G483="",":",'Questionnaire part 2'!G483)</f>
        <v>:</v>
      </c>
      <c r="F187" s="217" t="str">
        <f>IF('Questionnaire part 2'!H483="",":",'Questionnaire part 2'!H483)</f>
        <v>:</v>
      </c>
    </row>
    <row r="188" spans="2:6">
      <c r="B188" s="233">
        <v>186</v>
      </c>
      <c r="C188" s="217" t="str">
        <f>IF('Questionnaire part 2'!E484="",":",'Questionnaire part 2'!E484)</f>
        <v>:</v>
      </c>
      <c r="D188" s="217" t="str">
        <f>IF('Questionnaire part 2'!F484="",":",'Questionnaire part 2'!F484)</f>
        <v>:</v>
      </c>
      <c r="E188" s="217" t="str">
        <f>IF('Questionnaire part 2'!G484="",":",'Questionnaire part 2'!G484)</f>
        <v>:</v>
      </c>
      <c r="F188" s="217" t="str">
        <f>IF('Questionnaire part 2'!H484="",":",'Questionnaire part 2'!H484)</f>
        <v>:</v>
      </c>
    </row>
    <row r="189" spans="2:6">
      <c r="B189" s="233">
        <v>187</v>
      </c>
      <c r="C189" s="217" t="str">
        <f>IF('Questionnaire part 2'!E485="",":",'Questionnaire part 2'!E485)</f>
        <v>:</v>
      </c>
      <c r="D189" s="217" t="str">
        <f>IF('Questionnaire part 2'!F485="",":",'Questionnaire part 2'!F485)</f>
        <v>:</v>
      </c>
      <c r="E189" s="217" t="str">
        <f>IF('Questionnaire part 2'!G485="",":",'Questionnaire part 2'!G485)</f>
        <v>:</v>
      </c>
      <c r="F189" s="217" t="str">
        <f>IF('Questionnaire part 2'!H485="",":",'Questionnaire part 2'!H485)</f>
        <v>:</v>
      </c>
    </row>
    <row r="190" spans="2:6">
      <c r="B190" s="233">
        <v>188</v>
      </c>
      <c r="C190" s="217" t="str">
        <f>IF('Questionnaire part 2'!E486="",":",'Questionnaire part 2'!E486)</f>
        <v>:</v>
      </c>
      <c r="D190" s="217" t="str">
        <f>IF('Questionnaire part 2'!F486="",":",'Questionnaire part 2'!F486)</f>
        <v>:</v>
      </c>
      <c r="E190" s="217" t="str">
        <f>IF('Questionnaire part 2'!G486="",":",'Questionnaire part 2'!G486)</f>
        <v>:</v>
      </c>
      <c r="F190" s="217" t="str">
        <f>IF('Questionnaire part 2'!H486="",":",'Questionnaire part 2'!H486)</f>
        <v>:</v>
      </c>
    </row>
    <row r="191" spans="2:6">
      <c r="B191" s="233">
        <v>189</v>
      </c>
      <c r="C191" s="217" t="str">
        <f>IF('Questionnaire part 2'!E487="",":",'Questionnaire part 2'!E487)</f>
        <v>:</v>
      </c>
      <c r="D191" s="217" t="str">
        <f>IF('Questionnaire part 2'!F487="",":",'Questionnaire part 2'!F487)</f>
        <v>:</v>
      </c>
      <c r="E191" s="217" t="str">
        <f>IF('Questionnaire part 2'!G487="",":",'Questionnaire part 2'!G487)</f>
        <v>:</v>
      </c>
      <c r="F191" s="217" t="str">
        <f>IF('Questionnaire part 2'!H487="",":",'Questionnaire part 2'!H487)</f>
        <v>:</v>
      </c>
    </row>
    <row r="192" spans="2:6">
      <c r="B192" s="233">
        <v>190</v>
      </c>
      <c r="C192" s="217" t="str">
        <f>IF('Questionnaire part 2'!E488="",":",'Questionnaire part 2'!E488)</f>
        <v>:</v>
      </c>
      <c r="D192" s="217" t="str">
        <f>IF('Questionnaire part 2'!F488="",":",'Questionnaire part 2'!F488)</f>
        <v>:</v>
      </c>
      <c r="E192" s="217" t="str">
        <f>IF('Questionnaire part 2'!G488="",":",'Questionnaire part 2'!G488)</f>
        <v>:</v>
      </c>
      <c r="F192" s="217" t="str">
        <f>IF('Questionnaire part 2'!H488="",":",'Questionnaire part 2'!H488)</f>
        <v>:</v>
      </c>
    </row>
    <row r="193" spans="2:6">
      <c r="B193" s="233">
        <v>191</v>
      </c>
      <c r="C193" s="217" t="str">
        <f>IF('Questionnaire part 2'!E489="",":",'Questionnaire part 2'!E489)</f>
        <v>:</v>
      </c>
      <c r="D193" s="217" t="str">
        <f>IF('Questionnaire part 2'!F489="",":",'Questionnaire part 2'!F489)</f>
        <v>:</v>
      </c>
      <c r="E193" s="217" t="str">
        <f>IF('Questionnaire part 2'!G489="",":",'Questionnaire part 2'!G489)</f>
        <v>:</v>
      </c>
      <c r="F193" s="217" t="str">
        <f>IF('Questionnaire part 2'!H489="",":",'Questionnaire part 2'!H489)</f>
        <v>:</v>
      </c>
    </row>
    <row r="194" spans="2:6">
      <c r="B194" s="233">
        <v>192</v>
      </c>
      <c r="C194" s="217" t="str">
        <f>IF('Questionnaire part 2'!E490="",":",'Questionnaire part 2'!E490)</f>
        <v>:</v>
      </c>
      <c r="D194" s="217" t="str">
        <f>IF('Questionnaire part 2'!F490="",":",'Questionnaire part 2'!F490)</f>
        <v>:</v>
      </c>
      <c r="E194" s="217" t="str">
        <f>IF('Questionnaire part 2'!G490="",":",'Questionnaire part 2'!G490)</f>
        <v>:</v>
      </c>
      <c r="F194" s="217" t="str">
        <f>IF('Questionnaire part 2'!H490="",":",'Questionnaire part 2'!H490)</f>
        <v>:</v>
      </c>
    </row>
    <row r="195" spans="2:6">
      <c r="B195" s="233">
        <v>193</v>
      </c>
      <c r="C195" s="217" t="str">
        <f>IF('Questionnaire part 2'!E491="",":",'Questionnaire part 2'!E491)</f>
        <v>:</v>
      </c>
      <c r="D195" s="217" t="str">
        <f>IF('Questionnaire part 2'!F491="",":",'Questionnaire part 2'!F491)</f>
        <v>:</v>
      </c>
      <c r="E195" s="217" t="str">
        <f>IF('Questionnaire part 2'!G491="",":",'Questionnaire part 2'!G491)</f>
        <v>:</v>
      </c>
      <c r="F195" s="217" t="str">
        <f>IF('Questionnaire part 2'!H491="",":",'Questionnaire part 2'!H491)</f>
        <v>:</v>
      </c>
    </row>
    <row r="196" spans="2:6">
      <c r="B196" s="233">
        <v>194</v>
      </c>
      <c r="C196" s="217" t="str">
        <f>IF('Questionnaire part 2'!E492="",":",'Questionnaire part 2'!E492)</f>
        <v>:</v>
      </c>
      <c r="D196" s="217" t="str">
        <f>IF('Questionnaire part 2'!F492="",":",'Questionnaire part 2'!F492)</f>
        <v>:</v>
      </c>
      <c r="E196" s="217" t="str">
        <f>IF('Questionnaire part 2'!G492="",":",'Questionnaire part 2'!G492)</f>
        <v>:</v>
      </c>
      <c r="F196" s="217" t="str">
        <f>IF('Questionnaire part 2'!H492="",":",'Questionnaire part 2'!H492)</f>
        <v>:</v>
      </c>
    </row>
    <row r="197" spans="2:6">
      <c r="B197" s="233">
        <v>195</v>
      </c>
      <c r="C197" s="217" t="str">
        <f>IF('Questionnaire part 2'!E493="",":",'Questionnaire part 2'!E493)</f>
        <v>:</v>
      </c>
      <c r="D197" s="217" t="str">
        <f>IF('Questionnaire part 2'!F493="",":",'Questionnaire part 2'!F493)</f>
        <v>:</v>
      </c>
      <c r="E197" s="217" t="str">
        <f>IF('Questionnaire part 2'!G493="",":",'Questionnaire part 2'!G493)</f>
        <v>:</v>
      </c>
      <c r="F197" s="217" t="str">
        <f>IF('Questionnaire part 2'!H493="",":",'Questionnaire part 2'!H493)</f>
        <v>:</v>
      </c>
    </row>
    <row r="198" spans="2:6">
      <c r="B198" s="233">
        <v>196</v>
      </c>
      <c r="C198" s="217" t="str">
        <f>IF('Questionnaire part 2'!E494="",":",'Questionnaire part 2'!E494)</f>
        <v>:</v>
      </c>
      <c r="D198" s="217" t="str">
        <f>IF('Questionnaire part 2'!F494="",":",'Questionnaire part 2'!F494)</f>
        <v>:</v>
      </c>
      <c r="E198" s="217" t="str">
        <f>IF('Questionnaire part 2'!G494="",":",'Questionnaire part 2'!G494)</f>
        <v>:</v>
      </c>
      <c r="F198" s="217" t="str">
        <f>IF('Questionnaire part 2'!H494="",":",'Questionnaire part 2'!H494)</f>
        <v>:</v>
      </c>
    </row>
    <row r="199" spans="2:6">
      <c r="B199" s="233">
        <v>197</v>
      </c>
      <c r="C199" s="217" t="str">
        <f>IF('Questionnaire part 2'!E495="",":",'Questionnaire part 2'!E495)</f>
        <v>:</v>
      </c>
      <c r="D199" s="217" t="str">
        <f>IF('Questionnaire part 2'!F495="",":",'Questionnaire part 2'!F495)</f>
        <v>:</v>
      </c>
      <c r="E199" s="217" t="str">
        <f>IF('Questionnaire part 2'!G495="",":",'Questionnaire part 2'!G495)</f>
        <v>:</v>
      </c>
      <c r="F199" s="217" t="str">
        <f>IF('Questionnaire part 2'!H495="",":",'Questionnaire part 2'!H495)</f>
        <v>:</v>
      </c>
    </row>
    <row r="200" spans="2:6">
      <c r="B200" s="233">
        <v>198</v>
      </c>
      <c r="C200" s="217" t="str">
        <f>IF('Questionnaire part 2'!E496="",":",'Questionnaire part 2'!E496)</f>
        <v>:</v>
      </c>
      <c r="D200" s="217" t="str">
        <f>IF('Questionnaire part 2'!F496="",":",'Questionnaire part 2'!F496)</f>
        <v>:</v>
      </c>
      <c r="E200" s="217" t="str">
        <f>IF('Questionnaire part 2'!G496="",":",'Questionnaire part 2'!G496)</f>
        <v>:</v>
      </c>
      <c r="F200" s="217" t="str">
        <f>IF('Questionnaire part 2'!H496="",":",'Questionnaire part 2'!H496)</f>
        <v>:</v>
      </c>
    </row>
    <row r="201" spans="2:6">
      <c r="B201" s="233">
        <v>199</v>
      </c>
      <c r="C201" s="217" t="str">
        <f>IF('Questionnaire part 2'!E497="",":",'Questionnaire part 2'!E497)</f>
        <v>:</v>
      </c>
      <c r="D201" s="217" t="str">
        <f>IF('Questionnaire part 2'!F497="",":",'Questionnaire part 2'!F497)</f>
        <v>:</v>
      </c>
      <c r="E201" s="217" t="str">
        <f>IF('Questionnaire part 2'!G497="",":",'Questionnaire part 2'!G497)</f>
        <v>:</v>
      </c>
      <c r="F201" s="217" t="str">
        <f>IF('Questionnaire part 2'!H497="",":",'Questionnaire part 2'!H497)</f>
        <v>:</v>
      </c>
    </row>
    <row r="202" spans="2:6">
      <c r="B202" s="233">
        <v>200</v>
      </c>
      <c r="C202" s="217" t="str">
        <f>IF('Questionnaire part 2'!E498="",":",'Questionnaire part 2'!E498)</f>
        <v>:</v>
      </c>
      <c r="D202" s="217" t="str">
        <f>IF('Questionnaire part 2'!F498="",":",'Questionnaire part 2'!F498)</f>
        <v>:</v>
      </c>
      <c r="E202" s="217" t="str">
        <f>IF('Questionnaire part 2'!G498="",":",'Questionnaire part 2'!G498)</f>
        <v>:</v>
      </c>
      <c r="F202" s="217" t="str">
        <f>IF('Questionnaire part 2'!H498="",":",'Questionnaire part 2'!H498)</f>
        <v>:</v>
      </c>
    </row>
    <row r="203" spans="2:6">
      <c r="B203" s="233">
        <v>201</v>
      </c>
      <c r="C203" s="217" t="str">
        <f>IF('Questionnaire part 2'!E499="",":",'Questionnaire part 2'!E499)</f>
        <v>:</v>
      </c>
      <c r="D203" s="217" t="str">
        <f>IF('Questionnaire part 2'!F499="",":",'Questionnaire part 2'!F499)</f>
        <v>:</v>
      </c>
      <c r="E203" s="217" t="str">
        <f>IF('Questionnaire part 2'!G499="",":",'Questionnaire part 2'!G499)</f>
        <v>:</v>
      </c>
      <c r="F203" s="217" t="str">
        <f>IF('Questionnaire part 2'!H499="",":",'Questionnaire part 2'!H499)</f>
        <v>:</v>
      </c>
    </row>
    <row r="204" spans="2:6">
      <c r="B204" s="233">
        <v>202</v>
      </c>
      <c r="C204" s="217" t="str">
        <f>IF('Questionnaire part 2'!E500="",":",'Questionnaire part 2'!E500)</f>
        <v>:</v>
      </c>
      <c r="D204" s="217" t="str">
        <f>IF('Questionnaire part 2'!F500="",":",'Questionnaire part 2'!F500)</f>
        <v>:</v>
      </c>
      <c r="E204" s="217" t="str">
        <f>IF('Questionnaire part 2'!G500="",":",'Questionnaire part 2'!G500)</f>
        <v>:</v>
      </c>
      <c r="F204" s="217" t="str">
        <f>IF('Questionnaire part 2'!H500="",":",'Questionnaire part 2'!H500)</f>
        <v>:</v>
      </c>
    </row>
    <row r="205" spans="2:6">
      <c r="B205" s="233">
        <v>203</v>
      </c>
      <c r="C205" s="217" t="str">
        <f>IF('Questionnaire part 2'!E501="",":",'Questionnaire part 2'!E501)</f>
        <v>:</v>
      </c>
      <c r="D205" s="217" t="str">
        <f>IF('Questionnaire part 2'!F501="",":",'Questionnaire part 2'!F501)</f>
        <v>:</v>
      </c>
      <c r="E205" s="217" t="str">
        <f>IF('Questionnaire part 2'!G501="",":",'Questionnaire part 2'!G501)</f>
        <v>:</v>
      </c>
      <c r="F205" s="217" t="str">
        <f>IF('Questionnaire part 2'!H501="",":",'Questionnaire part 2'!H501)</f>
        <v>:</v>
      </c>
    </row>
    <row r="206" spans="2:6">
      <c r="B206" s="233">
        <v>204</v>
      </c>
      <c r="C206" s="217" t="str">
        <f>IF('Questionnaire part 2'!E502="",":",'Questionnaire part 2'!E502)</f>
        <v>:</v>
      </c>
      <c r="D206" s="217" t="str">
        <f>IF('Questionnaire part 2'!F502="",":",'Questionnaire part 2'!F502)</f>
        <v>:</v>
      </c>
      <c r="E206" s="217" t="str">
        <f>IF('Questionnaire part 2'!G502="",":",'Questionnaire part 2'!G502)</f>
        <v>:</v>
      </c>
      <c r="F206" s="217" t="str">
        <f>IF('Questionnaire part 2'!H502="",":",'Questionnaire part 2'!H502)</f>
        <v>:</v>
      </c>
    </row>
    <row r="207" spans="2:6">
      <c r="B207" s="233">
        <v>205</v>
      </c>
      <c r="C207" s="217" t="str">
        <f>IF('Questionnaire part 2'!E503="",":",'Questionnaire part 2'!E503)</f>
        <v>:</v>
      </c>
      <c r="D207" s="217" t="str">
        <f>IF('Questionnaire part 2'!F503="",":",'Questionnaire part 2'!F503)</f>
        <v>:</v>
      </c>
      <c r="E207" s="217" t="str">
        <f>IF('Questionnaire part 2'!G503="",":",'Questionnaire part 2'!G503)</f>
        <v>:</v>
      </c>
      <c r="F207" s="217" t="str">
        <f>IF('Questionnaire part 2'!H503="",":",'Questionnaire part 2'!H503)</f>
        <v>:</v>
      </c>
    </row>
    <row r="208" spans="2:6">
      <c r="B208" s="233">
        <v>206</v>
      </c>
      <c r="C208" s="217" t="str">
        <f>IF('Questionnaire part 2'!E504="",":",'Questionnaire part 2'!E504)</f>
        <v>:</v>
      </c>
      <c r="D208" s="217" t="str">
        <f>IF('Questionnaire part 2'!F504="",":",'Questionnaire part 2'!F504)</f>
        <v>:</v>
      </c>
      <c r="E208" s="217" t="str">
        <f>IF('Questionnaire part 2'!G504="",":",'Questionnaire part 2'!G504)</f>
        <v>:</v>
      </c>
      <c r="F208" s="217" t="str">
        <f>IF('Questionnaire part 2'!H504="",":",'Questionnaire part 2'!H504)</f>
        <v>:</v>
      </c>
    </row>
    <row r="209" spans="2:6">
      <c r="B209" s="233">
        <v>207</v>
      </c>
      <c r="C209" s="217" t="str">
        <f>IF('Questionnaire part 2'!E505="",":",'Questionnaire part 2'!E505)</f>
        <v>:</v>
      </c>
      <c r="D209" s="217" t="str">
        <f>IF('Questionnaire part 2'!F505="",":",'Questionnaire part 2'!F505)</f>
        <v>:</v>
      </c>
      <c r="E209" s="217" t="str">
        <f>IF('Questionnaire part 2'!G505="",":",'Questionnaire part 2'!G505)</f>
        <v>:</v>
      </c>
      <c r="F209" s="217" t="str">
        <f>IF('Questionnaire part 2'!H505="",":",'Questionnaire part 2'!H505)</f>
        <v>:</v>
      </c>
    </row>
    <row r="210" spans="2:6">
      <c r="B210" s="233">
        <v>208</v>
      </c>
      <c r="C210" s="217" t="str">
        <f>IF('Questionnaire part 2'!E506="",":",'Questionnaire part 2'!E506)</f>
        <v>:</v>
      </c>
      <c r="D210" s="217" t="str">
        <f>IF('Questionnaire part 2'!F506="",":",'Questionnaire part 2'!F506)</f>
        <v>:</v>
      </c>
      <c r="E210" s="217" t="str">
        <f>IF('Questionnaire part 2'!G506="",":",'Questionnaire part 2'!G506)</f>
        <v>:</v>
      </c>
      <c r="F210" s="217" t="str">
        <f>IF('Questionnaire part 2'!H506="",":",'Questionnaire part 2'!H506)</f>
        <v>:</v>
      </c>
    </row>
    <row r="211" spans="2:6">
      <c r="B211" s="233">
        <v>209</v>
      </c>
      <c r="C211" s="217" t="str">
        <f>IF('Questionnaire part 2'!E507="",":",'Questionnaire part 2'!E507)</f>
        <v>:</v>
      </c>
      <c r="D211" s="217" t="str">
        <f>IF('Questionnaire part 2'!F507="",":",'Questionnaire part 2'!F507)</f>
        <v>:</v>
      </c>
      <c r="E211" s="217" t="str">
        <f>IF('Questionnaire part 2'!G507="",":",'Questionnaire part 2'!G507)</f>
        <v>:</v>
      </c>
      <c r="F211" s="217" t="str">
        <f>IF('Questionnaire part 2'!H507="",":",'Questionnaire part 2'!H507)</f>
        <v>:</v>
      </c>
    </row>
    <row r="212" spans="2:6">
      <c r="B212" s="233">
        <v>210</v>
      </c>
      <c r="C212" s="217" t="str">
        <f>IF('Questionnaire part 2'!E508="",":",'Questionnaire part 2'!E508)</f>
        <v>:</v>
      </c>
      <c r="D212" s="217" t="str">
        <f>IF('Questionnaire part 2'!F508="",":",'Questionnaire part 2'!F508)</f>
        <v>:</v>
      </c>
      <c r="E212" s="217" t="str">
        <f>IF('Questionnaire part 2'!G508="",":",'Questionnaire part 2'!G508)</f>
        <v>:</v>
      </c>
      <c r="F212" s="217" t="str">
        <f>IF('Questionnaire part 2'!H508="",":",'Questionnaire part 2'!H508)</f>
        <v>:</v>
      </c>
    </row>
    <row r="213" spans="2:6">
      <c r="B213" s="233">
        <v>211</v>
      </c>
      <c r="C213" s="217" t="str">
        <f>IF('Questionnaire part 2'!E509="",":",'Questionnaire part 2'!E509)</f>
        <v>:</v>
      </c>
      <c r="D213" s="217" t="str">
        <f>IF('Questionnaire part 2'!F509="",":",'Questionnaire part 2'!F509)</f>
        <v>:</v>
      </c>
      <c r="E213" s="217" t="str">
        <f>IF('Questionnaire part 2'!G509="",":",'Questionnaire part 2'!G509)</f>
        <v>:</v>
      </c>
      <c r="F213" s="217" t="str">
        <f>IF('Questionnaire part 2'!H509="",":",'Questionnaire part 2'!H509)</f>
        <v>:</v>
      </c>
    </row>
    <row r="214" spans="2:6">
      <c r="B214" s="233">
        <v>212</v>
      </c>
      <c r="C214" s="217" t="str">
        <f>IF('Questionnaire part 2'!E510="",":",'Questionnaire part 2'!E510)</f>
        <v>:</v>
      </c>
      <c r="D214" s="217" t="str">
        <f>IF('Questionnaire part 2'!F510="",":",'Questionnaire part 2'!F510)</f>
        <v>:</v>
      </c>
      <c r="E214" s="217" t="str">
        <f>IF('Questionnaire part 2'!G510="",":",'Questionnaire part 2'!G510)</f>
        <v>:</v>
      </c>
      <c r="F214" s="217" t="str">
        <f>IF('Questionnaire part 2'!H510="",":",'Questionnaire part 2'!H510)</f>
        <v>:</v>
      </c>
    </row>
    <row r="215" spans="2:6">
      <c r="B215" s="233">
        <v>213</v>
      </c>
      <c r="C215" s="217" t="str">
        <f>IF('Questionnaire part 2'!E511="",":",'Questionnaire part 2'!E511)</f>
        <v>:</v>
      </c>
      <c r="D215" s="217" t="str">
        <f>IF('Questionnaire part 2'!F511="",":",'Questionnaire part 2'!F511)</f>
        <v>:</v>
      </c>
      <c r="E215" s="217" t="str">
        <f>IF('Questionnaire part 2'!G511="",":",'Questionnaire part 2'!G511)</f>
        <v>:</v>
      </c>
      <c r="F215" s="217" t="str">
        <f>IF('Questionnaire part 2'!H511="",":",'Questionnaire part 2'!H511)</f>
        <v>:</v>
      </c>
    </row>
    <row r="216" spans="2:6">
      <c r="B216" s="233">
        <v>214</v>
      </c>
      <c r="C216" s="217" t="str">
        <f>IF('Questionnaire part 2'!E512="",":",'Questionnaire part 2'!E512)</f>
        <v>:</v>
      </c>
      <c r="D216" s="217" t="str">
        <f>IF('Questionnaire part 2'!F512="",":",'Questionnaire part 2'!F512)</f>
        <v>:</v>
      </c>
      <c r="E216" s="217" t="str">
        <f>IF('Questionnaire part 2'!G512="",":",'Questionnaire part 2'!G512)</f>
        <v>:</v>
      </c>
      <c r="F216" s="217" t="str">
        <f>IF('Questionnaire part 2'!H512="",":",'Questionnaire part 2'!H512)</f>
        <v>:</v>
      </c>
    </row>
    <row r="217" spans="2:6">
      <c r="B217" s="233">
        <v>215</v>
      </c>
      <c r="C217" s="217" t="str">
        <f>IF('Questionnaire part 2'!E513="",":",'Questionnaire part 2'!E513)</f>
        <v>:</v>
      </c>
      <c r="D217" s="217" t="str">
        <f>IF('Questionnaire part 2'!F513="",":",'Questionnaire part 2'!F513)</f>
        <v>:</v>
      </c>
      <c r="E217" s="217" t="str">
        <f>IF('Questionnaire part 2'!G513="",":",'Questionnaire part 2'!G513)</f>
        <v>:</v>
      </c>
      <c r="F217" s="217" t="str">
        <f>IF('Questionnaire part 2'!H513="",":",'Questionnaire part 2'!H513)</f>
        <v>:</v>
      </c>
    </row>
    <row r="218" spans="2:6">
      <c r="B218" s="233">
        <v>216</v>
      </c>
      <c r="C218" s="217" t="str">
        <f>IF('Questionnaire part 2'!E514="",":",'Questionnaire part 2'!E514)</f>
        <v>:</v>
      </c>
      <c r="D218" s="217" t="str">
        <f>IF('Questionnaire part 2'!F514="",":",'Questionnaire part 2'!F514)</f>
        <v>:</v>
      </c>
      <c r="E218" s="217" t="str">
        <f>IF('Questionnaire part 2'!G514="",":",'Questionnaire part 2'!G514)</f>
        <v>:</v>
      </c>
      <c r="F218" s="217" t="str">
        <f>IF('Questionnaire part 2'!H514="",":",'Questionnaire part 2'!H514)</f>
        <v>:</v>
      </c>
    </row>
    <row r="219" spans="2:6">
      <c r="B219" s="233">
        <v>217</v>
      </c>
      <c r="C219" s="217" t="str">
        <f>IF('Questionnaire part 2'!E515="",":",'Questionnaire part 2'!E515)</f>
        <v>:</v>
      </c>
      <c r="D219" s="217" t="str">
        <f>IF('Questionnaire part 2'!F515="",":",'Questionnaire part 2'!F515)</f>
        <v>:</v>
      </c>
      <c r="E219" s="217" t="str">
        <f>IF('Questionnaire part 2'!G515="",":",'Questionnaire part 2'!G515)</f>
        <v>:</v>
      </c>
      <c r="F219" s="217" t="str">
        <f>IF('Questionnaire part 2'!H515="",":",'Questionnaire part 2'!H515)</f>
        <v>:</v>
      </c>
    </row>
    <row r="220" spans="2:6">
      <c r="B220" s="233">
        <v>218</v>
      </c>
      <c r="C220" s="217" t="str">
        <f>IF('Questionnaire part 2'!E516="",":",'Questionnaire part 2'!E516)</f>
        <v>:</v>
      </c>
      <c r="D220" s="217" t="str">
        <f>IF('Questionnaire part 2'!F516="",":",'Questionnaire part 2'!F516)</f>
        <v>:</v>
      </c>
      <c r="E220" s="217" t="str">
        <f>IF('Questionnaire part 2'!G516="",":",'Questionnaire part 2'!G516)</f>
        <v>:</v>
      </c>
      <c r="F220" s="217" t="str">
        <f>IF('Questionnaire part 2'!H516="",":",'Questionnaire part 2'!H516)</f>
        <v>:</v>
      </c>
    </row>
    <row r="221" spans="2:6">
      <c r="B221" s="233">
        <v>219</v>
      </c>
      <c r="C221" s="217" t="str">
        <f>IF('Questionnaire part 2'!E517="",":",'Questionnaire part 2'!E517)</f>
        <v>:</v>
      </c>
      <c r="D221" s="217" t="str">
        <f>IF('Questionnaire part 2'!F517="",":",'Questionnaire part 2'!F517)</f>
        <v>:</v>
      </c>
      <c r="E221" s="217" t="str">
        <f>IF('Questionnaire part 2'!G517="",":",'Questionnaire part 2'!G517)</f>
        <v>:</v>
      </c>
      <c r="F221" s="217" t="str">
        <f>IF('Questionnaire part 2'!H517="",":",'Questionnaire part 2'!H517)</f>
        <v>:</v>
      </c>
    </row>
    <row r="222" spans="2:6">
      <c r="B222" s="233">
        <v>220</v>
      </c>
      <c r="C222" s="217" t="str">
        <f>IF('Questionnaire part 2'!E518="",":",'Questionnaire part 2'!E518)</f>
        <v>:</v>
      </c>
      <c r="D222" s="217" t="str">
        <f>IF('Questionnaire part 2'!F518="",":",'Questionnaire part 2'!F518)</f>
        <v>:</v>
      </c>
      <c r="E222" s="217" t="str">
        <f>IF('Questionnaire part 2'!G518="",":",'Questionnaire part 2'!G518)</f>
        <v>:</v>
      </c>
      <c r="F222" s="217" t="str">
        <f>IF('Questionnaire part 2'!H518="",":",'Questionnaire part 2'!H518)</f>
        <v>:</v>
      </c>
    </row>
    <row r="223" spans="2:6">
      <c r="B223" s="233">
        <v>221</v>
      </c>
      <c r="C223" s="217" t="str">
        <f>IF('Questionnaire part 2'!E519="",":",'Questionnaire part 2'!E519)</f>
        <v>:</v>
      </c>
      <c r="D223" s="217" t="str">
        <f>IF('Questionnaire part 2'!F519="",":",'Questionnaire part 2'!F519)</f>
        <v>:</v>
      </c>
      <c r="E223" s="217" t="str">
        <f>IF('Questionnaire part 2'!G519="",":",'Questionnaire part 2'!G519)</f>
        <v>:</v>
      </c>
      <c r="F223" s="217" t="str">
        <f>IF('Questionnaire part 2'!H519="",":",'Questionnaire part 2'!H519)</f>
        <v>:</v>
      </c>
    </row>
    <row r="224" spans="2:6">
      <c r="B224" s="233">
        <v>222</v>
      </c>
      <c r="C224" s="217" t="str">
        <f>IF('Questionnaire part 2'!E520="",":",'Questionnaire part 2'!E520)</f>
        <v>:</v>
      </c>
      <c r="D224" s="217" t="str">
        <f>IF('Questionnaire part 2'!F520="",":",'Questionnaire part 2'!F520)</f>
        <v>:</v>
      </c>
      <c r="E224" s="217" t="str">
        <f>IF('Questionnaire part 2'!G520="",":",'Questionnaire part 2'!G520)</f>
        <v>:</v>
      </c>
      <c r="F224" s="217" t="str">
        <f>IF('Questionnaire part 2'!H520="",":",'Questionnaire part 2'!H520)</f>
        <v>:</v>
      </c>
    </row>
    <row r="225" spans="2:6">
      <c r="B225" s="233">
        <v>223</v>
      </c>
      <c r="C225" s="217" t="str">
        <f>IF('Questionnaire part 2'!E521="",":",'Questionnaire part 2'!E521)</f>
        <v>:</v>
      </c>
      <c r="D225" s="217" t="str">
        <f>IF('Questionnaire part 2'!F521="",":",'Questionnaire part 2'!F521)</f>
        <v>:</v>
      </c>
      <c r="E225" s="217" t="str">
        <f>IF('Questionnaire part 2'!G521="",":",'Questionnaire part 2'!G521)</f>
        <v>:</v>
      </c>
      <c r="F225" s="217" t="str">
        <f>IF('Questionnaire part 2'!H521="",":",'Questionnaire part 2'!H521)</f>
        <v>:</v>
      </c>
    </row>
    <row r="226" spans="2:6">
      <c r="B226" s="233">
        <v>224</v>
      </c>
      <c r="C226" s="217" t="str">
        <f>IF('Questionnaire part 2'!E522="",":",'Questionnaire part 2'!E522)</f>
        <v>:</v>
      </c>
      <c r="D226" s="217" t="str">
        <f>IF('Questionnaire part 2'!F522="",":",'Questionnaire part 2'!F522)</f>
        <v>:</v>
      </c>
      <c r="E226" s="217" t="str">
        <f>IF('Questionnaire part 2'!G522="",":",'Questionnaire part 2'!G522)</f>
        <v>:</v>
      </c>
      <c r="F226" s="217" t="str">
        <f>IF('Questionnaire part 2'!H522="",":",'Questionnaire part 2'!H522)</f>
        <v>:</v>
      </c>
    </row>
    <row r="227" spans="2:6">
      <c r="B227" s="233">
        <v>225</v>
      </c>
      <c r="C227" s="217" t="str">
        <f>IF('Questionnaire part 2'!E523="",":",'Questionnaire part 2'!E523)</f>
        <v>:</v>
      </c>
      <c r="D227" s="217" t="str">
        <f>IF('Questionnaire part 2'!F523="",":",'Questionnaire part 2'!F523)</f>
        <v>:</v>
      </c>
      <c r="E227" s="217" t="str">
        <f>IF('Questionnaire part 2'!G523="",":",'Questionnaire part 2'!G523)</f>
        <v>:</v>
      </c>
      <c r="F227" s="217" t="str">
        <f>IF('Questionnaire part 2'!H523="",":",'Questionnaire part 2'!H523)</f>
        <v>:</v>
      </c>
    </row>
    <row r="228" spans="2:6">
      <c r="B228" s="233">
        <v>226</v>
      </c>
      <c r="C228" s="217" t="str">
        <f>IF('Questionnaire part 2'!E524="",":",'Questionnaire part 2'!E524)</f>
        <v>:</v>
      </c>
      <c r="D228" s="217" t="str">
        <f>IF('Questionnaire part 2'!F524="",":",'Questionnaire part 2'!F524)</f>
        <v>:</v>
      </c>
      <c r="E228" s="217" t="str">
        <f>IF('Questionnaire part 2'!G524="",":",'Questionnaire part 2'!G524)</f>
        <v>:</v>
      </c>
      <c r="F228" s="217" t="str">
        <f>IF('Questionnaire part 2'!H524="",":",'Questionnaire part 2'!H524)</f>
        <v>:</v>
      </c>
    </row>
    <row r="229" spans="2:6">
      <c r="B229" s="233">
        <v>227</v>
      </c>
      <c r="C229" s="217" t="str">
        <f>IF('Questionnaire part 2'!E525="",":",'Questionnaire part 2'!E525)</f>
        <v>:</v>
      </c>
      <c r="D229" s="217" t="str">
        <f>IF('Questionnaire part 2'!F525="",":",'Questionnaire part 2'!F525)</f>
        <v>:</v>
      </c>
      <c r="E229" s="217" t="str">
        <f>IF('Questionnaire part 2'!G525="",":",'Questionnaire part 2'!G525)</f>
        <v>:</v>
      </c>
      <c r="F229" s="217" t="str">
        <f>IF('Questionnaire part 2'!H525="",":",'Questionnaire part 2'!H525)</f>
        <v>:</v>
      </c>
    </row>
    <row r="230" spans="2:6">
      <c r="B230" s="233">
        <v>228</v>
      </c>
      <c r="C230" s="217" t="str">
        <f>IF('Questionnaire part 2'!E526="",":",'Questionnaire part 2'!E526)</f>
        <v>:</v>
      </c>
      <c r="D230" s="217" t="str">
        <f>IF('Questionnaire part 2'!F526="",":",'Questionnaire part 2'!F526)</f>
        <v>:</v>
      </c>
      <c r="E230" s="217" t="str">
        <f>IF('Questionnaire part 2'!G526="",":",'Questionnaire part 2'!G526)</f>
        <v>:</v>
      </c>
      <c r="F230" s="217" t="str">
        <f>IF('Questionnaire part 2'!H526="",":",'Questionnaire part 2'!H526)</f>
        <v>:</v>
      </c>
    </row>
    <row r="231" spans="2:6">
      <c r="B231" s="233">
        <v>229</v>
      </c>
      <c r="C231" s="217" t="str">
        <f>IF('Questionnaire part 2'!E527="",":",'Questionnaire part 2'!E527)</f>
        <v>:</v>
      </c>
      <c r="D231" s="217" t="str">
        <f>IF('Questionnaire part 2'!F527="",":",'Questionnaire part 2'!F527)</f>
        <v>:</v>
      </c>
      <c r="E231" s="217" t="str">
        <f>IF('Questionnaire part 2'!G527="",":",'Questionnaire part 2'!G527)</f>
        <v>:</v>
      </c>
      <c r="F231" s="217" t="str">
        <f>IF('Questionnaire part 2'!H527="",":",'Questionnaire part 2'!H527)</f>
        <v>:</v>
      </c>
    </row>
    <row r="232" spans="2:6">
      <c r="B232" s="233">
        <v>230</v>
      </c>
      <c r="C232" s="217" t="str">
        <f>IF('Questionnaire part 2'!E528="",":",'Questionnaire part 2'!E528)</f>
        <v>:</v>
      </c>
      <c r="D232" s="217" t="str">
        <f>IF('Questionnaire part 2'!F528="",":",'Questionnaire part 2'!F528)</f>
        <v>:</v>
      </c>
      <c r="E232" s="217" t="str">
        <f>IF('Questionnaire part 2'!G528="",":",'Questionnaire part 2'!G528)</f>
        <v>:</v>
      </c>
      <c r="F232" s="217" t="str">
        <f>IF('Questionnaire part 2'!H528="",":",'Questionnaire part 2'!H528)</f>
        <v>:</v>
      </c>
    </row>
    <row r="233" spans="2:6">
      <c r="B233" s="233">
        <v>231</v>
      </c>
      <c r="C233" s="217" t="str">
        <f>IF('Questionnaire part 2'!E529="",":",'Questionnaire part 2'!E529)</f>
        <v>:</v>
      </c>
      <c r="D233" s="217" t="str">
        <f>IF('Questionnaire part 2'!F529="",":",'Questionnaire part 2'!F529)</f>
        <v>:</v>
      </c>
      <c r="E233" s="217" t="str">
        <f>IF('Questionnaire part 2'!G529="",":",'Questionnaire part 2'!G529)</f>
        <v>:</v>
      </c>
      <c r="F233" s="217" t="str">
        <f>IF('Questionnaire part 2'!H529="",":",'Questionnaire part 2'!H529)</f>
        <v>:</v>
      </c>
    </row>
    <row r="234" spans="2:6">
      <c r="B234" s="233">
        <v>232</v>
      </c>
      <c r="C234" s="217" t="str">
        <f>IF('Questionnaire part 2'!E530="",":",'Questionnaire part 2'!E530)</f>
        <v>:</v>
      </c>
      <c r="D234" s="217" t="str">
        <f>IF('Questionnaire part 2'!F530="",":",'Questionnaire part 2'!F530)</f>
        <v>:</v>
      </c>
      <c r="E234" s="217" t="str">
        <f>IF('Questionnaire part 2'!G530="",":",'Questionnaire part 2'!G530)</f>
        <v>:</v>
      </c>
      <c r="F234" s="217" t="str">
        <f>IF('Questionnaire part 2'!H530="",":",'Questionnaire part 2'!H530)</f>
        <v>:</v>
      </c>
    </row>
    <row r="235" spans="2:6">
      <c r="B235" s="233">
        <v>233</v>
      </c>
      <c r="C235" s="217" t="str">
        <f>IF('Questionnaire part 2'!E531="",":",'Questionnaire part 2'!E531)</f>
        <v>:</v>
      </c>
      <c r="D235" s="217" t="str">
        <f>IF('Questionnaire part 2'!F531="",":",'Questionnaire part 2'!F531)</f>
        <v>:</v>
      </c>
      <c r="E235" s="217" t="str">
        <f>IF('Questionnaire part 2'!G531="",":",'Questionnaire part 2'!G531)</f>
        <v>:</v>
      </c>
      <c r="F235" s="217" t="str">
        <f>IF('Questionnaire part 2'!H531="",":",'Questionnaire part 2'!H531)</f>
        <v>:</v>
      </c>
    </row>
    <row r="236" spans="2:6">
      <c r="B236" s="233">
        <v>234</v>
      </c>
      <c r="C236" s="217" t="str">
        <f>IF('Questionnaire part 2'!E532="",":",'Questionnaire part 2'!E532)</f>
        <v>:</v>
      </c>
      <c r="D236" s="217" t="str">
        <f>IF('Questionnaire part 2'!F532="",":",'Questionnaire part 2'!F532)</f>
        <v>:</v>
      </c>
      <c r="E236" s="217" t="str">
        <f>IF('Questionnaire part 2'!G532="",":",'Questionnaire part 2'!G532)</f>
        <v>:</v>
      </c>
      <c r="F236" s="217" t="str">
        <f>IF('Questionnaire part 2'!H532="",":",'Questionnaire part 2'!H532)</f>
        <v>:</v>
      </c>
    </row>
    <row r="237" spans="2:6">
      <c r="B237" s="233">
        <v>235</v>
      </c>
      <c r="C237" s="217" t="str">
        <f>IF('Questionnaire part 2'!E533="",":",'Questionnaire part 2'!E533)</f>
        <v>:</v>
      </c>
      <c r="D237" s="217" t="str">
        <f>IF('Questionnaire part 2'!F533="",":",'Questionnaire part 2'!F533)</f>
        <v>:</v>
      </c>
      <c r="E237" s="217" t="str">
        <f>IF('Questionnaire part 2'!G533="",":",'Questionnaire part 2'!G533)</f>
        <v>:</v>
      </c>
      <c r="F237" s="217" t="str">
        <f>IF('Questionnaire part 2'!H533="",":",'Questionnaire part 2'!H533)</f>
        <v>:</v>
      </c>
    </row>
    <row r="238" spans="2:6">
      <c r="B238" s="233">
        <v>236</v>
      </c>
      <c r="C238" s="217" t="str">
        <f>IF('Questionnaire part 2'!E534="",":",'Questionnaire part 2'!E534)</f>
        <v>:</v>
      </c>
      <c r="D238" s="217" t="str">
        <f>IF('Questionnaire part 2'!F534="",":",'Questionnaire part 2'!F534)</f>
        <v>:</v>
      </c>
      <c r="E238" s="217" t="str">
        <f>IF('Questionnaire part 2'!G534="",":",'Questionnaire part 2'!G534)</f>
        <v>:</v>
      </c>
      <c r="F238" s="217" t="str">
        <f>IF('Questionnaire part 2'!H534="",":",'Questionnaire part 2'!H534)</f>
        <v>:</v>
      </c>
    </row>
    <row r="239" spans="2:6">
      <c r="B239" s="233">
        <v>237</v>
      </c>
      <c r="C239" s="217" t="str">
        <f>IF('Questionnaire part 2'!E535="",":",'Questionnaire part 2'!E535)</f>
        <v>:</v>
      </c>
      <c r="D239" s="217" t="str">
        <f>IF('Questionnaire part 2'!F535="",":",'Questionnaire part 2'!F535)</f>
        <v>:</v>
      </c>
      <c r="E239" s="217" t="str">
        <f>IF('Questionnaire part 2'!G535="",":",'Questionnaire part 2'!G535)</f>
        <v>:</v>
      </c>
      <c r="F239" s="217" t="str">
        <f>IF('Questionnaire part 2'!H535="",":",'Questionnaire part 2'!H535)</f>
        <v>:</v>
      </c>
    </row>
    <row r="240" spans="2:6">
      <c r="B240" s="233">
        <v>238</v>
      </c>
      <c r="C240" s="217" t="str">
        <f>IF('Questionnaire part 2'!E536="",":",'Questionnaire part 2'!E536)</f>
        <v>:</v>
      </c>
      <c r="D240" s="217" t="str">
        <f>IF('Questionnaire part 2'!F536="",":",'Questionnaire part 2'!F536)</f>
        <v>:</v>
      </c>
      <c r="E240" s="217" t="str">
        <f>IF('Questionnaire part 2'!G536="",":",'Questionnaire part 2'!G536)</f>
        <v>:</v>
      </c>
      <c r="F240" s="217" t="str">
        <f>IF('Questionnaire part 2'!H536="",":",'Questionnaire part 2'!H536)</f>
        <v>:</v>
      </c>
    </row>
    <row r="241" spans="2:6">
      <c r="B241" s="233">
        <v>239</v>
      </c>
      <c r="C241" s="217" t="str">
        <f>IF('Questionnaire part 2'!E537="",":",'Questionnaire part 2'!E537)</f>
        <v>:</v>
      </c>
      <c r="D241" s="217" t="str">
        <f>IF('Questionnaire part 2'!F537="",":",'Questionnaire part 2'!F537)</f>
        <v>:</v>
      </c>
      <c r="E241" s="217" t="str">
        <f>IF('Questionnaire part 2'!G537="",":",'Questionnaire part 2'!G537)</f>
        <v>:</v>
      </c>
      <c r="F241" s="217" t="str">
        <f>IF('Questionnaire part 2'!H537="",":",'Questionnaire part 2'!H537)</f>
        <v>:</v>
      </c>
    </row>
    <row r="242" spans="2:6">
      <c r="B242" s="233">
        <v>240</v>
      </c>
      <c r="C242" s="217" t="str">
        <f>IF('Questionnaire part 2'!E538="",":",'Questionnaire part 2'!E538)</f>
        <v>:</v>
      </c>
      <c r="D242" s="217" t="str">
        <f>IF('Questionnaire part 2'!F538="",":",'Questionnaire part 2'!F538)</f>
        <v>:</v>
      </c>
      <c r="E242" s="217" t="str">
        <f>IF('Questionnaire part 2'!G538="",":",'Questionnaire part 2'!G538)</f>
        <v>:</v>
      </c>
      <c r="F242" s="217" t="str">
        <f>IF('Questionnaire part 2'!H538="",":",'Questionnaire part 2'!H538)</f>
        <v>:</v>
      </c>
    </row>
    <row r="243" spans="2:6">
      <c r="B243" s="233">
        <v>241</v>
      </c>
      <c r="C243" s="217" t="str">
        <f>IF('Questionnaire part 2'!E539="",":",'Questionnaire part 2'!E539)</f>
        <v>:</v>
      </c>
      <c r="D243" s="217" t="str">
        <f>IF('Questionnaire part 2'!F539="",":",'Questionnaire part 2'!F539)</f>
        <v>:</v>
      </c>
      <c r="E243" s="217" t="str">
        <f>IF('Questionnaire part 2'!G539="",":",'Questionnaire part 2'!G539)</f>
        <v>:</v>
      </c>
      <c r="F243" s="217" t="str">
        <f>IF('Questionnaire part 2'!H539="",":",'Questionnaire part 2'!H539)</f>
        <v>:</v>
      </c>
    </row>
    <row r="244" spans="2:6">
      <c r="B244" s="233">
        <v>242</v>
      </c>
      <c r="C244" s="217" t="str">
        <f>IF('Questionnaire part 2'!E540="",":",'Questionnaire part 2'!E540)</f>
        <v>:</v>
      </c>
      <c r="D244" s="217" t="str">
        <f>IF('Questionnaire part 2'!F540="",":",'Questionnaire part 2'!F540)</f>
        <v>:</v>
      </c>
      <c r="E244" s="217" t="str">
        <f>IF('Questionnaire part 2'!G540="",":",'Questionnaire part 2'!G540)</f>
        <v>:</v>
      </c>
      <c r="F244" s="217" t="str">
        <f>IF('Questionnaire part 2'!H540="",":",'Questionnaire part 2'!H540)</f>
        <v>:</v>
      </c>
    </row>
    <row r="245" spans="2:6">
      <c r="B245" s="233">
        <v>243</v>
      </c>
      <c r="C245" s="217" t="str">
        <f>IF('Questionnaire part 2'!E541="",":",'Questionnaire part 2'!E541)</f>
        <v>:</v>
      </c>
      <c r="D245" s="217" t="str">
        <f>IF('Questionnaire part 2'!F541="",":",'Questionnaire part 2'!F541)</f>
        <v>:</v>
      </c>
      <c r="E245" s="217" t="str">
        <f>IF('Questionnaire part 2'!G541="",":",'Questionnaire part 2'!G541)</f>
        <v>:</v>
      </c>
      <c r="F245" s="217" t="str">
        <f>IF('Questionnaire part 2'!H541="",":",'Questionnaire part 2'!H541)</f>
        <v>:</v>
      </c>
    </row>
    <row r="246" spans="2:6">
      <c r="B246" s="233">
        <v>244</v>
      </c>
      <c r="C246" s="217" t="str">
        <f>IF('Questionnaire part 2'!E542="",":",'Questionnaire part 2'!E542)</f>
        <v>:</v>
      </c>
      <c r="D246" s="217" t="str">
        <f>IF('Questionnaire part 2'!F542="",":",'Questionnaire part 2'!F542)</f>
        <v>:</v>
      </c>
      <c r="E246" s="217" t="str">
        <f>IF('Questionnaire part 2'!G542="",":",'Questionnaire part 2'!G542)</f>
        <v>:</v>
      </c>
      <c r="F246" s="217" t="str">
        <f>IF('Questionnaire part 2'!H542="",":",'Questionnaire part 2'!H542)</f>
        <v>:</v>
      </c>
    </row>
    <row r="247" spans="2:6">
      <c r="B247" s="233">
        <v>245</v>
      </c>
      <c r="C247" s="217" t="str">
        <f>IF('Questionnaire part 2'!E543="",":",'Questionnaire part 2'!E543)</f>
        <v>:</v>
      </c>
      <c r="D247" s="217" t="str">
        <f>IF('Questionnaire part 2'!F543="",":",'Questionnaire part 2'!F543)</f>
        <v>:</v>
      </c>
      <c r="E247" s="217" t="str">
        <f>IF('Questionnaire part 2'!G543="",":",'Questionnaire part 2'!G543)</f>
        <v>:</v>
      </c>
      <c r="F247" s="217" t="str">
        <f>IF('Questionnaire part 2'!H543="",":",'Questionnaire part 2'!H543)</f>
        <v>:</v>
      </c>
    </row>
    <row r="248" spans="2:6">
      <c r="B248" s="233">
        <v>246</v>
      </c>
      <c r="C248" s="217" t="str">
        <f>IF('Questionnaire part 2'!E544="",":",'Questionnaire part 2'!E544)</f>
        <v>:</v>
      </c>
      <c r="D248" s="217" t="str">
        <f>IF('Questionnaire part 2'!F544="",":",'Questionnaire part 2'!F544)</f>
        <v>:</v>
      </c>
      <c r="E248" s="217" t="str">
        <f>IF('Questionnaire part 2'!G544="",":",'Questionnaire part 2'!G544)</f>
        <v>:</v>
      </c>
      <c r="F248" s="217" t="str">
        <f>IF('Questionnaire part 2'!H544="",":",'Questionnaire part 2'!H544)</f>
        <v>:</v>
      </c>
    </row>
    <row r="249" spans="2:6">
      <c r="B249" s="233">
        <v>247</v>
      </c>
      <c r="C249" s="217" t="str">
        <f>IF('Questionnaire part 2'!E545="",":",'Questionnaire part 2'!E545)</f>
        <v>:</v>
      </c>
      <c r="D249" s="217" t="str">
        <f>IF('Questionnaire part 2'!F545="",":",'Questionnaire part 2'!F545)</f>
        <v>:</v>
      </c>
      <c r="E249" s="217" t="str">
        <f>IF('Questionnaire part 2'!G545="",":",'Questionnaire part 2'!G545)</f>
        <v>:</v>
      </c>
      <c r="F249" s="217" t="str">
        <f>IF('Questionnaire part 2'!H545="",":",'Questionnaire part 2'!H545)</f>
        <v>:</v>
      </c>
    </row>
    <row r="250" spans="2:6">
      <c r="B250" s="233">
        <v>248</v>
      </c>
      <c r="C250" s="217" t="str">
        <f>IF('Questionnaire part 2'!E546="",":",'Questionnaire part 2'!E546)</f>
        <v>:</v>
      </c>
      <c r="D250" s="217" t="str">
        <f>IF('Questionnaire part 2'!F546="",":",'Questionnaire part 2'!F546)</f>
        <v>:</v>
      </c>
      <c r="E250" s="217" t="str">
        <f>IF('Questionnaire part 2'!G546="",":",'Questionnaire part 2'!G546)</f>
        <v>:</v>
      </c>
      <c r="F250" s="217" t="str">
        <f>IF('Questionnaire part 2'!H546="",":",'Questionnaire part 2'!H546)</f>
        <v>:</v>
      </c>
    </row>
    <row r="251" spans="2:6">
      <c r="B251" s="233">
        <v>249</v>
      </c>
      <c r="C251" s="217" t="str">
        <f>IF('Questionnaire part 2'!E582="",":",'Questionnaire part 2'!E582)</f>
        <v>:</v>
      </c>
      <c r="D251" s="217" t="str">
        <f>IF('Questionnaire part 2'!F582="",":",'Questionnaire part 2'!F582)</f>
        <v>:</v>
      </c>
      <c r="E251" s="217" t="str">
        <f>IF('Questionnaire part 2'!G582="",":",'Questionnaire part 2'!G582)</f>
        <v>:</v>
      </c>
      <c r="F251" s="217" t="str">
        <f>IF('Questionnaire part 2'!H582="",":",'Questionnaire part 2'!H582)</f>
        <v>:</v>
      </c>
    </row>
    <row r="252" spans="2:6">
      <c r="B252" s="233">
        <v>250</v>
      </c>
      <c r="C252" s="217" t="str">
        <f>IF('Questionnaire part 2'!E583="",":",'Questionnaire part 2'!E583)</f>
        <v>:</v>
      </c>
      <c r="D252" s="217" t="str">
        <f>IF('Questionnaire part 2'!F583="",":",'Questionnaire part 2'!F583)</f>
        <v>:</v>
      </c>
      <c r="E252" s="217" t="str">
        <f>IF('Questionnaire part 2'!G583="",":",'Questionnaire part 2'!G583)</f>
        <v>:</v>
      </c>
      <c r="F252" s="217" t="str">
        <f>IF('Questionnaire part 2'!H583="",":",'Questionnaire part 2'!H583)</f>
        <v>:</v>
      </c>
    </row>
    <row r="253" spans="2:6">
      <c r="B253" s="233">
        <v>251</v>
      </c>
      <c r="C253" s="217" t="str">
        <f>IF('Questionnaire part 2'!E584="",":",'Questionnaire part 2'!E584)</f>
        <v>:</v>
      </c>
      <c r="D253" s="217" t="str">
        <f>IF('Questionnaire part 2'!F584="",":",'Questionnaire part 2'!F584)</f>
        <v>:</v>
      </c>
      <c r="E253" s="217" t="str">
        <f>IF('Questionnaire part 2'!G584="",":",'Questionnaire part 2'!G584)</f>
        <v>:</v>
      </c>
      <c r="F253" s="217" t="str">
        <f>IF('Questionnaire part 2'!H584="",":",'Questionnaire part 2'!H584)</f>
        <v>:</v>
      </c>
    </row>
    <row r="254" spans="2:6">
      <c r="B254" s="233">
        <v>252</v>
      </c>
      <c r="C254" s="217" t="str">
        <f>IF('Questionnaire part 2'!E585="",":",'Questionnaire part 2'!E585)</f>
        <v>:</v>
      </c>
      <c r="D254" s="217" t="str">
        <f>IF('Questionnaire part 2'!F585="",":",'Questionnaire part 2'!F585)</f>
        <v>:</v>
      </c>
      <c r="E254" s="217" t="str">
        <f>IF('Questionnaire part 2'!G585="",":",'Questionnaire part 2'!G585)</f>
        <v>:</v>
      </c>
      <c r="F254" s="217" t="str">
        <f>IF('Questionnaire part 2'!H585="",":",'Questionnaire part 2'!H585)</f>
        <v>:</v>
      </c>
    </row>
    <row r="255" spans="2:6">
      <c r="B255" s="233">
        <v>253</v>
      </c>
      <c r="C255" s="217" t="str">
        <f>IF('Questionnaire part 2'!E586="",":",'Questionnaire part 2'!E586)</f>
        <v>:</v>
      </c>
      <c r="D255" s="217" t="str">
        <f>IF('Questionnaire part 2'!F586="",":",'Questionnaire part 2'!F586)</f>
        <v>:</v>
      </c>
      <c r="E255" s="217" t="str">
        <f>IF('Questionnaire part 2'!G586="",":",'Questionnaire part 2'!G586)</f>
        <v>:</v>
      </c>
      <c r="F255" s="217" t="str">
        <f>IF('Questionnaire part 2'!H586="",":",'Questionnaire part 2'!H586)</f>
        <v>:</v>
      </c>
    </row>
    <row r="256" spans="2:6">
      <c r="B256" s="233">
        <v>254</v>
      </c>
      <c r="C256" s="217" t="str">
        <f>IF('Questionnaire part 2'!E587="",":",'Questionnaire part 2'!E587)</f>
        <v>:</v>
      </c>
      <c r="D256" s="217" t="str">
        <f>IF('Questionnaire part 2'!F587="",":",'Questionnaire part 2'!F587)</f>
        <v>:</v>
      </c>
      <c r="E256" s="217" t="str">
        <f>IF('Questionnaire part 2'!G587="",":",'Questionnaire part 2'!G587)</f>
        <v>:</v>
      </c>
      <c r="F256" s="217" t="str">
        <f>IF('Questionnaire part 2'!H587="",":",'Questionnaire part 2'!H587)</f>
        <v>:</v>
      </c>
    </row>
    <row r="257" spans="2:6">
      <c r="B257" s="233">
        <v>255</v>
      </c>
      <c r="C257" s="217" t="str">
        <f>IF('Questionnaire part 2'!E588="",":",'Questionnaire part 2'!E588)</f>
        <v>:</v>
      </c>
      <c r="D257" s="217" t="str">
        <f>IF('Questionnaire part 2'!F588="",":",'Questionnaire part 2'!F588)</f>
        <v>:</v>
      </c>
      <c r="E257" s="217" t="str">
        <f>IF('Questionnaire part 2'!G588="",":",'Questionnaire part 2'!G588)</f>
        <v>:</v>
      </c>
      <c r="F257" s="217" t="str">
        <f>IF('Questionnaire part 2'!H588="",":",'Questionnaire part 2'!H588)</f>
        <v>:</v>
      </c>
    </row>
    <row r="258" spans="2:6">
      <c r="B258" s="233">
        <v>256</v>
      </c>
      <c r="C258" s="217" t="str">
        <f>IF('Questionnaire part 2'!E589="",":",'Questionnaire part 2'!E589)</f>
        <v>:</v>
      </c>
      <c r="D258" s="217" t="str">
        <f>IF('Questionnaire part 2'!F589="",":",'Questionnaire part 2'!F589)</f>
        <v>:</v>
      </c>
      <c r="E258" s="217" t="str">
        <f>IF('Questionnaire part 2'!G589="",":",'Questionnaire part 2'!G589)</f>
        <v>:</v>
      </c>
      <c r="F258" s="217" t="str">
        <f>IF('Questionnaire part 2'!H589="",":",'Questionnaire part 2'!H589)</f>
        <v>:</v>
      </c>
    </row>
    <row r="259" spans="2:6">
      <c r="B259" s="233">
        <v>257</v>
      </c>
      <c r="C259" s="217" t="str">
        <f>IF('Questionnaire part 2'!E590="",":",'Questionnaire part 2'!E590)</f>
        <v>:</v>
      </c>
      <c r="D259" s="217" t="str">
        <f>IF('Questionnaire part 2'!F590="",":",'Questionnaire part 2'!F590)</f>
        <v>:</v>
      </c>
      <c r="E259" s="217" t="str">
        <f>IF('Questionnaire part 2'!G590="",":",'Questionnaire part 2'!G590)</f>
        <v>:</v>
      </c>
      <c r="F259" s="217" t="str">
        <f>IF('Questionnaire part 2'!H590="",":",'Questionnaire part 2'!H590)</f>
        <v>:</v>
      </c>
    </row>
    <row r="260" spans="2:6">
      <c r="B260" s="233">
        <v>258</v>
      </c>
      <c r="C260" s="217" t="str">
        <f>IF('Questionnaire part 2'!E591="",":",'Questionnaire part 2'!E591)</f>
        <v>:</v>
      </c>
      <c r="D260" s="217" t="str">
        <f>IF('Questionnaire part 2'!F591="",":",'Questionnaire part 2'!F591)</f>
        <v>:</v>
      </c>
      <c r="E260" s="217" t="str">
        <f>IF('Questionnaire part 2'!G591="",":",'Questionnaire part 2'!G591)</f>
        <v>:</v>
      </c>
      <c r="F260" s="217" t="str">
        <f>IF('Questionnaire part 2'!H591="",":",'Questionnaire part 2'!H591)</f>
        <v>:</v>
      </c>
    </row>
    <row r="261" spans="2:6">
      <c r="B261" s="233">
        <v>259</v>
      </c>
      <c r="C261" s="217" t="str">
        <f>IF('Questionnaire part 2'!E592="",":",'Questionnaire part 2'!E592)</f>
        <v>:</v>
      </c>
      <c r="D261" s="217" t="str">
        <f>IF('Questionnaire part 2'!F592="",":",'Questionnaire part 2'!F592)</f>
        <v>:</v>
      </c>
      <c r="E261" s="217" t="str">
        <f>IF('Questionnaire part 2'!G592="",":",'Questionnaire part 2'!G592)</f>
        <v>:</v>
      </c>
      <c r="F261" s="217" t="str">
        <f>IF('Questionnaire part 2'!H592="",":",'Questionnaire part 2'!H592)</f>
        <v>:</v>
      </c>
    </row>
    <row r="262" spans="2:6">
      <c r="B262" s="233">
        <v>260</v>
      </c>
      <c r="C262" s="217" t="str">
        <f>IF('Questionnaire part 2'!E593="",":",'Questionnaire part 2'!E593)</f>
        <v>:</v>
      </c>
      <c r="D262" s="217" t="str">
        <f>IF('Questionnaire part 2'!F593="",":",'Questionnaire part 2'!F593)</f>
        <v>:</v>
      </c>
      <c r="E262" s="217" t="str">
        <f>IF('Questionnaire part 2'!G593="",":",'Questionnaire part 2'!G593)</f>
        <v>:</v>
      </c>
      <c r="F262" s="217" t="str">
        <f>IF('Questionnaire part 2'!H593="",":",'Questionnaire part 2'!H593)</f>
        <v>:</v>
      </c>
    </row>
    <row r="263" spans="2:6">
      <c r="B263" s="233">
        <v>261</v>
      </c>
      <c r="C263" s="217" t="str">
        <f>IF('Questionnaire part 2'!E594="",":",'Questionnaire part 2'!E594)</f>
        <v>:</v>
      </c>
      <c r="D263" s="217" t="str">
        <f>IF('Questionnaire part 2'!F594="",":",'Questionnaire part 2'!F594)</f>
        <v>:</v>
      </c>
      <c r="E263" s="217" t="str">
        <f>IF('Questionnaire part 2'!G594="",":",'Questionnaire part 2'!G594)</f>
        <v>:</v>
      </c>
      <c r="F263" s="217" t="str">
        <f>IF('Questionnaire part 2'!H594="",":",'Questionnaire part 2'!H594)</f>
        <v>:</v>
      </c>
    </row>
    <row r="264" spans="2:6">
      <c r="B264" s="233">
        <v>262</v>
      </c>
      <c r="C264" s="217" t="str">
        <f>IF('Questionnaire part 2'!E595="",":",'Questionnaire part 2'!E595)</f>
        <v>:</v>
      </c>
      <c r="D264" s="217" t="str">
        <f>IF('Questionnaire part 2'!F595="",":",'Questionnaire part 2'!F595)</f>
        <v>:</v>
      </c>
      <c r="E264" s="217" t="str">
        <f>IF('Questionnaire part 2'!G595="",":",'Questionnaire part 2'!G595)</f>
        <v>:</v>
      </c>
      <c r="F264" s="217" t="str">
        <f>IF('Questionnaire part 2'!H595="",":",'Questionnaire part 2'!H595)</f>
        <v>:</v>
      </c>
    </row>
    <row r="265" spans="2:6">
      <c r="B265" s="233">
        <v>263</v>
      </c>
      <c r="C265" s="217" t="str">
        <f>IF('Questionnaire part 2'!E596="",":",'Questionnaire part 2'!E596)</f>
        <v>:</v>
      </c>
      <c r="D265" s="217" t="str">
        <f>IF('Questionnaire part 2'!F596="",":",'Questionnaire part 2'!F596)</f>
        <v>:</v>
      </c>
      <c r="E265" s="217" t="str">
        <f>IF('Questionnaire part 2'!G596="",":",'Questionnaire part 2'!G596)</f>
        <v>:</v>
      </c>
      <c r="F265" s="217" t="str">
        <f>IF('Questionnaire part 2'!H596="",":",'Questionnaire part 2'!H596)</f>
        <v>:</v>
      </c>
    </row>
    <row r="266" spans="2:6">
      <c r="B266" s="233">
        <v>264</v>
      </c>
      <c r="C266" s="217" t="str">
        <f>IF('Questionnaire part 2'!E597="",":",'Questionnaire part 2'!E597)</f>
        <v>:</v>
      </c>
      <c r="D266" s="217" t="str">
        <f>IF('Questionnaire part 2'!F597="",":",'Questionnaire part 2'!F597)</f>
        <v>:</v>
      </c>
      <c r="E266" s="217" t="str">
        <f>IF('Questionnaire part 2'!G597="",":",'Questionnaire part 2'!G597)</f>
        <v>:</v>
      </c>
      <c r="F266" s="217" t="str">
        <f>IF('Questionnaire part 2'!H597="",":",'Questionnaire part 2'!H597)</f>
        <v>:</v>
      </c>
    </row>
    <row r="267" spans="2:6">
      <c r="B267" s="233">
        <v>265</v>
      </c>
      <c r="C267" s="217" t="str">
        <f>IF('Questionnaire part 2'!E598="",":",'Questionnaire part 2'!E598)</f>
        <v>:</v>
      </c>
      <c r="D267" s="217" t="str">
        <f>IF('Questionnaire part 2'!F598="",":",'Questionnaire part 2'!F598)</f>
        <v>:</v>
      </c>
      <c r="E267" s="217" t="str">
        <f>IF('Questionnaire part 2'!G598="",":",'Questionnaire part 2'!G598)</f>
        <v>:</v>
      </c>
      <c r="F267" s="217" t="str">
        <f>IF('Questionnaire part 2'!H598="",":",'Questionnaire part 2'!H598)</f>
        <v>:</v>
      </c>
    </row>
    <row r="268" spans="2:6">
      <c r="B268" s="233">
        <v>266</v>
      </c>
      <c r="C268" s="217" t="str">
        <f>IF('Questionnaire part 2'!E599="",":",'Questionnaire part 2'!E599)</f>
        <v>:</v>
      </c>
      <c r="D268" s="217" t="str">
        <f>IF('Questionnaire part 2'!F599="",":",'Questionnaire part 2'!F599)</f>
        <v>:</v>
      </c>
      <c r="E268" s="217" t="str">
        <f>IF('Questionnaire part 2'!G599="",":",'Questionnaire part 2'!G599)</f>
        <v>:</v>
      </c>
      <c r="F268" s="217" t="str">
        <f>IF('Questionnaire part 2'!H599="",":",'Questionnaire part 2'!H599)</f>
        <v>:</v>
      </c>
    </row>
    <row r="269" spans="2:6">
      <c r="B269" s="233">
        <v>267</v>
      </c>
      <c r="C269" s="217" t="str">
        <f>IF('Questionnaire part 2'!E600="",":",'Questionnaire part 2'!E600)</f>
        <v>:</v>
      </c>
      <c r="D269" s="217" t="str">
        <f>IF('Questionnaire part 2'!F600="",":",'Questionnaire part 2'!F600)</f>
        <v>:</v>
      </c>
      <c r="E269" s="217" t="str">
        <f>IF('Questionnaire part 2'!G600="",":",'Questionnaire part 2'!G600)</f>
        <v>:</v>
      </c>
      <c r="F269" s="217" t="str">
        <f>IF('Questionnaire part 2'!H600="",":",'Questionnaire part 2'!H600)</f>
        <v>:</v>
      </c>
    </row>
    <row r="270" spans="2:6">
      <c r="B270" s="233">
        <v>268</v>
      </c>
      <c r="C270" s="217" t="str">
        <f>IF('Questionnaire part 2'!E601="",":",'Questionnaire part 2'!E601)</f>
        <v>:</v>
      </c>
      <c r="D270" s="217" t="str">
        <f>IF('Questionnaire part 2'!F601="",":",'Questionnaire part 2'!F601)</f>
        <v>:</v>
      </c>
      <c r="E270" s="217" t="str">
        <f>IF('Questionnaire part 2'!G601="",":",'Questionnaire part 2'!G601)</f>
        <v>:</v>
      </c>
      <c r="F270" s="217" t="str">
        <f>IF('Questionnaire part 2'!H601="",":",'Questionnaire part 2'!H601)</f>
        <v>:</v>
      </c>
    </row>
    <row r="271" spans="2:6">
      <c r="B271" s="233">
        <v>269</v>
      </c>
      <c r="C271" s="217" t="str">
        <f>IF('Questionnaire part 2'!E602="",":",'Questionnaire part 2'!E602)</f>
        <v>:</v>
      </c>
      <c r="D271" s="217" t="str">
        <f>IF('Questionnaire part 2'!F602="",":",'Questionnaire part 2'!F602)</f>
        <v>:</v>
      </c>
      <c r="E271" s="217" t="str">
        <f>IF('Questionnaire part 2'!G602="",":",'Questionnaire part 2'!G602)</f>
        <v>:</v>
      </c>
      <c r="F271" s="217" t="str">
        <f>IF('Questionnaire part 2'!H602="",":",'Questionnaire part 2'!H602)</f>
        <v>:</v>
      </c>
    </row>
    <row r="272" spans="2:6">
      <c r="B272" s="233">
        <v>270</v>
      </c>
      <c r="C272" s="217" t="str">
        <f>IF('Questionnaire part 2'!E603="",":",'Questionnaire part 2'!E603)</f>
        <v>:</v>
      </c>
      <c r="D272" s="217" t="str">
        <f>IF('Questionnaire part 2'!F603="",":",'Questionnaire part 2'!F603)</f>
        <v>:</v>
      </c>
      <c r="E272" s="217" t="str">
        <f>IF('Questionnaire part 2'!G603="",":",'Questionnaire part 2'!G603)</f>
        <v>:</v>
      </c>
      <c r="F272" s="217" t="str">
        <f>IF('Questionnaire part 2'!H603="",":",'Questionnaire part 2'!H603)</f>
        <v>:</v>
      </c>
    </row>
    <row r="273" spans="2:6">
      <c r="B273" s="233">
        <v>271</v>
      </c>
      <c r="C273" s="217" t="str">
        <f>IF('Questionnaire part 2'!E604="",":",'Questionnaire part 2'!E604)</f>
        <v>:</v>
      </c>
      <c r="D273" s="217" t="str">
        <f>IF('Questionnaire part 2'!F604="",":",'Questionnaire part 2'!F604)</f>
        <v>:</v>
      </c>
      <c r="E273" s="217" t="str">
        <f>IF('Questionnaire part 2'!G604="",":",'Questionnaire part 2'!G604)</f>
        <v>:</v>
      </c>
      <c r="F273" s="217" t="str">
        <f>IF('Questionnaire part 2'!H604="",":",'Questionnaire part 2'!H604)</f>
        <v>:</v>
      </c>
    </row>
    <row r="274" spans="2:6">
      <c r="B274" s="233">
        <v>272</v>
      </c>
      <c r="C274" s="217" t="str">
        <f>IF('Questionnaire part 2'!E605="",":",'Questionnaire part 2'!E605)</f>
        <v>:</v>
      </c>
      <c r="D274" s="217" t="str">
        <f>IF('Questionnaire part 2'!F605="",":",'Questionnaire part 2'!F605)</f>
        <v>:</v>
      </c>
      <c r="E274" s="217" t="str">
        <f>IF('Questionnaire part 2'!G605="",":",'Questionnaire part 2'!G605)</f>
        <v>:</v>
      </c>
      <c r="F274" s="217" t="str">
        <f>IF('Questionnaire part 2'!H605="",":",'Questionnaire part 2'!H605)</f>
        <v>:</v>
      </c>
    </row>
    <row r="275" spans="2:6">
      <c r="B275" s="233">
        <v>273</v>
      </c>
      <c r="C275" s="217" t="str">
        <f>IF('Questionnaire part 2'!E606="",":",'Questionnaire part 2'!E606)</f>
        <v>:</v>
      </c>
      <c r="D275" s="217" t="str">
        <f>IF('Questionnaire part 2'!F606="",":",'Questionnaire part 2'!F606)</f>
        <v>:</v>
      </c>
      <c r="E275" s="217" t="str">
        <f>IF('Questionnaire part 2'!G606="",":",'Questionnaire part 2'!G606)</f>
        <v>:</v>
      </c>
      <c r="F275" s="217" t="str">
        <f>IF('Questionnaire part 2'!H606="",":",'Questionnaire part 2'!H606)</f>
        <v>:</v>
      </c>
    </row>
    <row r="276" spans="2:6">
      <c r="B276" s="233">
        <v>274</v>
      </c>
      <c r="C276" s="217" t="str">
        <f>IF('Questionnaire part 2'!E607="",":",'Questionnaire part 2'!E607)</f>
        <v>:</v>
      </c>
      <c r="D276" s="217" t="str">
        <f>IF('Questionnaire part 2'!F607="",":",'Questionnaire part 2'!F607)</f>
        <v>:</v>
      </c>
      <c r="E276" s="217" t="str">
        <f>IF('Questionnaire part 2'!G607="",":",'Questionnaire part 2'!G607)</f>
        <v>:</v>
      </c>
      <c r="F276" s="217" t="str">
        <f>IF('Questionnaire part 2'!H607="",":",'Questionnaire part 2'!H607)</f>
        <v>:</v>
      </c>
    </row>
    <row r="277" spans="2:6">
      <c r="B277" s="233">
        <v>275</v>
      </c>
      <c r="C277" s="217" t="str">
        <f>IF('Questionnaire part 2'!E608="",":",'Questionnaire part 2'!E608)</f>
        <v>:</v>
      </c>
      <c r="D277" s="217" t="str">
        <f>IF('Questionnaire part 2'!F608="",":",'Questionnaire part 2'!F608)</f>
        <v>:</v>
      </c>
      <c r="E277" s="217" t="str">
        <f>IF('Questionnaire part 2'!G608="",":",'Questionnaire part 2'!G608)</f>
        <v>:</v>
      </c>
      <c r="F277" s="217" t="str">
        <f>IF('Questionnaire part 2'!H608="",":",'Questionnaire part 2'!H608)</f>
        <v>:</v>
      </c>
    </row>
    <row r="278" spans="2:6">
      <c r="B278" s="233">
        <v>276</v>
      </c>
      <c r="C278" s="217" t="str">
        <f>IF('Questionnaire part 2'!E609="",":",'Questionnaire part 2'!E609)</f>
        <v>:</v>
      </c>
      <c r="D278" s="217" t="str">
        <f>IF('Questionnaire part 2'!F609="",":",'Questionnaire part 2'!F609)</f>
        <v>:</v>
      </c>
      <c r="E278" s="217" t="str">
        <f>IF('Questionnaire part 2'!G609="",":",'Questionnaire part 2'!G609)</f>
        <v>:</v>
      </c>
      <c r="F278" s="217" t="str">
        <f>IF('Questionnaire part 2'!H609="",":",'Questionnaire part 2'!H609)</f>
        <v>:</v>
      </c>
    </row>
    <row r="279" spans="2:6">
      <c r="B279" s="233">
        <v>277</v>
      </c>
      <c r="C279" s="217" t="str">
        <f>IF('Questionnaire part 2'!E610="",":",'Questionnaire part 2'!E610)</f>
        <v>:</v>
      </c>
      <c r="D279" s="217" t="str">
        <f>IF('Questionnaire part 2'!F610="",":",'Questionnaire part 2'!F610)</f>
        <v>:</v>
      </c>
      <c r="E279" s="217" t="str">
        <f>IF('Questionnaire part 2'!G610="",":",'Questionnaire part 2'!G610)</f>
        <v>:</v>
      </c>
      <c r="F279" s="217" t="str">
        <f>IF('Questionnaire part 2'!H610="",":",'Questionnaire part 2'!H610)</f>
        <v>:</v>
      </c>
    </row>
    <row r="280" spans="2:6">
      <c r="B280" s="233">
        <v>278</v>
      </c>
      <c r="C280" s="217" t="str">
        <f>IF('Questionnaire part 2'!E611="",":",'Questionnaire part 2'!E611)</f>
        <v>:</v>
      </c>
      <c r="D280" s="217" t="str">
        <f>IF('Questionnaire part 2'!F611="",":",'Questionnaire part 2'!F611)</f>
        <v>:</v>
      </c>
      <c r="E280" s="217" t="str">
        <f>IF('Questionnaire part 2'!G611="",":",'Questionnaire part 2'!G611)</f>
        <v>:</v>
      </c>
      <c r="F280" s="217" t="str">
        <f>IF('Questionnaire part 2'!H611="",":",'Questionnaire part 2'!H611)</f>
        <v>:</v>
      </c>
    </row>
    <row r="281" spans="2:6">
      <c r="B281" s="233">
        <v>279</v>
      </c>
      <c r="C281" s="217" t="str">
        <f>IF('Questionnaire part 2'!E612="",":",'Questionnaire part 2'!E612)</f>
        <v>:</v>
      </c>
      <c r="D281" s="217" t="str">
        <f>IF('Questionnaire part 2'!F612="",":",'Questionnaire part 2'!F612)</f>
        <v>:</v>
      </c>
      <c r="E281" s="217" t="str">
        <f>IF('Questionnaire part 2'!G612="",":",'Questionnaire part 2'!G612)</f>
        <v>:</v>
      </c>
      <c r="F281" s="217" t="str">
        <f>IF('Questionnaire part 2'!H612="",":",'Questionnaire part 2'!H612)</f>
        <v>:</v>
      </c>
    </row>
    <row r="282" spans="2:6">
      <c r="B282" s="233">
        <v>280</v>
      </c>
      <c r="C282" s="217" t="str">
        <f>IF('Questionnaire part 2'!E613="",":",'Questionnaire part 2'!E613)</f>
        <v>:</v>
      </c>
      <c r="D282" s="217" t="str">
        <f>IF('Questionnaire part 2'!F613="",":",'Questionnaire part 2'!F613)</f>
        <v>:</v>
      </c>
      <c r="E282" s="217" t="str">
        <f>IF('Questionnaire part 2'!G613="",":",'Questionnaire part 2'!G613)</f>
        <v>:</v>
      </c>
      <c r="F282" s="217" t="str">
        <f>IF('Questionnaire part 2'!H613="",":",'Questionnaire part 2'!H613)</f>
        <v>:</v>
      </c>
    </row>
    <row r="283" spans="2:6">
      <c r="B283" s="233">
        <v>281</v>
      </c>
      <c r="C283" s="217" t="str">
        <f>IF('Questionnaire part 2'!E614="",":",'Questionnaire part 2'!E614)</f>
        <v>:</v>
      </c>
      <c r="D283" s="217" t="str">
        <f>IF('Questionnaire part 2'!F614="",":",'Questionnaire part 2'!F614)</f>
        <v>:</v>
      </c>
      <c r="E283" s="217" t="str">
        <f>IF('Questionnaire part 2'!G614="",":",'Questionnaire part 2'!G614)</f>
        <v>:</v>
      </c>
      <c r="F283" s="217" t="str">
        <f>IF('Questionnaire part 2'!H614="",":",'Questionnaire part 2'!H614)</f>
        <v>:</v>
      </c>
    </row>
    <row r="284" spans="2:6">
      <c r="B284" s="233">
        <v>282</v>
      </c>
      <c r="C284" s="217" t="str">
        <f>IF('Questionnaire part 2'!E615="",":",'Questionnaire part 2'!E615)</f>
        <v>:</v>
      </c>
      <c r="D284" s="217" t="str">
        <f>IF('Questionnaire part 2'!F615="",":",'Questionnaire part 2'!F615)</f>
        <v>:</v>
      </c>
      <c r="E284" s="217" t="str">
        <f>IF('Questionnaire part 2'!G615="",":",'Questionnaire part 2'!G615)</f>
        <v>:</v>
      </c>
      <c r="F284" s="217" t="str">
        <f>IF('Questionnaire part 2'!H615="",":",'Questionnaire part 2'!H615)</f>
        <v>:</v>
      </c>
    </row>
    <row r="285" spans="2:6">
      <c r="B285" s="233">
        <v>283</v>
      </c>
      <c r="C285" s="217" t="str">
        <f>IF('Questionnaire part 2'!E616="",":",'Questionnaire part 2'!E616)</f>
        <v>:</v>
      </c>
      <c r="D285" s="217" t="str">
        <f>IF('Questionnaire part 2'!F616="",":",'Questionnaire part 2'!F616)</f>
        <v>:</v>
      </c>
      <c r="E285" s="217" t="str">
        <f>IF('Questionnaire part 2'!G616="",":",'Questionnaire part 2'!G616)</f>
        <v>:</v>
      </c>
      <c r="F285" s="217" t="str">
        <f>IF('Questionnaire part 2'!H616="",":",'Questionnaire part 2'!H616)</f>
        <v>:</v>
      </c>
    </row>
    <row r="286" spans="2:6">
      <c r="B286" s="233"/>
      <c r="C286" s="217"/>
      <c r="D286" s="217"/>
      <c r="E286" s="217"/>
      <c r="F286" s="217"/>
    </row>
    <row r="287" spans="2:6">
      <c r="B287" s="233"/>
      <c r="C287" s="217"/>
      <c r="D287" s="217"/>
      <c r="E287" s="217"/>
      <c r="F287" s="217"/>
    </row>
    <row r="288" spans="2:6">
      <c r="B288" s="233"/>
      <c r="C288" s="217"/>
      <c r="D288" s="217"/>
      <c r="E288" s="217"/>
      <c r="F288" s="217"/>
    </row>
    <row r="289" spans="2:6">
      <c r="B289" s="233"/>
      <c r="C289" s="217"/>
      <c r="D289" s="217"/>
      <c r="E289" s="217"/>
      <c r="F289" s="217"/>
    </row>
    <row r="290" spans="2:6">
      <c r="B290" s="233"/>
      <c r="C290" s="217"/>
      <c r="D290" s="217"/>
      <c r="E290" s="217"/>
      <c r="F290" s="217"/>
    </row>
    <row r="291" spans="2:6">
      <c r="B291" s="233"/>
      <c r="C291" s="217"/>
      <c r="D291" s="217"/>
      <c r="E291" s="217"/>
      <c r="F291" s="217"/>
    </row>
    <row r="292" spans="2:6">
      <c r="B292" s="233"/>
      <c r="C292" s="217"/>
      <c r="D292" s="217"/>
      <c r="E292" s="217"/>
      <c r="F292" s="217"/>
    </row>
    <row r="293" spans="2:6">
      <c r="B293" s="233"/>
      <c r="C293" s="217"/>
      <c r="D293" s="217"/>
      <c r="E293" s="217"/>
      <c r="F293" s="217"/>
    </row>
    <row r="294" spans="2:6">
      <c r="B294" s="233"/>
      <c r="C294" s="217"/>
      <c r="D294" s="217"/>
      <c r="E294" s="217"/>
      <c r="F294" s="217"/>
    </row>
    <row r="295" spans="2:6">
      <c r="B295" s="233"/>
      <c r="C295" s="217"/>
      <c r="D295" s="217"/>
      <c r="E295" s="217"/>
      <c r="F295" s="217"/>
    </row>
    <row r="296" spans="2:6">
      <c r="B296" s="233"/>
      <c r="C296" s="217"/>
      <c r="D296" s="217"/>
      <c r="E296" s="217"/>
      <c r="F296" s="217"/>
    </row>
    <row r="297" spans="2:6">
      <c r="B297" s="233"/>
      <c r="C297" s="217"/>
      <c r="D297" s="217"/>
      <c r="E297" s="217"/>
      <c r="F297" s="217"/>
    </row>
    <row r="298" spans="2:6">
      <c r="B298" s="233"/>
      <c r="C298" s="217"/>
      <c r="D298" s="217"/>
      <c r="E298" s="217"/>
      <c r="F298" s="217"/>
    </row>
    <row r="299" spans="2:6">
      <c r="B299" s="233"/>
      <c r="C299" s="217"/>
      <c r="D299" s="217"/>
      <c r="E299" s="217"/>
      <c r="F299" s="217"/>
    </row>
    <row r="300" spans="2:6">
      <c r="B300" s="233"/>
      <c r="C300" s="217"/>
      <c r="D300" s="217"/>
      <c r="E300" s="217"/>
      <c r="F300" s="217"/>
    </row>
    <row r="301" spans="2:6">
      <c r="B301" s="233"/>
      <c r="C301" s="217"/>
      <c r="D301" s="217"/>
      <c r="E301" s="217"/>
      <c r="F301" s="217"/>
    </row>
    <row r="302" spans="2:6">
      <c r="B302" s="233"/>
      <c r="C302" s="217"/>
      <c r="D302" s="217"/>
      <c r="E302" s="217"/>
      <c r="F302" s="217"/>
    </row>
    <row r="303" spans="2:6">
      <c r="B303" s="233"/>
      <c r="C303" s="217"/>
      <c r="D303" s="217"/>
      <c r="E303" s="217"/>
      <c r="F303" s="217"/>
    </row>
    <row r="304" spans="2:6">
      <c r="B304" s="233"/>
      <c r="C304" s="217"/>
      <c r="D304" s="217"/>
      <c r="E304" s="217"/>
      <c r="F304" s="217"/>
    </row>
    <row r="305" spans="2:6">
      <c r="B305" s="233"/>
      <c r="C305" s="217"/>
      <c r="D305" s="217"/>
      <c r="E305" s="217"/>
      <c r="F305" s="217"/>
    </row>
    <row r="306" spans="2:6">
      <c r="B306" s="233"/>
      <c r="C306" s="217"/>
      <c r="D306" s="217"/>
      <c r="E306" s="217"/>
      <c r="F306" s="217"/>
    </row>
    <row r="307" spans="2:6">
      <c r="B307" s="233"/>
      <c r="C307" s="217"/>
      <c r="D307" s="217"/>
      <c r="E307" s="217"/>
      <c r="F307" s="217"/>
    </row>
    <row r="308" spans="2:6">
      <c r="B308" s="233"/>
      <c r="C308" s="217"/>
      <c r="D308" s="217"/>
      <c r="E308" s="217"/>
      <c r="F308" s="217"/>
    </row>
    <row r="309" spans="2:6">
      <c r="B309" s="233"/>
      <c r="C309" s="217"/>
      <c r="D309" s="217"/>
      <c r="E309" s="217"/>
      <c r="F309" s="217"/>
    </row>
    <row r="310" spans="2:6">
      <c r="B310" s="233"/>
      <c r="C310" s="217"/>
      <c r="D310" s="217"/>
      <c r="E310" s="217"/>
      <c r="F310" s="217"/>
    </row>
    <row r="311" spans="2:6">
      <c r="B311" s="233"/>
      <c r="C311" s="217"/>
      <c r="D311" s="217"/>
      <c r="E311" s="217"/>
      <c r="F311" s="217"/>
    </row>
    <row r="312" spans="2:6">
      <c r="B312" s="233"/>
      <c r="C312" s="217"/>
      <c r="D312" s="217"/>
      <c r="E312" s="217"/>
      <c r="F312" s="217"/>
    </row>
    <row r="313" spans="2:6">
      <c r="B313" s="233"/>
      <c r="C313" s="217"/>
      <c r="D313" s="217"/>
      <c r="E313" s="217"/>
      <c r="F313" s="217"/>
    </row>
    <row r="314" spans="2:6">
      <c r="B314" s="233"/>
      <c r="C314" s="217"/>
      <c r="D314" s="217"/>
      <c r="E314" s="217"/>
      <c r="F314" s="217"/>
    </row>
    <row r="315" spans="2:6">
      <c r="B315" s="233"/>
      <c r="C315" s="217"/>
      <c r="D315" s="217"/>
      <c r="E315" s="217"/>
      <c r="F315" s="217"/>
    </row>
    <row r="316" spans="2:6">
      <c r="B316" s="233"/>
      <c r="C316" s="217"/>
      <c r="D316" s="217"/>
      <c r="E316" s="217"/>
      <c r="F316" s="217"/>
    </row>
    <row r="317" spans="2:6">
      <c r="B317" s="233"/>
      <c r="C317" s="217"/>
      <c r="D317" s="217"/>
      <c r="E317" s="217"/>
      <c r="F317" s="217"/>
    </row>
    <row r="318" spans="2:6">
      <c r="B318" s="233"/>
      <c r="C318" s="217"/>
      <c r="D318" s="217"/>
      <c r="E318" s="217"/>
      <c r="F318" s="217"/>
    </row>
    <row r="319" spans="2:6">
      <c r="B319" s="233"/>
      <c r="C319" s="217"/>
      <c r="D319" s="217"/>
      <c r="E319" s="217"/>
      <c r="F319" s="217"/>
    </row>
    <row r="320" spans="2:6">
      <c r="B320" s="233"/>
      <c r="C320" s="217"/>
      <c r="D320" s="217"/>
      <c r="E320" s="217"/>
      <c r="F320" s="217"/>
    </row>
    <row r="321" spans="2:6">
      <c r="B321" s="233"/>
      <c r="C321" s="217"/>
      <c r="D321" s="217"/>
      <c r="E321" s="217"/>
      <c r="F321" s="217"/>
    </row>
    <row r="322" spans="2:6">
      <c r="B322" s="233"/>
      <c r="C322" s="217"/>
      <c r="D322" s="217"/>
      <c r="E322" s="217"/>
      <c r="F322" s="217"/>
    </row>
    <row r="323" spans="2:6">
      <c r="B323" s="233"/>
      <c r="C323" s="217"/>
      <c r="D323" s="217"/>
      <c r="E323" s="217"/>
      <c r="F323" s="217"/>
    </row>
    <row r="324" spans="2:6">
      <c r="B324" s="233"/>
      <c r="C324" s="217"/>
      <c r="D324" s="217"/>
      <c r="E324" s="217"/>
      <c r="F324" s="217"/>
    </row>
    <row r="325" spans="2:6">
      <c r="B325" s="233"/>
      <c r="C325" s="217"/>
      <c r="D325" s="217"/>
      <c r="E325" s="217"/>
      <c r="F325" s="217"/>
    </row>
    <row r="326" spans="2:6">
      <c r="B326" s="233"/>
      <c r="C326" s="217"/>
      <c r="D326" s="217"/>
      <c r="E326" s="217"/>
      <c r="F326" s="217"/>
    </row>
    <row r="327" spans="2:6">
      <c r="B327" s="233"/>
      <c r="C327" s="217"/>
      <c r="D327" s="217"/>
      <c r="E327" s="217"/>
      <c r="F327" s="217"/>
    </row>
    <row r="328" spans="2:6">
      <c r="B328" s="233"/>
      <c r="C328" s="217"/>
      <c r="D328" s="217"/>
      <c r="E328" s="217"/>
      <c r="F328" s="217"/>
    </row>
    <row r="329" spans="2:6">
      <c r="B329" s="233"/>
      <c r="C329" s="217"/>
      <c r="D329" s="217"/>
      <c r="E329" s="217"/>
      <c r="F329" s="217"/>
    </row>
    <row r="330" spans="2:6">
      <c r="B330" s="233"/>
      <c r="C330" s="217"/>
      <c r="D330" s="217"/>
      <c r="E330" s="217"/>
      <c r="F330" s="217"/>
    </row>
    <row r="331" spans="2:6">
      <c r="B331" s="233"/>
      <c r="C331" s="217"/>
      <c r="D331" s="217"/>
      <c r="E331" s="217"/>
      <c r="F331" s="217"/>
    </row>
    <row r="332" spans="2:6">
      <c r="B332" s="233"/>
      <c r="C332" s="217"/>
      <c r="D332" s="217"/>
      <c r="E332" s="217"/>
      <c r="F332" s="217"/>
    </row>
    <row r="333" spans="2:6">
      <c r="B333" s="233"/>
      <c r="C333" s="217"/>
      <c r="D333" s="217"/>
      <c r="E333" s="217"/>
      <c r="F333" s="217"/>
    </row>
    <row r="334" spans="2:6">
      <c r="B334" s="233"/>
      <c r="C334" s="217"/>
      <c r="D334" s="217"/>
      <c r="E334" s="217"/>
      <c r="F334" s="217"/>
    </row>
    <row r="335" spans="2:6">
      <c r="B335" s="233"/>
      <c r="C335" s="217"/>
      <c r="D335" s="217"/>
      <c r="E335" s="217"/>
      <c r="F335" s="217"/>
    </row>
    <row r="336" spans="2:6">
      <c r="B336" s="233"/>
      <c r="C336" s="217"/>
      <c r="D336" s="217"/>
      <c r="E336" s="217"/>
      <c r="F336" s="217"/>
    </row>
    <row r="337" spans="2:6">
      <c r="B337" s="233"/>
      <c r="C337" s="217"/>
      <c r="D337" s="217"/>
      <c r="E337" s="217"/>
      <c r="F337" s="217"/>
    </row>
    <row r="338" spans="2:6">
      <c r="B338" s="233"/>
      <c r="C338" s="217"/>
      <c r="D338" s="217"/>
      <c r="E338" s="217"/>
      <c r="F338" s="217"/>
    </row>
    <row r="339" spans="2:6">
      <c r="B339" s="233"/>
      <c r="C339" s="217"/>
      <c r="D339" s="217"/>
      <c r="E339" s="217"/>
      <c r="F339" s="217"/>
    </row>
    <row r="340" spans="2:6">
      <c r="B340" s="233"/>
      <c r="C340" s="217"/>
      <c r="D340" s="217"/>
      <c r="E340" s="217"/>
      <c r="F340" s="217"/>
    </row>
    <row r="341" spans="2:6">
      <c r="B341" s="233"/>
      <c r="C341" s="217"/>
      <c r="D341" s="217"/>
      <c r="E341" s="217"/>
      <c r="F341" s="217"/>
    </row>
    <row r="342" spans="2:6">
      <c r="B342" s="233"/>
      <c r="C342" s="217"/>
      <c r="D342" s="217"/>
      <c r="E342" s="217"/>
      <c r="F342" s="217"/>
    </row>
    <row r="343" spans="2:6">
      <c r="B343" s="233"/>
      <c r="C343" s="217"/>
      <c r="D343" s="217"/>
      <c r="E343" s="217"/>
      <c r="F343" s="217"/>
    </row>
    <row r="344" spans="2:6">
      <c r="B344" s="233"/>
      <c r="C344" s="217"/>
      <c r="D344" s="217"/>
      <c r="E344" s="217"/>
      <c r="F344" s="217"/>
    </row>
    <row r="345" spans="2:6">
      <c r="B345" s="233"/>
      <c r="C345" s="217"/>
      <c r="D345" s="217"/>
      <c r="E345" s="217"/>
      <c r="F345" s="217"/>
    </row>
    <row r="346" spans="2:6">
      <c r="B346" s="233"/>
      <c r="C346" s="217"/>
      <c r="D346" s="217"/>
      <c r="E346" s="217"/>
      <c r="F346" s="217"/>
    </row>
    <row r="347" spans="2:6">
      <c r="B347" s="233"/>
      <c r="C347" s="217"/>
      <c r="D347" s="217"/>
      <c r="E347" s="217"/>
      <c r="F347" s="217"/>
    </row>
    <row r="348" spans="2:6">
      <c r="B348" s="233"/>
      <c r="C348" s="217"/>
      <c r="D348" s="217"/>
      <c r="E348" s="217"/>
      <c r="F348" s="217"/>
    </row>
    <row r="349" spans="2:6">
      <c r="B349" s="233"/>
      <c r="C349" s="217"/>
      <c r="D349" s="217"/>
      <c r="E349" s="217"/>
      <c r="F349" s="217"/>
    </row>
    <row r="350" spans="2:6">
      <c r="B350" s="233"/>
      <c r="C350" s="217"/>
      <c r="D350" s="217"/>
      <c r="E350" s="217"/>
      <c r="F350" s="217"/>
    </row>
    <row r="351" spans="2:6">
      <c r="B351" s="233"/>
      <c r="C351" s="217"/>
      <c r="D351" s="217"/>
      <c r="E351" s="217"/>
      <c r="F351" s="217"/>
    </row>
    <row r="352" spans="2:6">
      <c r="B352" s="233"/>
      <c r="C352" s="217"/>
      <c r="D352" s="217"/>
      <c r="E352" s="217"/>
      <c r="F352" s="217"/>
    </row>
    <row r="353" spans="2:6">
      <c r="B353" s="233"/>
      <c r="C353" s="217"/>
      <c r="D353" s="217"/>
      <c r="E353" s="217"/>
      <c r="F353" s="217"/>
    </row>
    <row r="354" spans="2:6">
      <c r="B354" s="233"/>
      <c r="C354" s="217"/>
      <c r="D354" s="217"/>
      <c r="E354" s="217"/>
      <c r="F354" s="217"/>
    </row>
    <row r="355" spans="2:6">
      <c r="B355" s="233"/>
      <c r="C355" s="217"/>
      <c r="D355" s="217"/>
      <c r="E355" s="217"/>
      <c r="F355" s="217"/>
    </row>
    <row r="356" spans="2:6">
      <c r="B356" s="233"/>
      <c r="C356" s="217"/>
      <c r="D356" s="217"/>
      <c r="E356" s="217"/>
      <c r="F356" s="217"/>
    </row>
    <row r="357" spans="2:6">
      <c r="B357" s="233"/>
      <c r="C357" s="217"/>
      <c r="D357" s="217"/>
      <c r="E357" s="217"/>
      <c r="F357" s="217"/>
    </row>
    <row r="358" spans="2:6">
      <c r="B358" s="233"/>
      <c r="C358" s="217"/>
      <c r="D358" s="217"/>
      <c r="E358" s="217"/>
      <c r="F358" s="217"/>
    </row>
    <row r="359" spans="2:6">
      <c r="B359" s="233"/>
      <c r="C359" s="217"/>
      <c r="D359" s="217"/>
      <c r="E359" s="217"/>
      <c r="F359" s="217"/>
    </row>
    <row r="360" spans="2:6">
      <c r="B360" s="233"/>
      <c r="C360" s="217"/>
      <c r="D360" s="217"/>
      <c r="E360" s="217"/>
      <c r="F360" s="217"/>
    </row>
    <row r="361" spans="2:6">
      <c r="B361" s="233"/>
      <c r="C361" s="217"/>
      <c r="D361" s="217"/>
      <c r="E361" s="217"/>
      <c r="F361" s="217"/>
    </row>
    <row r="362" spans="2:6">
      <c r="B362" s="233"/>
      <c r="C362" s="217"/>
      <c r="D362" s="217"/>
      <c r="E362" s="217"/>
      <c r="F362" s="217"/>
    </row>
    <row r="363" spans="2:6">
      <c r="B363" s="233"/>
      <c r="C363" s="217"/>
      <c r="D363" s="217"/>
      <c r="E363" s="217"/>
      <c r="F363" s="217"/>
    </row>
    <row r="364" spans="2:6">
      <c r="B364" s="233"/>
      <c r="C364" s="217"/>
      <c r="D364" s="217"/>
      <c r="E364" s="217"/>
      <c r="F364" s="217"/>
    </row>
    <row r="365" spans="2:6">
      <c r="B365" s="233"/>
      <c r="C365" s="217"/>
      <c r="D365" s="217"/>
      <c r="E365" s="217"/>
      <c r="F365" s="217"/>
    </row>
    <row r="366" spans="2:6">
      <c r="B366" s="233"/>
      <c r="C366" s="217"/>
      <c r="D366" s="217"/>
      <c r="E366" s="217"/>
      <c r="F366" s="217"/>
    </row>
    <row r="367" spans="2:6">
      <c r="B367" s="233"/>
      <c r="C367" s="217"/>
      <c r="D367" s="217"/>
      <c r="E367" s="217"/>
      <c r="F367" s="217"/>
    </row>
    <row r="368" spans="2:6">
      <c r="B368" s="233"/>
      <c r="C368" s="217"/>
      <c r="D368" s="217"/>
      <c r="E368" s="217"/>
      <c r="F368" s="217"/>
    </row>
    <row r="369" spans="2:6">
      <c r="B369" s="233"/>
      <c r="C369" s="217"/>
      <c r="D369" s="217"/>
      <c r="E369" s="217"/>
      <c r="F369" s="217"/>
    </row>
    <row r="370" spans="2:6">
      <c r="B370" s="233"/>
      <c r="C370" s="217"/>
      <c r="D370" s="217"/>
      <c r="E370" s="217"/>
      <c r="F370" s="217"/>
    </row>
    <row r="371" spans="2:6">
      <c r="B371" s="233"/>
      <c r="C371" s="217"/>
      <c r="D371" s="217"/>
      <c r="E371" s="217"/>
      <c r="F371" s="217"/>
    </row>
    <row r="372" spans="2:6">
      <c r="B372" s="233"/>
      <c r="C372" s="217"/>
      <c r="D372" s="217"/>
      <c r="E372" s="217"/>
      <c r="F372" s="217"/>
    </row>
    <row r="373" spans="2:6">
      <c r="B373" s="233"/>
      <c r="C373" s="217"/>
      <c r="D373" s="217"/>
      <c r="E373" s="217"/>
      <c r="F373" s="217"/>
    </row>
    <row r="374" spans="2:6">
      <c r="B374" s="233"/>
      <c r="C374" s="217"/>
      <c r="D374" s="217"/>
      <c r="E374" s="217"/>
      <c r="F374" s="217"/>
    </row>
    <row r="375" spans="2:6">
      <c r="B375" s="233"/>
      <c r="C375" s="217"/>
      <c r="D375" s="217"/>
      <c r="E375" s="217"/>
      <c r="F375" s="217"/>
    </row>
    <row r="376" spans="2:6">
      <c r="B376" s="233"/>
      <c r="C376" s="217"/>
      <c r="D376" s="217"/>
      <c r="E376" s="217"/>
      <c r="F376" s="217"/>
    </row>
    <row r="377" spans="2:6">
      <c r="B377" s="233"/>
      <c r="C377" s="217"/>
      <c r="D377" s="217"/>
      <c r="E377" s="217"/>
      <c r="F377" s="217"/>
    </row>
    <row r="378" spans="2:6">
      <c r="B378" s="233"/>
      <c r="C378" s="217"/>
      <c r="D378" s="217"/>
      <c r="E378" s="217"/>
      <c r="F378" s="217"/>
    </row>
    <row r="379" spans="2:6">
      <c r="B379" s="233"/>
      <c r="C379" s="217"/>
      <c r="D379" s="217"/>
      <c r="E379" s="217"/>
      <c r="F379" s="217"/>
    </row>
    <row r="380" spans="2:6">
      <c r="B380" s="233"/>
      <c r="C380" s="217"/>
      <c r="D380" s="217"/>
      <c r="E380" s="217"/>
      <c r="F380" s="217"/>
    </row>
    <row r="381" spans="2:6">
      <c r="B381" s="233"/>
      <c r="C381" s="217"/>
      <c r="D381" s="217"/>
      <c r="E381" s="217"/>
      <c r="F381" s="217"/>
    </row>
    <row r="382" spans="2:6">
      <c r="B382" s="233"/>
      <c r="C382" s="217"/>
      <c r="D382" s="217"/>
      <c r="E382" s="217"/>
      <c r="F382" s="217"/>
    </row>
    <row r="383" spans="2:6">
      <c r="B383" s="233"/>
      <c r="C383" s="217"/>
      <c r="D383" s="217"/>
      <c r="E383" s="217"/>
      <c r="F383" s="217"/>
    </row>
    <row r="384" spans="2:6">
      <c r="B384" s="233"/>
      <c r="C384" s="217"/>
      <c r="D384" s="217"/>
      <c r="E384" s="217"/>
      <c r="F384" s="217"/>
    </row>
    <row r="385" spans="2:6">
      <c r="B385" s="233"/>
      <c r="C385" s="217"/>
      <c r="D385" s="217"/>
      <c r="E385" s="217"/>
      <c r="F385" s="217"/>
    </row>
    <row r="386" spans="2:6">
      <c r="B386" s="233"/>
      <c r="C386" s="217"/>
      <c r="D386" s="217"/>
      <c r="E386" s="217"/>
      <c r="F386" s="217"/>
    </row>
    <row r="387" spans="2:6">
      <c r="B387" s="233"/>
      <c r="C387" s="217"/>
      <c r="D387" s="217"/>
      <c r="E387" s="217"/>
      <c r="F387" s="217"/>
    </row>
    <row r="388" spans="2:6">
      <c r="B388" s="233"/>
      <c r="C388" s="217"/>
      <c r="D388" s="217"/>
      <c r="E388" s="217"/>
      <c r="F388" s="217"/>
    </row>
    <row r="389" spans="2:6">
      <c r="B389" s="233"/>
      <c r="C389" s="217"/>
      <c r="D389" s="217"/>
      <c r="E389" s="217"/>
      <c r="F389" s="217"/>
    </row>
    <row r="390" spans="2:6">
      <c r="B390" s="233"/>
      <c r="C390" s="217"/>
      <c r="D390" s="217"/>
      <c r="E390" s="217"/>
      <c r="F390" s="217"/>
    </row>
    <row r="391" spans="2:6">
      <c r="B391" s="233"/>
      <c r="C391" s="217"/>
      <c r="D391" s="217"/>
      <c r="E391" s="217"/>
      <c r="F391" s="217"/>
    </row>
    <row r="392" spans="2:6">
      <c r="B392" s="233"/>
      <c r="C392" s="217"/>
      <c r="D392" s="217"/>
      <c r="E392" s="217"/>
      <c r="F392" s="217"/>
    </row>
    <row r="393" spans="2:6">
      <c r="B393" s="233"/>
      <c r="C393" s="217"/>
      <c r="D393" s="217"/>
      <c r="E393" s="217"/>
      <c r="F393" s="217"/>
    </row>
    <row r="394" spans="2:6">
      <c r="B394" s="233"/>
      <c r="C394" s="217"/>
      <c r="D394" s="217"/>
      <c r="E394" s="217"/>
      <c r="F394" s="217"/>
    </row>
    <row r="395" spans="2:6">
      <c r="B395" s="233"/>
      <c r="C395" s="217"/>
      <c r="D395" s="217"/>
      <c r="E395" s="217"/>
      <c r="F395" s="217"/>
    </row>
    <row r="396" spans="2:6">
      <c r="B396" s="233"/>
      <c r="C396" s="217"/>
      <c r="D396" s="217"/>
      <c r="E396" s="217"/>
      <c r="F396" s="217"/>
    </row>
    <row r="397" spans="2:6">
      <c r="B397" s="233"/>
      <c r="C397" s="217"/>
      <c r="D397" s="217"/>
      <c r="E397" s="217"/>
      <c r="F397" s="217"/>
    </row>
    <row r="398" spans="2:6">
      <c r="B398" s="233"/>
      <c r="C398" s="217"/>
      <c r="D398" s="217"/>
      <c r="E398" s="217"/>
      <c r="F398" s="217"/>
    </row>
    <row r="399" spans="2:6">
      <c r="B399" s="233"/>
      <c r="C399" s="217"/>
      <c r="D399" s="217"/>
      <c r="E399" s="217"/>
      <c r="F399" s="217"/>
    </row>
    <row r="400" spans="2:6">
      <c r="B400" s="233"/>
      <c r="C400" s="217"/>
      <c r="D400" s="217"/>
      <c r="E400" s="217"/>
      <c r="F400" s="217"/>
    </row>
    <row r="401" spans="2:6">
      <c r="B401" s="233"/>
      <c r="C401" s="217"/>
      <c r="D401" s="217"/>
      <c r="E401" s="217"/>
      <c r="F401" s="217"/>
    </row>
    <row r="402" spans="2:6">
      <c r="B402" s="233"/>
      <c r="C402" s="217"/>
      <c r="D402" s="217"/>
      <c r="E402" s="217"/>
      <c r="F402" s="217"/>
    </row>
    <row r="403" spans="2:6">
      <c r="B403" s="233"/>
      <c r="C403" s="217"/>
      <c r="D403" s="217"/>
      <c r="E403" s="217"/>
      <c r="F403" s="217"/>
    </row>
    <row r="404" spans="2:6">
      <c r="B404" s="233"/>
      <c r="C404" s="217"/>
      <c r="D404" s="217"/>
      <c r="E404" s="217"/>
      <c r="F404" s="217"/>
    </row>
    <row r="405" spans="2:6">
      <c r="B405" s="233"/>
      <c r="C405" s="217"/>
      <c r="D405" s="217"/>
      <c r="E405" s="217"/>
      <c r="F405" s="217"/>
    </row>
    <row r="406" spans="2:6">
      <c r="B406" s="233"/>
      <c r="C406" s="217"/>
      <c r="D406" s="217"/>
      <c r="E406" s="217"/>
      <c r="F406" s="217"/>
    </row>
    <row r="407" spans="2:6">
      <c r="B407" s="233"/>
      <c r="C407" s="217"/>
      <c r="D407" s="217"/>
      <c r="E407" s="217"/>
      <c r="F407" s="217"/>
    </row>
    <row r="408" spans="2:6">
      <c r="B408" s="233"/>
      <c r="C408" s="217"/>
      <c r="D408" s="217"/>
      <c r="E408" s="217"/>
      <c r="F408" s="217"/>
    </row>
    <row r="409" spans="2:6">
      <c r="B409" s="233"/>
      <c r="C409" s="217"/>
      <c r="D409" s="217"/>
      <c r="E409" s="217"/>
      <c r="F409" s="217"/>
    </row>
    <row r="410" spans="2:6">
      <c r="B410" s="233"/>
      <c r="C410" s="217"/>
      <c r="D410" s="217"/>
      <c r="E410" s="217"/>
      <c r="F410" s="217"/>
    </row>
    <row r="411" spans="2:6">
      <c r="B411" s="233"/>
      <c r="C411" s="217"/>
      <c r="D411" s="217"/>
      <c r="E411" s="217"/>
      <c r="F411" s="217"/>
    </row>
    <row r="412" spans="2:6">
      <c r="B412" s="233"/>
      <c r="C412" s="217"/>
      <c r="D412" s="217"/>
      <c r="E412" s="217"/>
      <c r="F412" s="217"/>
    </row>
    <row r="413" spans="2:6">
      <c r="B413" s="233"/>
      <c r="C413" s="217"/>
      <c r="D413" s="217"/>
      <c r="E413" s="217"/>
      <c r="F413" s="217"/>
    </row>
    <row r="414" spans="2:6">
      <c r="B414" s="233"/>
      <c r="C414" s="217"/>
      <c r="D414" s="217"/>
      <c r="E414" s="217"/>
      <c r="F414" s="217"/>
    </row>
    <row r="415" spans="2:6">
      <c r="B415" s="233"/>
      <c r="C415" s="217"/>
      <c r="D415" s="217"/>
      <c r="E415" s="217"/>
      <c r="F415" s="217"/>
    </row>
    <row r="416" spans="2:6">
      <c r="B416" s="233"/>
      <c r="C416" s="217"/>
      <c r="D416" s="217"/>
      <c r="E416" s="217"/>
      <c r="F416" s="217"/>
    </row>
    <row r="417" spans="2:6">
      <c r="B417" s="233"/>
      <c r="C417" s="217"/>
      <c r="D417" s="217"/>
      <c r="E417" s="217"/>
      <c r="F417" s="217"/>
    </row>
    <row r="418" spans="2:6">
      <c r="B418" s="233"/>
      <c r="C418" s="217"/>
      <c r="D418" s="217"/>
      <c r="E418" s="217"/>
      <c r="F418" s="217"/>
    </row>
    <row r="419" spans="2:6">
      <c r="B419" s="233"/>
      <c r="C419" s="217"/>
      <c r="D419" s="217"/>
      <c r="E419" s="217"/>
      <c r="F419" s="217"/>
    </row>
    <row r="420" spans="2:6">
      <c r="B420" s="233"/>
      <c r="C420" s="217"/>
      <c r="D420" s="217"/>
      <c r="E420" s="217"/>
      <c r="F420" s="217"/>
    </row>
    <row r="421" spans="2:6">
      <c r="B421" s="233"/>
      <c r="C421" s="217"/>
      <c r="D421" s="217"/>
      <c r="E421" s="217"/>
      <c r="F421" s="217"/>
    </row>
    <row r="422" spans="2:6">
      <c r="B422" s="233"/>
      <c r="C422" s="217"/>
      <c r="D422" s="217"/>
      <c r="E422" s="217"/>
      <c r="F422" s="217"/>
    </row>
    <row r="423" spans="2:6">
      <c r="B423" s="233"/>
      <c r="C423" s="217"/>
      <c r="D423" s="217"/>
      <c r="E423" s="217"/>
      <c r="F423" s="217"/>
    </row>
    <row r="424" spans="2:6">
      <c r="B424" s="233"/>
      <c r="C424" s="217"/>
      <c r="D424" s="217"/>
      <c r="E424" s="217"/>
      <c r="F424" s="217"/>
    </row>
    <row r="425" spans="2:6">
      <c r="B425" s="233"/>
      <c r="C425" s="217"/>
      <c r="D425" s="217"/>
      <c r="E425" s="217"/>
      <c r="F425" s="217"/>
    </row>
    <row r="426" spans="2:6">
      <c r="B426" s="233"/>
      <c r="C426" s="217"/>
      <c r="D426" s="217"/>
      <c r="E426" s="217"/>
      <c r="F426" s="217"/>
    </row>
    <row r="427" spans="2:6">
      <c r="B427" s="233"/>
      <c r="C427" s="217"/>
      <c r="D427" s="217"/>
      <c r="E427" s="217"/>
      <c r="F427" s="217"/>
    </row>
    <row r="428" spans="2:6">
      <c r="B428" s="233"/>
      <c r="C428" s="217"/>
      <c r="D428" s="217"/>
      <c r="E428" s="217"/>
      <c r="F428" s="217"/>
    </row>
    <row r="429" spans="2:6">
      <c r="B429" s="233"/>
      <c r="C429" s="217"/>
      <c r="D429" s="217"/>
      <c r="E429" s="217"/>
      <c r="F429" s="217"/>
    </row>
    <row r="430" spans="2:6">
      <c r="B430" s="233"/>
      <c r="C430" s="217"/>
      <c r="D430" s="217"/>
      <c r="E430" s="217"/>
      <c r="F430" s="217"/>
    </row>
    <row r="431" spans="2:6">
      <c r="B431" s="233"/>
      <c r="C431" s="217"/>
      <c r="D431" s="217"/>
      <c r="E431" s="217"/>
      <c r="F431" s="217"/>
    </row>
    <row r="432" spans="2:6">
      <c r="B432" s="233"/>
      <c r="C432" s="217"/>
      <c r="D432" s="217"/>
      <c r="E432" s="217"/>
      <c r="F432" s="217"/>
    </row>
    <row r="433" spans="2:6">
      <c r="B433" s="233"/>
      <c r="C433" s="217"/>
      <c r="D433" s="217"/>
      <c r="E433" s="217"/>
      <c r="F433" s="217"/>
    </row>
    <row r="434" spans="2:6">
      <c r="B434" s="233"/>
      <c r="C434" s="217"/>
      <c r="D434" s="217"/>
      <c r="E434" s="217"/>
      <c r="F434" s="217"/>
    </row>
    <row r="435" spans="2:6">
      <c r="B435" s="233"/>
      <c r="C435" s="217"/>
      <c r="D435" s="217"/>
      <c r="E435" s="217"/>
      <c r="F435" s="217"/>
    </row>
    <row r="436" spans="2:6">
      <c r="B436" s="233"/>
      <c r="C436" s="217"/>
      <c r="D436" s="217"/>
      <c r="E436" s="217"/>
      <c r="F436" s="217"/>
    </row>
    <row r="437" spans="2:6">
      <c r="B437" s="233"/>
      <c r="C437" s="217"/>
      <c r="D437" s="217"/>
      <c r="E437" s="217"/>
      <c r="F437" s="217"/>
    </row>
    <row r="438" spans="2:6">
      <c r="B438" s="233"/>
      <c r="C438" s="217"/>
      <c r="D438" s="217"/>
      <c r="E438" s="217"/>
      <c r="F438" s="217"/>
    </row>
    <row r="439" spans="2:6">
      <c r="B439" s="233"/>
      <c r="C439" s="217"/>
      <c r="D439" s="217"/>
      <c r="E439" s="217"/>
      <c r="F439" s="217"/>
    </row>
    <row r="440" spans="2:6">
      <c r="B440" s="233"/>
      <c r="C440" s="217"/>
      <c r="D440" s="217"/>
      <c r="E440" s="217"/>
      <c r="F440" s="217"/>
    </row>
    <row r="441" spans="2:6">
      <c r="B441" s="233"/>
      <c r="C441" s="217"/>
      <c r="D441" s="217"/>
      <c r="E441" s="217"/>
      <c r="F441" s="217"/>
    </row>
    <row r="442" spans="2:6">
      <c r="B442" s="233"/>
      <c r="C442" s="217"/>
      <c r="D442" s="217"/>
      <c r="E442" s="217"/>
      <c r="F442" s="217"/>
    </row>
    <row r="443" spans="2:6">
      <c r="B443" s="233"/>
      <c r="C443" s="217"/>
      <c r="D443" s="217"/>
      <c r="E443" s="217"/>
      <c r="F443" s="217"/>
    </row>
    <row r="444" spans="2:6">
      <c r="B444" s="233"/>
      <c r="C444" s="217"/>
      <c r="D444" s="217"/>
      <c r="E444" s="217"/>
      <c r="F444" s="217"/>
    </row>
    <row r="445" spans="2:6">
      <c r="B445" s="233"/>
      <c r="C445" s="217"/>
      <c r="D445" s="217"/>
      <c r="E445" s="217"/>
      <c r="F445" s="217"/>
    </row>
    <row r="446" spans="2:6">
      <c r="B446" s="233"/>
      <c r="C446" s="217"/>
      <c r="D446" s="217"/>
      <c r="E446" s="217"/>
      <c r="F446" s="217"/>
    </row>
    <row r="447" spans="2:6">
      <c r="B447" s="233"/>
      <c r="C447" s="217"/>
      <c r="D447" s="217"/>
      <c r="E447" s="217"/>
      <c r="F447" s="217"/>
    </row>
    <row r="448" spans="2:6">
      <c r="B448" s="233"/>
      <c r="C448" s="217"/>
      <c r="D448" s="217"/>
      <c r="E448" s="217"/>
      <c r="F448" s="217"/>
    </row>
    <row r="449" spans="2:6">
      <c r="B449" s="233"/>
      <c r="C449" s="217"/>
      <c r="D449" s="217"/>
      <c r="E449" s="217"/>
      <c r="F449" s="217"/>
    </row>
    <row r="450" spans="2:6">
      <c r="B450" s="233"/>
      <c r="C450" s="217"/>
      <c r="D450" s="217"/>
      <c r="E450" s="217"/>
      <c r="F450" s="217"/>
    </row>
    <row r="451" spans="2:6">
      <c r="B451" s="233"/>
      <c r="C451" s="217"/>
      <c r="D451" s="217"/>
      <c r="E451" s="217"/>
      <c r="F451" s="217"/>
    </row>
    <row r="452" spans="2:6">
      <c r="B452" s="233"/>
      <c r="C452" s="217"/>
      <c r="D452" s="217"/>
      <c r="E452" s="217"/>
      <c r="F452" s="217"/>
    </row>
    <row r="453" spans="2:6">
      <c r="B453" s="233"/>
      <c r="C453" s="217"/>
      <c r="D453" s="217"/>
      <c r="E453" s="217"/>
      <c r="F453" s="217"/>
    </row>
    <row r="454" spans="2:6">
      <c r="B454" s="233"/>
      <c r="C454" s="217"/>
      <c r="D454" s="217"/>
      <c r="E454" s="217"/>
      <c r="F454" s="217"/>
    </row>
    <row r="455" spans="2:6">
      <c r="B455" s="233"/>
      <c r="C455" s="217"/>
      <c r="D455" s="217"/>
      <c r="E455" s="217"/>
      <c r="F455" s="217"/>
    </row>
    <row r="456" spans="2:6">
      <c r="B456" s="233"/>
      <c r="C456" s="217"/>
      <c r="D456" s="217"/>
      <c r="E456" s="217"/>
      <c r="F456" s="217"/>
    </row>
    <row r="457" spans="2:6">
      <c r="B457" s="233"/>
      <c r="C457" s="217"/>
      <c r="D457" s="217"/>
      <c r="E457" s="217"/>
      <c r="F457" s="217"/>
    </row>
    <row r="458" spans="2:6">
      <c r="B458" s="233"/>
      <c r="C458" s="217"/>
      <c r="D458" s="217"/>
      <c r="E458" s="217"/>
      <c r="F458" s="217"/>
    </row>
    <row r="459" spans="2:6">
      <c r="B459" s="233"/>
      <c r="C459" s="217"/>
      <c r="D459" s="217"/>
      <c r="E459" s="217"/>
      <c r="F459" s="217"/>
    </row>
    <row r="460" spans="2:6">
      <c r="B460" s="233"/>
      <c r="C460" s="217"/>
      <c r="D460" s="217"/>
      <c r="E460" s="217"/>
      <c r="F460" s="217"/>
    </row>
    <row r="461" spans="2:6">
      <c r="B461" s="233"/>
      <c r="C461" s="217"/>
      <c r="D461" s="217"/>
      <c r="E461" s="217"/>
      <c r="F461" s="217"/>
    </row>
    <row r="462" spans="2:6">
      <c r="B462" s="233"/>
      <c r="C462" s="217"/>
      <c r="D462" s="217"/>
      <c r="E462" s="217"/>
      <c r="F462" s="217"/>
    </row>
    <row r="463" spans="2:6">
      <c r="B463" s="233"/>
      <c r="C463" s="217"/>
      <c r="D463" s="217"/>
      <c r="E463" s="217"/>
      <c r="F463" s="217"/>
    </row>
    <row r="464" spans="2:6">
      <c r="B464" s="233"/>
      <c r="C464" s="217"/>
      <c r="D464" s="217"/>
      <c r="E464" s="217"/>
      <c r="F464" s="217"/>
    </row>
    <row r="465" spans="2:6">
      <c r="B465" s="233"/>
      <c r="C465" s="217"/>
      <c r="D465" s="217"/>
      <c r="E465" s="217"/>
      <c r="F465" s="217"/>
    </row>
    <row r="466" spans="2:6">
      <c r="B466" s="233"/>
      <c r="C466" s="217"/>
      <c r="D466" s="217"/>
      <c r="E466" s="217"/>
      <c r="F466" s="217"/>
    </row>
    <row r="467" spans="2:6">
      <c r="B467" s="233"/>
      <c r="C467" s="217"/>
      <c r="D467" s="217"/>
      <c r="E467" s="217"/>
      <c r="F467" s="217"/>
    </row>
    <row r="468" spans="2:6">
      <c r="B468" s="233"/>
      <c r="C468" s="217"/>
      <c r="D468" s="217"/>
      <c r="E468" s="217"/>
      <c r="F468" s="217"/>
    </row>
    <row r="469" spans="2:6">
      <c r="B469" s="233"/>
      <c r="C469" s="217"/>
      <c r="D469" s="217"/>
      <c r="E469" s="217"/>
      <c r="F469" s="217"/>
    </row>
    <row r="470" spans="2:6">
      <c r="B470" s="233"/>
      <c r="C470" s="217"/>
      <c r="D470" s="217"/>
      <c r="E470" s="217"/>
      <c r="F470" s="217"/>
    </row>
    <row r="471" spans="2:6">
      <c r="B471" s="233"/>
      <c r="C471" s="217"/>
      <c r="D471" s="217"/>
      <c r="E471" s="217"/>
      <c r="F471" s="217"/>
    </row>
    <row r="472" spans="2:6">
      <c r="B472" s="233"/>
      <c r="C472" s="217"/>
      <c r="D472" s="217"/>
      <c r="E472" s="217"/>
      <c r="F472" s="217"/>
    </row>
    <row r="473" spans="2:6">
      <c r="B473" s="233"/>
      <c r="C473" s="217"/>
      <c r="D473" s="217"/>
      <c r="E473" s="217"/>
      <c r="F473" s="217"/>
    </row>
    <row r="474" spans="2:6">
      <c r="B474" s="233"/>
      <c r="C474" s="217"/>
      <c r="D474" s="217"/>
      <c r="E474" s="217"/>
      <c r="F474" s="217"/>
    </row>
    <row r="475" spans="2:6">
      <c r="B475" s="233"/>
      <c r="C475" s="217"/>
      <c r="D475" s="217"/>
      <c r="E475" s="217"/>
      <c r="F475" s="217"/>
    </row>
    <row r="476" spans="2:6">
      <c r="B476" s="233"/>
      <c r="C476" s="217"/>
      <c r="D476" s="217"/>
      <c r="E476" s="217"/>
      <c r="F476" s="217"/>
    </row>
    <row r="477" spans="2:6">
      <c r="B477" s="233"/>
      <c r="C477" s="217"/>
      <c r="D477" s="217"/>
      <c r="E477" s="217"/>
      <c r="F477" s="217"/>
    </row>
    <row r="478" spans="2:6">
      <c r="B478" s="233"/>
      <c r="C478" s="217"/>
      <c r="D478" s="217"/>
      <c r="E478" s="217"/>
      <c r="F478" s="217"/>
    </row>
    <row r="479" spans="2:6">
      <c r="B479" s="233"/>
      <c r="C479" s="217"/>
      <c r="D479" s="217"/>
      <c r="E479" s="217"/>
      <c r="F479" s="217"/>
    </row>
    <row r="480" spans="2:6">
      <c r="B480" s="233"/>
      <c r="C480" s="217"/>
      <c r="D480" s="217"/>
      <c r="E480" s="217"/>
      <c r="F480" s="217"/>
    </row>
    <row r="481" spans="2:6">
      <c r="B481" s="233"/>
      <c r="C481" s="217"/>
      <c r="D481" s="217"/>
      <c r="E481" s="217"/>
      <c r="F481" s="217"/>
    </row>
    <row r="482" spans="2:6">
      <c r="B482" s="233"/>
      <c r="C482" s="217"/>
      <c r="D482" s="217"/>
      <c r="E482" s="217"/>
      <c r="F482" s="217"/>
    </row>
    <row r="483" spans="2:6">
      <c r="B483" s="233"/>
      <c r="C483" s="217"/>
      <c r="D483" s="217"/>
      <c r="E483" s="217"/>
      <c r="F483" s="217"/>
    </row>
    <row r="484" spans="2:6">
      <c r="B484" s="233"/>
      <c r="C484" s="217"/>
      <c r="D484" s="217"/>
      <c r="E484" s="217"/>
      <c r="F484" s="217"/>
    </row>
    <row r="485" spans="2:6">
      <c r="B485" s="233"/>
      <c r="C485" s="217"/>
      <c r="D485" s="217"/>
      <c r="E485" s="217"/>
      <c r="F485" s="217"/>
    </row>
    <row r="486" spans="2:6">
      <c r="B486" s="233"/>
      <c r="C486" s="217"/>
      <c r="D486" s="217"/>
      <c r="E486" s="217"/>
      <c r="F486" s="217"/>
    </row>
    <row r="487" spans="2:6">
      <c r="B487" s="233"/>
      <c r="C487" s="217"/>
      <c r="D487" s="217"/>
      <c r="E487" s="217"/>
      <c r="F487" s="217"/>
    </row>
    <row r="488" spans="2:6">
      <c r="B488" s="233"/>
      <c r="C488" s="217"/>
      <c r="D488" s="217"/>
      <c r="E488" s="217"/>
      <c r="F488" s="217"/>
    </row>
    <row r="489" spans="2:6">
      <c r="B489" s="233"/>
      <c r="C489" s="217"/>
      <c r="D489" s="217"/>
      <c r="E489" s="217"/>
      <c r="F489" s="217"/>
    </row>
    <row r="490" spans="2:6">
      <c r="B490" s="233"/>
      <c r="C490" s="217"/>
      <c r="D490" s="217"/>
      <c r="E490" s="217"/>
      <c r="F490" s="217"/>
    </row>
    <row r="491" spans="2:6">
      <c r="B491" s="233"/>
      <c r="C491" s="217"/>
      <c r="D491" s="217"/>
      <c r="E491" s="217"/>
      <c r="F491" s="217"/>
    </row>
    <row r="492" spans="2:6">
      <c r="B492" s="233"/>
      <c r="C492" s="217"/>
      <c r="D492" s="217"/>
      <c r="E492" s="217"/>
      <c r="F492" s="217"/>
    </row>
    <row r="493" spans="2:6">
      <c r="B493" s="233"/>
      <c r="C493" s="217"/>
      <c r="D493" s="217"/>
      <c r="E493" s="217"/>
      <c r="F493" s="217"/>
    </row>
    <row r="494" spans="2:6">
      <c r="B494" s="233"/>
      <c r="C494" s="217"/>
      <c r="D494" s="217"/>
      <c r="E494" s="217"/>
      <c r="F494" s="217"/>
    </row>
    <row r="495" spans="2:6">
      <c r="B495" s="233"/>
      <c r="C495" s="217"/>
      <c r="D495" s="217"/>
      <c r="E495" s="217"/>
      <c r="F495" s="217"/>
    </row>
    <row r="496" spans="2:6">
      <c r="B496" s="233"/>
      <c r="C496" s="217"/>
      <c r="D496" s="217"/>
      <c r="E496" s="217"/>
      <c r="F496" s="217"/>
    </row>
    <row r="497" spans="2:6">
      <c r="B497" s="233"/>
      <c r="C497" s="217"/>
      <c r="D497" s="217"/>
      <c r="E497" s="217"/>
      <c r="F497" s="217"/>
    </row>
    <row r="498" spans="2:6">
      <c r="B498" s="233"/>
      <c r="C498" s="217"/>
      <c r="D498" s="217"/>
      <c r="E498" s="217"/>
      <c r="F498" s="217"/>
    </row>
    <row r="499" spans="2:6">
      <c r="B499" s="233"/>
      <c r="C499" s="217"/>
      <c r="D499" s="217"/>
      <c r="E499" s="217"/>
      <c r="F499" s="217"/>
    </row>
    <row r="500" spans="2:6">
      <c r="B500" s="233"/>
      <c r="C500" s="217"/>
      <c r="D500" s="217"/>
      <c r="E500" s="217"/>
      <c r="F500" s="217"/>
    </row>
    <row r="501" spans="2:6">
      <c r="B501" s="233"/>
      <c r="C501" s="217"/>
      <c r="D501" s="217"/>
      <c r="E501" s="217"/>
      <c r="F501" s="217"/>
    </row>
    <row r="502" spans="2:6">
      <c r="B502" s="233"/>
      <c r="C502" s="217"/>
      <c r="D502" s="217"/>
      <c r="E502" s="217"/>
      <c r="F502" s="217"/>
    </row>
    <row r="503" spans="2:6">
      <c r="B503" s="233"/>
      <c r="C503" s="217"/>
      <c r="D503" s="217"/>
      <c r="E503" s="217"/>
      <c r="F503" s="217"/>
    </row>
    <row r="504" spans="2:6">
      <c r="B504" s="233"/>
      <c r="C504" s="217"/>
      <c r="D504" s="217"/>
      <c r="E504" s="217"/>
      <c r="F504" s="217"/>
    </row>
    <row r="505" spans="2:6">
      <c r="B505" s="233"/>
      <c r="C505" s="217"/>
      <c r="D505" s="217"/>
      <c r="E505" s="217"/>
      <c r="F505" s="217"/>
    </row>
    <row r="506" spans="2:6">
      <c r="B506" s="233"/>
      <c r="C506" s="217"/>
      <c r="D506" s="217"/>
      <c r="E506" s="217"/>
      <c r="F506" s="217"/>
    </row>
    <row r="507" spans="2:6">
      <c r="B507" s="233"/>
      <c r="C507" s="217"/>
      <c r="D507" s="217"/>
      <c r="E507" s="217"/>
      <c r="F507" s="217"/>
    </row>
    <row r="508" spans="2:6">
      <c r="B508" s="233"/>
      <c r="C508" s="217"/>
      <c r="D508" s="217"/>
      <c r="E508" s="217"/>
      <c r="F508" s="217"/>
    </row>
    <row r="509" spans="2:6">
      <c r="B509" s="233"/>
      <c r="C509" s="217"/>
      <c r="D509" s="217"/>
      <c r="E509" s="217"/>
      <c r="F509" s="217"/>
    </row>
    <row r="510" spans="2:6">
      <c r="B510" s="233"/>
      <c r="C510" s="217"/>
      <c r="D510" s="217"/>
      <c r="E510" s="217"/>
      <c r="F510" s="217"/>
    </row>
    <row r="511" spans="2:6">
      <c r="B511" s="233"/>
      <c r="C511" s="217"/>
      <c r="D511" s="217"/>
      <c r="E511" s="217"/>
      <c r="F511" s="217"/>
    </row>
    <row r="512" spans="2:6">
      <c r="B512" s="233"/>
      <c r="C512" s="217"/>
      <c r="D512" s="217"/>
      <c r="E512" s="217"/>
      <c r="F512" s="217"/>
    </row>
    <row r="513" spans="2:6">
      <c r="B513" s="233"/>
      <c r="C513" s="217"/>
      <c r="D513" s="217"/>
      <c r="E513" s="217"/>
      <c r="F513" s="217"/>
    </row>
    <row r="514" spans="2:6">
      <c r="B514" s="233"/>
      <c r="C514" s="217"/>
      <c r="D514" s="217"/>
      <c r="E514" s="217"/>
      <c r="F514" s="217"/>
    </row>
    <row r="515" spans="2:6">
      <c r="B515" s="233"/>
      <c r="C515" s="217"/>
      <c r="D515" s="217"/>
      <c r="E515" s="217"/>
      <c r="F515" s="217"/>
    </row>
    <row r="516" spans="2:6">
      <c r="B516" s="233"/>
      <c r="C516" s="217"/>
      <c r="D516" s="217"/>
      <c r="E516" s="217"/>
      <c r="F516" s="217"/>
    </row>
    <row r="517" spans="2:6">
      <c r="B517" s="233"/>
      <c r="C517" s="217"/>
      <c r="D517" s="217"/>
      <c r="E517" s="217"/>
      <c r="F517" s="217"/>
    </row>
    <row r="518" spans="2:6">
      <c r="B518" s="233"/>
      <c r="C518" s="217"/>
      <c r="D518" s="217"/>
      <c r="E518" s="217"/>
      <c r="F518" s="217"/>
    </row>
    <row r="519" spans="2:6">
      <c r="B519" s="233"/>
      <c r="C519" s="217"/>
      <c r="D519" s="217"/>
      <c r="E519" s="217"/>
      <c r="F519" s="217"/>
    </row>
    <row r="520" spans="2:6">
      <c r="B520" s="233"/>
      <c r="C520" s="217"/>
      <c r="D520" s="217"/>
      <c r="E520" s="217"/>
      <c r="F520" s="217"/>
    </row>
    <row r="521" spans="2:6">
      <c r="B521" s="233"/>
      <c r="C521" s="217"/>
      <c r="D521" s="217"/>
      <c r="E521" s="217"/>
      <c r="F521" s="217"/>
    </row>
    <row r="522" spans="2:6">
      <c r="B522" s="233"/>
      <c r="C522" s="217"/>
      <c r="D522" s="217"/>
      <c r="E522" s="217"/>
      <c r="F522" s="217"/>
    </row>
    <row r="523" spans="2:6">
      <c r="B523" s="233"/>
      <c r="C523" s="217"/>
      <c r="D523" s="217"/>
      <c r="E523" s="217"/>
      <c r="F523" s="217"/>
    </row>
    <row r="524" spans="2:6">
      <c r="B524" s="233"/>
      <c r="C524" s="217"/>
      <c r="D524" s="217"/>
      <c r="E524" s="217"/>
      <c r="F524" s="217"/>
    </row>
    <row r="525" spans="2:6">
      <c r="B525" s="233"/>
      <c r="C525" s="217"/>
      <c r="D525" s="217"/>
      <c r="E525" s="217"/>
      <c r="F525" s="217"/>
    </row>
    <row r="526" spans="2:6">
      <c r="B526" s="233"/>
      <c r="C526" s="217"/>
      <c r="D526" s="217"/>
      <c r="E526" s="217"/>
      <c r="F526" s="217"/>
    </row>
    <row r="527" spans="2:6">
      <c r="B527" s="233"/>
      <c r="C527" s="217"/>
      <c r="D527" s="217"/>
      <c r="E527" s="217"/>
      <c r="F527" s="217"/>
    </row>
    <row r="528" spans="2:6">
      <c r="B528" s="233"/>
      <c r="C528" s="217"/>
      <c r="D528" s="217"/>
      <c r="E528" s="217"/>
      <c r="F528" s="217"/>
    </row>
    <row r="529" spans="2:6">
      <c r="B529" s="233"/>
      <c r="C529" s="217"/>
      <c r="D529" s="217"/>
      <c r="E529" s="217"/>
      <c r="F529" s="217"/>
    </row>
    <row r="530" spans="2:6">
      <c r="B530" s="233"/>
      <c r="C530" s="217"/>
      <c r="D530" s="217"/>
      <c r="E530" s="217"/>
      <c r="F530" s="217"/>
    </row>
    <row r="531" spans="2:6">
      <c r="B531" s="233"/>
      <c r="C531" s="217"/>
      <c r="D531" s="217"/>
      <c r="E531" s="217"/>
      <c r="F531" s="217"/>
    </row>
    <row r="532" spans="2:6">
      <c r="B532" s="233"/>
      <c r="C532" s="217"/>
      <c r="D532" s="217"/>
      <c r="E532" s="217"/>
      <c r="F532" s="217"/>
    </row>
    <row r="533" spans="2:6">
      <c r="B533" s="233"/>
      <c r="C533" s="217"/>
      <c r="D533" s="217"/>
      <c r="E533" s="217"/>
      <c r="F533" s="217"/>
    </row>
    <row r="534" spans="2:6">
      <c r="B534" s="233"/>
      <c r="C534" s="217"/>
      <c r="D534" s="217"/>
      <c r="E534" s="217"/>
      <c r="F534" s="217"/>
    </row>
    <row r="535" spans="2:6">
      <c r="B535" s="233"/>
      <c r="C535" s="217"/>
      <c r="D535" s="217"/>
      <c r="E535" s="217"/>
      <c r="F535" s="217"/>
    </row>
    <row r="536" spans="2:6">
      <c r="B536" s="233"/>
      <c r="C536" s="217"/>
      <c r="D536" s="217"/>
      <c r="E536" s="217"/>
      <c r="F536" s="217"/>
    </row>
    <row r="537" spans="2:6">
      <c r="B537" s="233"/>
      <c r="C537" s="217"/>
      <c r="D537" s="217"/>
      <c r="E537" s="217"/>
      <c r="F537" s="217"/>
    </row>
    <row r="538" spans="2:6">
      <c r="B538" s="233"/>
      <c r="C538" s="217"/>
      <c r="D538" s="217"/>
      <c r="E538" s="217"/>
      <c r="F538" s="217"/>
    </row>
    <row r="539" spans="2:6">
      <c r="B539" s="233"/>
      <c r="C539" s="217"/>
      <c r="D539" s="217"/>
      <c r="E539" s="217"/>
      <c r="F539" s="217"/>
    </row>
    <row r="540" spans="2:6">
      <c r="B540" s="233"/>
      <c r="C540" s="217"/>
      <c r="D540" s="217"/>
      <c r="E540" s="217"/>
      <c r="F540" s="217"/>
    </row>
    <row r="541" spans="2:6">
      <c r="B541" s="233"/>
      <c r="C541" s="217"/>
      <c r="D541" s="217"/>
      <c r="E541" s="217"/>
      <c r="F541" s="217"/>
    </row>
    <row r="542" spans="2:6">
      <c r="B542" s="233"/>
      <c r="C542" s="217"/>
      <c r="D542" s="217"/>
      <c r="E542" s="217"/>
      <c r="F542" s="217"/>
    </row>
    <row r="543" spans="2:6">
      <c r="B543" s="233"/>
      <c r="C543" s="217"/>
      <c r="D543" s="217"/>
      <c r="E543" s="217"/>
      <c r="F543" s="217"/>
    </row>
    <row r="544" spans="2:6">
      <c r="B544" s="233"/>
      <c r="C544" s="217"/>
      <c r="D544" s="217"/>
      <c r="E544" s="217"/>
      <c r="F544" s="217"/>
    </row>
    <row r="545" spans="2:6">
      <c r="B545" s="233"/>
      <c r="C545" s="217"/>
      <c r="D545" s="217"/>
      <c r="E545" s="217"/>
      <c r="F545" s="217"/>
    </row>
    <row r="546" spans="2:6">
      <c r="B546" s="233"/>
      <c r="C546" s="217"/>
      <c r="D546" s="217"/>
      <c r="E546" s="217"/>
      <c r="F546" s="217"/>
    </row>
    <row r="547" spans="2:6">
      <c r="B547" s="233"/>
      <c r="C547" s="217"/>
      <c r="D547" s="217"/>
      <c r="E547" s="217"/>
      <c r="F547" s="217"/>
    </row>
    <row r="548" spans="2:6">
      <c r="B548" s="233"/>
      <c r="C548" s="217"/>
      <c r="D548" s="217"/>
      <c r="E548" s="217"/>
      <c r="F548" s="217"/>
    </row>
    <row r="549" spans="2:6">
      <c r="B549" s="233"/>
      <c r="C549" s="217"/>
      <c r="D549" s="217"/>
      <c r="E549" s="217"/>
      <c r="F549" s="217"/>
    </row>
    <row r="550" spans="2:6">
      <c r="B550" s="233"/>
      <c r="C550" s="217"/>
      <c r="D550" s="217"/>
      <c r="E550" s="217"/>
      <c r="F550" s="217"/>
    </row>
    <row r="551" spans="2:6">
      <c r="B551" s="233"/>
      <c r="C551" s="217"/>
      <c r="D551" s="217"/>
      <c r="E551" s="217"/>
      <c r="F551" s="217"/>
    </row>
    <row r="552" spans="2:6">
      <c r="B552" s="233"/>
      <c r="C552" s="217"/>
      <c r="D552" s="217"/>
      <c r="E552" s="217"/>
      <c r="F552" s="217"/>
    </row>
    <row r="553" spans="2:6">
      <c r="B553" s="233"/>
      <c r="C553" s="217"/>
      <c r="D553" s="217"/>
      <c r="E553" s="217"/>
      <c r="F553" s="217"/>
    </row>
    <row r="554" spans="2:6">
      <c r="B554" s="233"/>
      <c r="C554" s="217"/>
      <c r="D554" s="217"/>
      <c r="E554" s="217"/>
      <c r="F554" s="217"/>
    </row>
    <row r="555" spans="2:6">
      <c r="B555" s="233"/>
      <c r="C555" s="217"/>
      <c r="D555" s="217"/>
      <c r="E555" s="217"/>
      <c r="F555" s="217"/>
    </row>
    <row r="556" spans="2:6">
      <c r="B556" s="233"/>
      <c r="C556" s="217"/>
      <c r="D556" s="217"/>
      <c r="E556" s="217"/>
      <c r="F556" s="217"/>
    </row>
    <row r="557" spans="2:6">
      <c r="B557" s="233"/>
      <c r="C557" s="217"/>
      <c r="D557" s="217"/>
      <c r="E557" s="217"/>
      <c r="F557" s="217"/>
    </row>
    <row r="558" spans="2:6">
      <c r="B558" s="233"/>
      <c r="C558" s="217"/>
      <c r="D558" s="217"/>
      <c r="E558" s="217"/>
      <c r="F558" s="217"/>
    </row>
    <row r="559" spans="2:6">
      <c r="B559" s="233"/>
      <c r="C559" s="217"/>
      <c r="D559" s="217"/>
      <c r="E559" s="217"/>
      <c r="F559" s="217"/>
    </row>
    <row r="560" spans="2:6">
      <c r="B560" s="233"/>
      <c r="C560" s="217"/>
      <c r="D560" s="217"/>
      <c r="E560" s="217"/>
      <c r="F560" s="217"/>
    </row>
    <row r="561" spans="2:6">
      <c r="B561" s="233"/>
      <c r="C561" s="217"/>
      <c r="D561" s="217"/>
      <c r="E561" s="217"/>
      <c r="F561" s="217"/>
    </row>
    <row r="562" spans="2:6">
      <c r="B562" s="233"/>
      <c r="C562" s="217"/>
      <c r="D562" s="217"/>
      <c r="E562" s="217"/>
      <c r="F562" s="217"/>
    </row>
    <row r="563" spans="2:6">
      <c r="B563" s="233"/>
      <c r="C563" s="217"/>
      <c r="D563" s="217"/>
      <c r="E563" s="217"/>
      <c r="F563" s="217"/>
    </row>
    <row r="564" spans="2:6">
      <c r="B564" s="233"/>
      <c r="C564" s="217"/>
      <c r="D564" s="217"/>
      <c r="E564" s="217"/>
      <c r="F564" s="217"/>
    </row>
    <row r="565" spans="2:6">
      <c r="B565" s="233"/>
      <c r="C565" s="217"/>
      <c r="D565" s="217"/>
      <c r="E565" s="217"/>
      <c r="F565" s="217"/>
    </row>
    <row r="566" spans="2:6">
      <c r="B566" s="233"/>
      <c r="C566" s="217"/>
      <c r="D566" s="217"/>
      <c r="E566" s="217"/>
      <c r="F566" s="217"/>
    </row>
    <row r="567" spans="2:6">
      <c r="B567" s="233"/>
      <c r="C567" s="217"/>
      <c r="D567" s="217"/>
      <c r="E567" s="217"/>
      <c r="F567" s="217"/>
    </row>
    <row r="568" spans="2:6">
      <c r="B568" s="233"/>
      <c r="C568" s="217"/>
      <c r="D568" s="217"/>
      <c r="E568" s="217"/>
      <c r="F568" s="217"/>
    </row>
    <row r="569" spans="2:6">
      <c r="B569" s="233"/>
      <c r="C569" s="217"/>
      <c r="D569" s="217"/>
      <c r="E569" s="217"/>
      <c r="F569" s="217"/>
    </row>
    <row r="570" spans="2:6">
      <c r="B570" s="233"/>
      <c r="C570" s="217"/>
      <c r="D570" s="217"/>
      <c r="E570" s="217"/>
      <c r="F570" s="217"/>
    </row>
    <row r="571" spans="2:6">
      <c r="B571" s="233"/>
      <c r="C571" s="217"/>
      <c r="D571" s="217"/>
      <c r="E571" s="217"/>
      <c r="F571" s="217"/>
    </row>
    <row r="572" spans="2:6">
      <c r="B572" s="233"/>
      <c r="C572" s="217"/>
      <c r="D572" s="217"/>
      <c r="E572" s="217"/>
      <c r="F572" s="217"/>
    </row>
    <row r="573" spans="2:6">
      <c r="B573" s="233"/>
      <c r="C573" s="217"/>
      <c r="D573" s="217"/>
      <c r="E573" s="217"/>
      <c r="F573" s="217"/>
    </row>
    <row r="574" spans="2:6">
      <c r="B574" s="233"/>
      <c r="C574" s="217"/>
      <c r="D574" s="217"/>
      <c r="E574" s="217"/>
      <c r="F574" s="217"/>
    </row>
    <row r="575" spans="2:6">
      <c r="B575" s="233"/>
      <c r="C575" s="217"/>
      <c r="D575" s="217"/>
      <c r="E575" s="217"/>
      <c r="F575" s="217"/>
    </row>
    <row r="576" spans="2:6">
      <c r="B576" s="233"/>
      <c r="C576" s="217"/>
      <c r="D576" s="217"/>
      <c r="E576" s="217"/>
      <c r="F576" s="217"/>
    </row>
    <row r="577" spans="2:6">
      <c r="B577" s="233"/>
      <c r="C577" s="217"/>
      <c r="D577" s="217"/>
      <c r="E577" s="217"/>
      <c r="F577" s="217"/>
    </row>
    <row r="578" spans="2:6">
      <c r="B578" s="233"/>
      <c r="C578" s="217"/>
      <c r="D578" s="217"/>
      <c r="E578" s="217"/>
      <c r="F578" s="217"/>
    </row>
    <row r="579" spans="2:6">
      <c r="B579" s="233"/>
      <c r="C579" s="217"/>
      <c r="D579" s="217"/>
      <c r="E579" s="217"/>
      <c r="F579" s="217"/>
    </row>
    <row r="580" spans="2:6">
      <c r="B580" s="233"/>
      <c r="C580" s="217"/>
      <c r="D580" s="217"/>
      <c r="E580" s="217"/>
      <c r="F580" s="217"/>
    </row>
    <row r="581" spans="2:6">
      <c r="B581" s="233"/>
      <c r="C581" s="217"/>
      <c r="D581" s="217"/>
      <c r="E581" s="217"/>
      <c r="F581" s="217"/>
    </row>
    <row r="582" spans="2:6">
      <c r="B582" s="233"/>
      <c r="C582" s="217"/>
      <c r="D582" s="217"/>
      <c r="E582" s="217"/>
      <c r="F582" s="217"/>
    </row>
    <row r="583" spans="2:6">
      <c r="B583" s="233"/>
      <c r="C583" s="217"/>
      <c r="D583" s="217"/>
      <c r="E583" s="217"/>
      <c r="F583" s="217"/>
    </row>
    <row r="584" spans="2:6">
      <c r="B584" s="233"/>
      <c r="C584" s="217"/>
      <c r="D584" s="217"/>
      <c r="E584" s="217"/>
      <c r="F584" s="217"/>
    </row>
    <row r="585" spans="2:6">
      <c r="B585" s="233"/>
      <c r="C585" s="217"/>
      <c r="D585" s="217"/>
      <c r="E585" s="217"/>
      <c r="F585" s="217"/>
    </row>
    <row r="586" spans="2:6">
      <c r="B586" s="233"/>
      <c r="C586" s="217"/>
      <c r="D586" s="217"/>
      <c r="E586" s="217"/>
      <c r="F586" s="217"/>
    </row>
    <row r="587" spans="2:6">
      <c r="B587" s="233"/>
      <c r="C587" s="217"/>
      <c r="D587" s="217"/>
      <c r="E587" s="217"/>
      <c r="F587" s="217"/>
    </row>
    <row r="588" spans="2:6">
      <c r="B588" s="233"/>
      <c r="C588" s="217"/>
      <c r="D588" s="217"/>
      <c r="E588" s="217"/>
      <c r="F588" s="217"/>
    </row>
    <row r="589" spans="2:6">
      <c r="B589" s="233"/>
      <c r="C589" s="217"/>
      <c r="D589" s="217"/>
      <c r="E589" s="217"/>
      <c r="F589" s="217"/>
    </row>
    <row r="590" spans="2:6">
      <c r="B590" s="233"/>
      <c r="C590" s="217"/>
      <c r="D590" s="217"/>
      <c r="E590" s="217"/>
      <c r="F590" s="217"/>
    </row>
    <row r="591" spans="2:6">
      <c r="B591" s="233"/>
      <c r="C591" s="217"/>
      <c r="D591" s="217"/>
      <c r="E591" s="217"/>
      <c r="F591" s="217"/>
    </row>
    <row r="592" spans="2:6">
      <c r="B592" s="233"/>
      <c r="C592" s="217"/>
      <c r="D592" s="217"/>
      <c r="E592" s="217"/>
      <c r="F592" s="217"/>
    </row>
    <row r="593" spans="2:6">
      <c r="B593" s="233"/>
      <c r="C593" s="217"/>
      <c r="D593" s="217"/>
      <c r="E593" s="217"/>
      <c r="F593" s="217"/>
    </row>
    <row r="594" spans="2:6">
      <c r="B594" s="233"/>
      <c r="C594" s="217"/>
      <c r="D594" s="217"/>
      <c r="E594" s="217"/>
      <c r="F594" s="217"/>
    </row>
    <row r="595" spans="2:6">
      <c r="B595" s="233"/>
      <c r="C595" s="217"/>
      <c r="D595" s="217"/>
      <c r="E595" s="217"/>
      <c r="F595" s="217"/>
    </row>
    <row r="596" spans="2:6">
      <c r="B596" s="233"/>
      <c r="C596" s="217"/>
      <c r="D596" s="217"/>
      <c r="E596" s="217"/>
      <c r="F596" s="217"/>
    </row>
    <row r="597" spans="2:6">
      <c r="B597" s="233"/>
      <c r="C597" s="217"/>
      <c r="D597" s="217"/>
      <c r="E597" s="217"/>
      <c r="F597" s="217"/>
    </row>
    <row r="598" spans="2:6">
      <c r="B598" s="233"/>
      <c r="C598" s="217"/>
      <c r="D598" s="217"/>
      <c r="E598" s="217"/>
      <c r="F598" s="217"/>
    </row>
    <row r="599" spans="2:6">
      <c r="B599" s="233"/>
      <c r="C599" s="217"/>
      <c r="D599" s="217"/>
      <c r="E599" s="217"/>
      <c r="F599" s="217"/>
    </row>
    <row r="600" spans="2:6">
      <c r="B600" s="233"/>
      <c r="C600" s="217"/>
      <c r="D600" s="217"/>
      <c r="E600" s="217"/>
      <c r="F600" s="217"/>
    </row>
    <row r="601" spans="2:6">
      <c r="B601" s="233"/>
      <c r="C601" s="217"/>
      <c r="D601" s="217"/>
      <c r="E601" s="217"/>
      <c r="F601" s="217"/>
    </row>
    <row r="602" spans="2:6">
      <c r="B602" s="233"/>
      <c r="C602" s="217"/>
      <c r="D602" s="217"/>
      <c r="E602" s="217"/>
      <c r="F602" s="217"/>
    </row>
    <row r="603" spans="2:6">
      <c r="B603" s="233"/>
      <c r="C603" s="217"/>
      <c r="D603" s="217"/>
      <c r="E603" s="217"/>
      <c r="F603" s="217"/>
    </row>
    <row r="604" spans="2:6">
      <c r="B604" s="233"/>
      <c r="C604" s="217"/>
      <c r="D604" s="217"/>
      <c r="E604" s="217"/>
      <c r="F604" s="217"/>
    </row>
    <row r="605" spans="2:6">
      <c r="B605" s="233"/>
      <c r="C605" s="217"/>
      <c r="D605" s="217"/>
      <c r="E605" s="217"/>
      <c r="F605" s="217"/>
    </row>
    <row r="606" spans="2:6">
      <c r="B606" s="233"/>
      <c r="C606" s="217"/>
      <c r="D606" s="217"/>
      <c r="E606" s="217"/>
      <c r="F606" s="217"/>
    </row>
    <row r="607" spans="2:6">
      <c r="B607" s="233"/>
      <c r="C607" s="217"/>
      <c r="D607" s="217"/>
      <c r="E607" s="217"/>
      <c r="F607" s="217"/>
    </row>
    <row r="608" spans="2:6">
      <c r="B608" s="233"/>
      <c r="C608" s="217"/>
      <c r="D608" s="217"/>
      <c r="E608" s="217"/>
      <c r="F608" s="217"/>
    </row>
    <row r="609" spans="2:6">
      <c r="B609" s="233"/>
      <c r="C609" s="217"/>
      <c r="D609" s="217"/>
      <c r="E609" s="217"/>
      <c r="F609" s="217"/>
    </row>
    <row r="610" spans="2:6">
      <c r="B610" s="233"/>
      <c r="C610" s="217"/>
      <c r="D610" s="217"/>
      <c r="E610" s="217"/>
      <c r="F610" s="217"/>
    </row>
    <row r="611" spans="2:6">
      <c r="B611" s="233"/>
      <c r="C611" s="217"/>
      <c r="D611" s="217"/>
      <c r="E611" s="217"/>
      <c r="F611" s="217"/>
    </row>
    <row r="612" spans="2:6">
      <c r="B612" s="233"/>
      <c r="C612" s="217"/>
      <c r="D612" s="217"/>
      <c r="E612" s="217"/>
      <c r="F612" s="217"/>
    </row>
    <row r="613" spans="2:6">
      <c r="B613" s="233"/>
      <c r="C613" s="217"/>
      <c r="D613" s="217"/>
      <c r="E613" s="217"/>
      <c r="F613" s="217"/>
    </row>
    <row r="614" spans="2:6">
      <c r="B614" s="233"/>
      <c r="C614" s="217"/>
      <c r="D614" s="217"/>
      <c r="E614" s="217"/>
      <c r="F614" s="217"/>
    </row>
    <row r="615" spans="2:6">
      <c r="B615" s="233"/>
      <c r="C615" s="217"/>
      <c r="D615" s="217"/>
      <c r="E615" s="217"/>
      <c r="F615" s="217"/>
    </row>
    <row r="616" spans="2:6">
      <c r="B616" s="233"/>
      <c r="C616" s="217"/>
      <c r="D616" s="217"/>
      <c r="E616" s="217"/>
      <c r="F616" s="217"/>
    </row>
    <row r="617" spans="2:6">
      <c r="B617" s="233"/>
      <c r="C617" s="217"/>
      <c r="D617" s="217"/>
      <c r="E617" s="217"/>
      <c r="F617" s="217"/>
    </row>
    <row r="618" spans="2:6">
      <c r="B618" s="233"/>
      <c r="C618" s="217"/>
      <c r="D618" s="217"/>
      <c r="E618" s="217"/>
      <c r="F618" s="217"/>
    </row>
    <row r="619" spans="2:6">
      <c r="B619" s="233"/>
      <c r="C619" s="217"/>
      <c r="D619" s="217"/>
      <c r="E619" s="217"/>
      <c r="F619" s="217"/>
    </row>
    <row r="620" spans="2:6">
      <c r="B620" s="233"/>
      <c r="C620" s="217"/>
      <c r="D620" s="217"/>
      <c r="E620" s="217"/>
      <c r="F620" s="217"/>
    </row>
    <row r="621" spans="2:6">
      <c r="B621" s="233"/>
      <c r="C621" s="217"/>
      <c r="D621" s="217"/>
      <c r="E621" s="217"/>
      <c r="F621" s="217"/>
    </row>
  </sheetData>
  <pageMargins left="0.7" right="0.7" top="0.75" bottom="0.75" header="0.3" footer="0.3"/>
  <pageSetup paperSize="9" orientation="portrait" r:id="rId1"/>
  <ignoredErrors>
    <ignoredError sqref="H3:H114"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H19"/>
  <sheetViews>
    <sheetView workbookViewId="0">
      <selection activeCell="B3" sqref="B3"/>
    </sheetView>
  </sheetViews>
  <sheetFormatPr defaultColWidth="9.1796875" defaultRowHeight="14.5"/>
  <cols>
    <col min="1" max="1" width="30.453125" style="41" bestFit="1" customWidth="1"/>
    <col min="2" max="2" width="22.26953125" style="41" bestFit="1" customWidth="1"/>
    <col min="3" max="3" width="23.81640625" style="41" bestFit="1" customWidth="1"/>
    <col min="4" max="4" width="24.1796875" style="41" bestFit="1" customWidth="1"/>
    <col min="5" max="5" width="24.26953125" style="41" bestFit="1" customWidth="1"/>
    <col min="6" max="6" width="9.1796875" style="41"/>
    <col min="7" max="7" width="10.81640625" style="41" bestFit="1" customWidth="1"/>
    <col min="8" max="16384" width="9.1796875" style="41"/>
  </cols>
  <sheetData>
    <row r="1" spans="1:8">
      <c r="A1" s="119" t="s">
        <v>1051</v>
      </c>
      <c r="B1" s="120" t="s">
        <v>1052</v>
      </c>
      <c r="C1" s="120" t="s">
        <v>1053</v>
      </c>
      <c r="D1" s="120" t="s">
        <v>1054</v>
      </c>
      <c r="E1" s="120" t="s">
        <v>1055</v>
      </c>
    </row>
    <row r="2" spans="1:8">
      <c r="A2" s="121" t="s">
        <v>1056</v>
      </c>
      <c r="B2" s="121" t="s">
        <v>1422</v>
      </c>
      <c r="C2" s="121" t="s">
        <v>1422</v>
      </c>
      <c r="D2" s="121" t="s">
        <v>1059</v>
      </c>
      <c r="E2" s="121" t="s">
        <v>1060</v>
      </c>
      <c r="G2" s="41" t="s">
        <v>1418</v>
      </c>
      <c r="H2" s="41" t="str">
        <f ca="1">CELL("filename")</f>
        <v>https://share.sp.ons.statistics.gov.uk/sites/cen/pmo/DCPM/BSTD/Projects/Moving Surveys Online/Delivery Manager/Surveys/ITIS/[057 Blank SEFT 0620.xlsx]Questionnaire part 2</v>
      </c>
    </row>
    <row r="3" spans="1:8">
      <c r="A3" s="121" t="s">
        <v>1061</v>
      </c>
      <c r="B3" s="121">
        <v>1.2034</v>
      </c>
      <c r="C3" s="121">
        <v>1.2334000000000001</v>
      </c>
      <c r="D3" s="121"/>
      <c r="E3" s="121"/>
      <c r="G3" s="41" t="s">
        <v>1419</v>
      </c>
      <c r="H3" s="41" t="str">
        <f ca="1">MID(H2,SEARCH("[",H2)+22,3)</f>
        <v>lsx</v>
      </c>
    </row>
    <row r="4" spans="1:8">
      <c r="A4" s="121" t="s">
        <v>1062</v>
      </c>
      <c r="B4" s="121">
        <v>1.2</v>
      </c>
      <c r="C4" s="121">
        <v>1.1797</v>
      </c>
      <c r="D4" s="121"/>
      <c r="E4" s="121"/>
      <c r="G4" s="41" t="s">
        <v>1420</v>
      </c>
      <c r="H4" s="41" t="str">
        <f ca="1">MID(H2,SEARCH("[",H2)+14,6)</f>
        <v>T 0620</v>
      </c>
    </row>
    <row r="5" spans="1:8">
      <c r="A5" s="121" t="s">
        <v>1063</v>
      </c>
      <c r="B5" s="121">
        <v>1.2339</v>
      </c>
      <c r="C5" s="121">
        <v>1.2339</v>
      </c>
      <c r="D5" s="121"/>
      <c r="E5" s="121"/>
      <c r="G5" s="41" t="s">
        <v>1421</v>
      </c>
      <c r="H5" s="41" t="str">
        <f ca="1">MID(H2,SEARCH("[",H2)+1,11)</f>
        <v>057 Blank S</v>
      </c>
    </row>
    <row r="6" spans="1:8">
      <c r="A6" s="121" t="s">
        <v>1064</v>
      </c>
      <c r="B6" s="121">
        <v>1.2628999999999999</v>
      </c>
      <c r="C6" s="121">
        <v>1.2628999999999999</v>
      </c>
      <c r="D6" s="121"/>
      <c r="E6" s="121"/>
    </row>
    <row r="7" spans="1:8">
      <c r="A7" s="121" t="s">
        <v>1065</v>
      </c>
      <c r="B7" s="121">
        <v>1.2381</v>
      </c>
      <c r="C7" s="121">
        <v>1.2381</v>
      </c>
      <c r="D7" s="121"/>
      <c r="E7" s="121"/>
    </row>
    <row r="10" spans="1:8">
      <c r="A10" s="121" t="s">
        <v>1056</v>
      </c>
      <c r="B10" s="121" t="s">
        <v>1057</v>
      </c>
      <c r="C10" s="121" t="s">
        <v>1058</v>
      </c>
      <c r="D10" s="121" t="s">
        <v>1059</v>
      </c>
      <c r="E10" s="121" t="s">
        <v>1060</v>
      </c>
    </row>
    <row r="15" spans="1:8">
      <c r="A15" s="121" t="s">
        <v>1066</v>
      </c>
      <c r="B15" s="121" t="s">
        <v>1067</v>
      </c>
      <c r="C15" s="121" t="s">
        <v>1068</v>
      </c>
      <c r="D15" s="121" t="s">
        <v>1069</v>
      </c>
      <c r="E15" s="121" t="s">
        <v>1070</v>
      </c>
    </row>
    <row r="17" spans="1:5">
      <c r="A17" s="121" t="s">
        <v>1071</v>
      </c>
      <c r="B17" s="121" t="s">
        <v>1072</v>
      </c>
      <c r="C17" s="121" t="s">
        <v>1073</v>
      </c>
      <c r="D17" s="121" t="s">
        <v>1074</v>
      </c>
      <c r="E17" s="121" t="s">
        <v>1075</v>
      </c>
    </row>
    <row r="19" spans="1:5">
      <c r="A19" s="121" t="s">
        <v>1076</v>
      </c>
      <c r="B19" s="121" t="s">
        <v>1077</v>
      </c>
      <c r="C19" s="121" t="s">
        <v>1078</v>
      </c>
      <c r="D19" s="121" t="s">
        <v>1079</v>
      </c>
      <c r="E19" s="121" t="s">
        <v>1080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2"/>
  <dimension ref="A1:N245"/>
  <sheetViews>
    <sheetView workbookViewId="0">
      <pane ySplit="2" topLeftCell="A66" activePane="bottomLeft" state="frozen"/>
      <selection activeCell="B1" sqref="B1"/>
      <selection pane="bottomLeft" activeCell="B3" sqref="B3"/>
    </sheetView>
  </sheetViews>
  <sheetFormatPr defaultColWidth="9.1796875" defaultRowHeight="12.5"/>
  <cols>
    <col min="1" max="1" width="57.1796875" style="124" hidden="1" customWidth="1"/>
    <col min="2" max="2" width="49.54296875" style="124" bestFit="1" customWidth="1"/>
    <col min="3" max="3" width="17.26953125" style="124" customWidth="1"/>
    <col min="4" max="4" width="15.453125" style="124" hidden="1" customWidth="1"/>
    <col min="5" max="5" width="26.81640625" style="124" hidden="1" customWidth="1"/>
    <col min="6" max="16384" width="9.1796875" style="124"/>
  </cols>
  <sheetData>
    <row r="1" spans="1:14" ht="13">
      <c r="A1" s="122" t="s">
        <v>1081</v>
      </c>
      <c r="B1" s="122"/>
      <c r="C1" s="122"/>
      <c r="D1" s="122"/>
      <c r="E1" s="122"/>
      <c r="F1" s="123"/>
      <c r="G1" s="123"/>
      <c r="H1" s="123"/>
      <c r="I1" s="123"/>
      <c r="J1" s="123"/>
      <c r="K1" s="123"/>
      <c r="L1" s="123"/>
      <c r="M1" s="123"/>
      <c r="N1" s="123"/>
    </row>
    <row r="2" spans="1:14" ht="13">
      <c r="A2" s="122" t="s">
        <v>0</v>
      </c>
      <c r="B2" s="122" t="s">
        <v>1</v>
      </c>
      <c r="C2" s="122"/>
      <c r="D2" s="122" t="s">
        <v>1082</v>
      </c>
      <c r="E2" s="122" t="s">
        <v>1083</v>
      </c>
      <c r="F2" s="123"/>
      <c r="G2" s="123"/>
      <c r="H2" s="123"/>
      <c r="I2" s="123"/>
      <c r="J2" s="123"/>
      <c r="K2" s="123"/>
      <c r="L2" s="123"/>
      <c r="M2" s="123"/>
      <c r="N2" s="123"/>
    </row>
    <row r="3" spans="1:14" ht="13">
      <c r="A3" s="122" t="s">
        <v>1084</v>
      </c>
      <c r="B3" s="122"/>
      <c r="C3" s="122"/>
      <c r="D3" s="122" t="s">
        <v>1084</v>
      </c>
      <c r="E3" s="122"/>
      <c r="F3" s="123"/>
      <c r="G3" s="123"/>
      <c r="H3" s="123"/>
      <c r="I3" s="123"/>
      <c r="J3" s="123"/>
      <c r="K3" s="123"/>
      <c r="L3" s="123"/>
      <c r="M3" s="123"/>
      <c r="N3" s="123"/>
    </row>
    <row r="4" spans="1:14">
      <c r="A4" s="125">
        <v>625</v>
      </c>
      <c r="B4" s="125" t="s">
        <v>2</v>
      </c>
      <c r="C4" s="125"/>
      <c r="D4" s="125">
        <v>625</v>
      </c>
      <c r="E4" s="125" t="s">
        <v>2</v>
      </c>
      <c r="F4" s="123"/>
      <c r="G4" s="123"/>
      <c r="H4" s="123"/>
      <c r="I4" s="123"/>
      <c r="J4" s="123"/>
      <c r="K4" s="123"/>
      <c r="L4" s="123"/>
      <c r="M4" s="123"/>
      <c r="N4" s="123"/>
    </row>
    <row r="5" spans="1:14">
      <c r="A5" s="125">
        <v>609</v>
      </c>
      <c r="B5" s="125" t="s">
        <v>3</v>
      </c>
      <c r="C5" s="125"/>
      <c r="D5" s="125">
        <v>609</v>
      </c>
      <c r="E5" s="125" t="s">
        <v>3</v>
      </c>
      <c r="F5" s="123"/>
      <c r="G5" s="123"/>
      <c r="H5" s="123"/>
      <c r="I5" s="123"/>
      <c r="J5" s="123"/>
      <c r="K5" s="123"/>
      <c r="L5" s="123"/>
      <c r="M5" s="123"/>
      <c r="N5" s="123"/>
    </row>
    <row r="6" spans="1:14">
      <c r="A6" s="125">
        <v>514</v>
      </c>
      <c r="B6" s="125" t="s">
        <v>4</v>
      </c>
      <c r="C6" s="125"/>
      <c r="D6" s="125">
        <v>514</v>
      </c>
      <c r="E6" s="125" t="s">
        <v>4</v>
      </c>
      <c r="F6" s="123"/>
      <c r="G6" s="123"/>
      <c r="H6" s="123"/>
      <c r="I6" s="123"/>
      <c r="J6" s="123"/>
      <c r="K6" s="123"/>
      <c r="L6" s="123"/>
      <c r="M6" s="123"/>
      <c r="N6" s="123"/>
    </row>
    <row r="7" spans="1:14">
      <c r="A7" s="125">
        <v>118</v>
      </c>
      <c r="B7" s="125" t="s">
        <v>5</v>
      </c>
      <c r="C7" s="125"/>
      <c r="D7" s="125">
        <v>118</v>
      </c>
      <c r="E7" s="125" t="s">
        <v>5</v>
      </c>
      <c r="F7" s="123"/>
      <c r="G7" s="123"/>
      <c r="H7" s="123"/>
      <c r="I7" s="123"/>
      <c r="J7" s="123"/>
      <c r="K7" s="123"/>
      <c r="L7" s="123"/>
      <c r="M7" s="123"/>
      <c r="N7" s="123"/>
    </row>
    <row r="8" spans="1:14">
      <c r="A8" s="125">
        <v>641</v>
      </c>
      <c r="B8" s="125" t="s">
        <v>6</v>
      </c>
      <c r="C8" s="125"/>
      <c r="D8" s="125">
        <v>641</v>
      </c>
      <c r="E8" s="125" t="s">
        <v>6</v>
      </c>
      <c r="F8" s="123"/>
      <c r="G8" s="123"/>
      <c r="H8" s="123"/>
      <c r="I8" s="123"/>
      <c r="J8" s="123"/>
      <c r="K8" s="123"/>
      <c r="L8" s="123"/>
      <c r="M8" s="123"/>
      <c r="N8" s="123"/>
    </row>
    <row r="9" spans="1:14">
      <c r="A9" s="125">
        <v>522</v>
      </c>
      <c r="B9" s="125" t="s">
        <v>7</v>
      </c>
      <c r="C9" s="125"/>
      <c r="D9" s="125">
        <v>522</v>
      </c>
      <c r="E9" s="125" t="s">
        <v>7</v>
      </c>
      <c r="F9" s="123"/>
      <c r="G9" s="123"/>
      <c r="H9" s="123"/>
      <c r="I9" s="123"/>
      <c r="J9" s="123"/>
      <c r="K9" s="123"/>
      <c r="L9" s="123"/>
      <c r="M9" s="123"/>
      <c r="N9" s="123"/>
    </row>
    <row r="10" spans="1:14">
      <c r="A10" s="125" t="s">
        <v>1085</v>
      </c>
      <c r="B10" s="125" t="s">
        <v>8</v>
      </c>
      <c r="C10" s="125"/>
      <c r="D10" s="125" t="s">
        <v>1085</v>
      </c>
      <c r="E10" s="125" t="s">
        <v>8</v>
      </c>
      <c r="F10" s="123"/>
      <c r="G10" s="123"/>
      <c r="H10" s="123"/>
      <c r="I10" s="123"/>
      <c r="J10" s="123"/>
      <c r="K10" s="123"/>
      <c r="L10" s="123"/>
      <c r="M10" s="123"/>
      <c r="N10" s="123"/>
    </row>
    <row r="11" spans="1:14">
      <c r="A11" s="125">
        <v>821</v>
      </c>
      <c r="B11" s="125" t="s">
        <v>9</v>
      </c>
      <c r="C11" s="125"/>
      <c r="D11" s="125">
        <v>821</v>
      </c>
      <c r="E11" s="125" t="s">
        <v>9</v>
      </c>
      <c r="F11" s="123"/>
      <c r="G11" s="123"/>
      <c r="H11" s="123"/>
      <c r="I11" s="123"/>
      <c r="J11" s="123"/>
      <c r="K11" s="123"/>
      <c r="L11" s="123"/>
      <c r="M11" s="123"/>
      <c r="N11" s="123"/>
    </row>
    <row r="12" spans="1:14">
      <c r="A12" s="125">
        <v>644</v>
      </c>
      <c r="B12" s="125" t="s">
        <v>10</v>
      </c>
      <c r="C12" s="125"/>
      <c r="D12" s="125">
        <v>644</v>
      </c>
      <c r="E12" s="125" t="s">
        <v>10</v>
      </c>
      <c r="F12" s="123"/>
      <c r="G12" s="123"/>
      <c r="H12" s="123"/>
      <c r="I12" s="123"/>
      <c r="J12" s="123"/>
      <c r="K12" s="123"/>
      <c r="L12" s="123"/>
      <c r="M12" s="123"/>
      <c r="N12" s="123"/>
    </row>
    <row r="13" spans="1:14">
      <c r="A13" s="125">
        <v>104</v>
      </c>
      <c r="B13" s="125" t="s">
        <v>1086</v>
      </c>
      <c r="C13" s="125"/>
      <c r="D13" s="125">
        <v>104</v>
      </c>
      <c r="E13" s="125" t="s">
        <v>1086</v>
      </c>
      <c r="F13" s="123"/>
      <c r="G13" s="123"/>
      <c r="H13" s="123"/>
      <c r="I13" s="123"/>
      <c r="J13" s="123"/>
      <c r="K13" s="123"/>
      <c r="L13" s="123"/>
      <c r="M13" s="123"/>
      <c r="N13" s="123"/>
    </row>
    <row r="14" spans="1:14">
      <c r="A14" s="125" t="s">
        <v>1038</v>
      </c>
      <c r="B14" s="125" t="s">
        <v>11</v>
      </c>
      <c r="C14" s="125"/>
      <c r="D14" s="125" t="s">
        <v>1038</v>
      </c>
      <c r="E14" s="125" t="s">
        <v>11</v>
      </c>
      <c r="F14" s="123"/>
      <c r="G14" s="123"/>
      <c r="H14" s="123"/>
      <c r="I14" s="123"/>
      <c r="J14" s="123"/>
      <c r="K14" s="123"/>
      <c r="L14" s="123"/>
      <c r="M14" s="123"/>
      <c r="N14" s="123"/>
    </row>
    <row r="15" spans="1:14">
      <c r="A15" s="125">
        <v>503</v>
      </c>
      <c r="B15" s="125" t="s">
        <v>12</v>
      </c>
      <c r="C15" s="125"/>
      <c r="D15" s="125">
        <v>503</v>
      </c>
      <c r="E15" s="125" t="s">
        <v>12</v>
      </c>
      <c r="F15" s="123"/>
      <c r="G15" s="123"/>
      <c r="H15" s="123"/>
      <c r="I15" s="123"/>
      <c r="J15" s="123"/>
      <c r="K15" s="123"/>
      <c r="L15" s="123"/>
      <c r="M15" s="123"/>
      <c r="N15" s="123"/>
    </row>
    <row r="16" spans="1:14">
      <c r="A16" s="125">
        <v>817</v>
      </c>
      <c r="B16" s="125" t="s">
        <v>13</v>
      </c>
      <c r="C16" s="125"/>
      <c r="D16" s="125">
        <v>817</v>
      </c>
      <c r="E16" s="125" t="s">
        <v>13</v>
      </c>
      <c r="F16" s="123"/>
      <c r="G16" s="123"/>
      <c r="H16" s="123"/>
      <c r="I16" s="123"/>
      <c r="J16" s="123"/>
      <c r="K16" s="123"/>
      <c r="L16" s="123"/>
      <c r="M16" s="123"/>
      <c r="N16" s="123"/>
    </row>
    <row r="17" spans="1:14">
      <c r="A17" s="125" t="s">
        <v>1087</v>
      </c>
      <c r="B17" s="125" t="s">
        <v>14</v>
      </c>
      <c r="C17" s="125"/>
      <c r="D17" s="125" t="s">
        <v>1087</v>
      </c>
      <c r="E17" s="125" t="s">
        <v>14</v>
      </c>
      <c r="F17" s="123"/>
      <c r="G17" s="123"/>
      <c r="H17" s="123"/>
      <c r="I17" s="123"/>
      <c r="J17" s="123"/>
      <c r="K17" s="123"/>
      <c r="L17" s="123"/>
      <c r="M17" s="123"/>
      <c r="N17" s="123"/>
    </row>
    <row r="18" spans="1:14">
      <c r="A18" s="125">
        <v>612</v>
      </c>
      <c r="B18" s="125" t="s">
        <v>15</v>
      </c>
      <c r="C18" s="125"/>
      <c r="D18" s="125">
        <v>612</v>
      </c>
      <c r="E18" s="125" t="s">
        <v>15</v>
      </c>
      <c r="F18" s="123"/>
      <c r="G18" s="123"/>
      <c r="H18" s="123"/>
      <c r="I18" s="123"/>
      <c r="J18" s="123"/>
      <c r="K18" s="123"/>
      <c r="L18" s="123"/>
      <c r="M18" s="123"/>
      <c r="N18" s="123"/>
    </row>
    <row r="19" spans="1:14">
      <c r="A19" s="125" t="s">
        <v>1088</v>
      </c>
      <c r="B19" s="125" t="s">
        <v>16</v>
      </c>
      <c r="C19" s="125"/>
      <c r="D19" s="125" t="s">
        <v>1088</v>
      </c>
      <c r="E19" s="125" t="s">
        <v>16</v>
      </c>
      <c r="F19" s="123"/>
      <c r="G19" s="123"/>
      <c r="H19" s="123"/>
      <c r="I19" s="123"/>
      <c r="J19" s="123"/>
      <c r="K19" s="123"/>
      <c r="L19" s="123"/>
      <c r="M19" s="123"/>
      <c r="N19" s="123"/>
    </row>
    <row r="20" spans="1:14">
      <c r="A20" s="125">
        <v>504</v>
      </c>
      <c r="B20" s="125" t="s">
        <v>17</v>
      </c>
      <c r="C20" s="125"/>
      <c r="D20" s="125">
        <v>504</v>
      </c>
      <c r="E20" s="125" t="s">
        <v>17</v>
      </c>
      <c r="F20" s="123"/>
      <c r="G20" s="123"/>
      <c r="H20" s="123"/>
      <c r="I20" s="123"/>
      <c r="J20" s="123"/>
      <c r="K20" s="123"/>
      <c r="L20" s="123"/>
      <c r="M20" s="123"/>
      <c r="N20" s="123"/>
    </row>
    <row r="21" spans="1:14">
      <c r="A21" s="125" t="s">
        <v>1089</v>
      </c>
      <c r="B21" s="125" t="s">
        <v>18</v>
      </c>
      <c r="C21" s="125"/>
      <c r="D21" s="125" t="s">
        <v>1089</v>
      </c>
      <c r="E21" s="125" t="s">
        <v>18</v>
      </c>
      <c r="F21" s="123"/>
      <c r="G21" s="123"/>
      <c r="H21" s="123"/>
      <c r="I21" s="123"/>
      <c r="J21" s="123"/>
      <c r="K21" s="123"/>
      <c r="L21" s="123"/>
      <c r="M21" s="123"/>
      <c r="N21" s="123"/>
    </row>
    <row r="22" spans="1:14">
      <c r="A22" s="125">
        <v>600</v>
      </c>
      <c r="B22" s="125" t="s">
        <v>19</v>
      </c>
      <c r="C22" s="125"/>
      <c r="D22" s="125">
        <v>600</v>
      </c>
      <c r="E22" s="125" t="s">
        <v>19</v>
      </c>
      <c r="F22" s="123"/>
      <c r="G22" s="123"/>
      <c r="H22" s="123"/>
      <c r="I22" s="123"/>
      <c r="J22" s="123"/>
      <c r="K22" s="123"/>
      <c r="L22" s="123"/>
      <c r="M22" s="123"/>
      <c r="N22" s="123"/>
    </row>
    <row r="23" spans="1:14">
      <c r="A23" s="125" t="s">
        <v>1090</v>
      </c>
      <c r="B23" s="125" t="s">
        <v>20</v>
      </c>
      <c r="C23" s="125"/>
      <c r="D23" s="125" t="s">
        <v>1090</v>
      </c>
      <c r="E23" s="125" t="s">
        <v>20</v>
      </c>
      <c r="F23" s="123"/>
      <c r="G23" s="123"/>
      <c r="H23" s="123"/>
      <c r="I23" s="123"/>
      <c r="J23" s="123"/>
      <c r="K23" s="123"/>
      <c r="L23" s="123"/>
      <c r="M23" s="123"/>
      <c r="N23" s="123"/>
    </row>
    <row r="24" spans="1:14">
      <c r="A24" s="125">
        <v>105</v>
      </c>
      <c r="B24" s="125" t="s">
        <v>21</v>
      </c>
      <c r="C24" s="125"/>
      <c r="D24" s="125">
        <v>105</v>
      </c>
      <c r="E24" s="125" t="s">
        <v>21</v>
      </c>
      <c r="F24" s="123"/>
      <c r="G24" s="123"/>
      <c r="H24" s="123"/>
      <c r="I24" s="123"/>
      <c r="J24" s="123"/>
      <c r="K24" s="123"/>
      <c r="L24" s="123"/>
      <c r="M24" s="123"/>
      <c r="N24" s="123"/>
    </row>
    <row r="25" spans="1:14">
      <c r="A25" s="125">
        <v>500</v>
      </c>
      <c r="B25" s="125" t="s">
        <v>22</v>
      </c>
      <c r="C25" s="125"/>
      <c r="D25" s="125">
        <v>500</v>
      </c>
      <c r="E25" s="125" t="s">
        <v>22</v>
      </c>
      <c r="F25" s="123"/>
      <c r="G25" s="123"/>
      <c r="H25" s="123"/>
      <c r="I25" s="123"/>
      <c r="J25" s="123"/>
      <c r="K25" s="123"/>
      <c r="L25" s="123"/>
      <c r="M25" s="123"/>
      <c r="N25" s="123"/>
    </row>
    <row r="26" spans="1:14">
      <c r="A26" s="125" t="s">
        <v>1091</v>
      </c>
      <c r="B26" s="125" t="s">
        <v>23</v>
      </c>
      <c r="C26" s="125"/>
      <c r="D26" s="125" t="s">
        <v>1091</v>
      </c>
      <c r="E26" s="125" t="s">
        <v>23</v>
      </c>
      <c r="F26" s="123"/>
      <c r="G26" s="123"/>
      <c r="H26" s="123"/>
      <c r="I26" s="123"/>
      <c r="J26" s="123"/>
      <c r="K26" s="123"/>
      <c r="L26" s="123"/>
      <c r="M26" s="123"/>
      <c r="N26" s="123"/>
    </row>
    <row r="27" spans="1:14">
      <c r="A27" s="125">
        <v>810</v>
      </c>
      <c r="B27" s="125" t="s">
        <v>24</v>
      </c>
      <c r="C27" s="125"/>
      <c r="D27" s="125">
        <v>810</v>
      </c>
      <c r="E27" s="125" t="s">
        <v>24</v>
      </c>
      <c r="F27" s="123"/>
      <c r="G27" s="123"/>
      <c r="H27" s="123"/>
      <c r="I27" s="123"/>
      <c r="J27" s="123"/>
      <c r="K27" s="123"/>
      <c r="L27" s="123"/>
      <c r="M27" s="123"/>
      <c r="N27" s="123"/>
    </row>
    <row r="28" spans="1:14">
      <c r="A28" s="125">
        <v>716</v>
      </c>
      <c r="B28" s="125" t="s">
        <v>25</v>
      </c>
      <c r="C28" s="125"/>
      <c r="D28" s="125">
        <v>716</v>
      </c>
      <c r="E28" s="125" t="s">
        <v>25</v>
      </c>
      <c r="F28" s="123"/>
      <c r="G28" s="123"/>
      <c r="H28" s="123"/>
      <c r="I28" s="123"/>
      <c r="J28" s="123"/>
      <c r="K28" s="123"/>
      <c r="L28" s="123"/>
      <c r="M28" s="123"/>
      <c r="N28" s="123"/>
    </row>
    <row r="29" spans="1:14">
      <c r="A29" s="125" t="s">
        <v>1092</v>
      </c>
      <c r="B29" s="125" t="s">
        <v>26</v>
      </c>
      <c r="C29" s="125"/>
      <c r="D29" s="125" t="s">
        <v>1092</v>
      </c>
      <c r="E29" s="125" t="s">
        <v>26</v>
      </c>
      <c r="F29" s="123"/>
      <c r="G29" s="123"/>
      <c r="H29" s="123"/>
      <c r="I29" s="123"/>
      <c r="J29" s="123"/>
      <c r="K29" s="123"/>
      <c r="L29" s="123"/>
      <c r="M29" s="123"/>
      <c r="N29" s="123"/>
    </row>
    <row r="30" spans="1:14">
      <c r="A30" s="125">
        <v>607</v>
      </c>
      <c r="B30" s="125" t="s">
        <v>27</v>
      </c>
      <c r="C30" s="125"/>
      <c r="D30" s="125">
        <v>607</v>
      </c>
      <c r="E30" s="125" t="s">
        <v>27</v>
      </c>
      <c r="F30" s="123"/>
      <c r="G30" s="123"/>
      <c r="H30" s="123"/>
      <c r="I30" s="123"/>
      <c r="J30" s="123"/>
      <c r="K30" s="123"/>
      <c r="L30" s="123"/>
      <c r="M30" s="123"/>
      <c r="N30" s="123"/>
    </row>
    <row r="31" spans="1:14">
      <c r="A31" s="125">
        <v>122</v>
      </c>
      <c r="B31" s="125" t="s">
        <v>28</v>
      </c>
      <c r="C31" s="125"/>
      <c r="D31" s="125">
        <v>122</v>
      </c>
      <c r="E31" s="125" t="s">
        <v>28</v>
      </c>
      <c r="F31" s="123"/>
      <c r="G31" s="123"/>
      <c r="H31" s="123"/>
      <c r="I31" s="123"/>
      <c r="J31" s="123"/>
      <c r="K31" s="123"/>
      <c r="L31" s="123"/>
      <c r="M31" s="123"/>
      <c r="N31" s="123"/>
    </row>
    <row r="32" spans="1:14">
      <c r="A32" s="125">
        <v>822</v>
      </c>
      <c r="B32" s="125" t="s">
        <v>1093</v>
      </c>
      <c r="C32" s="125"/>
      <c r="D32" s="125">
        <v>822</v>
      </c>
      <c r="E32" s="125" t="s">
        <v>1093</v>
      </c>
      <c r="F32" s="123"/>
      <c r="G32" s="123"/>
      <c r="H32" s="123"/>
      <c r="I32" s="123"/>
      <c r="J32" s="123"/>
      <c r="K32" s="123"/>
      <c r="L32" s="123"/>
      <c r="M32" s="123"/>
      <c r="N32" s="123"/>
    </row>
    <row r="33" spans="1:14">
      <c r="A33" s="125">
        <v>517</v>
      </c>
      <c r="B33" s="125" t="s">
        <v>1094</v>
      </c>
      <c r="C33" s="125"/>
      <c r="D33" s="125">
        <v>517</v>
      </c>
      <c r="E33" s="125" t="s">
        <v>1094</v>
      </c>
      <c r="F33" s="123"/>
      <c r="G33" s="123"/>
      <c r="H33" s="123"/>
      <c r="I33" s="123"/>
      <c r="J33" s="123"/>
      <c r="K33" s="123"/>
      <c r="L33" s="123"/>
      <c r="M33" s="123"/>
      <c r="N33" s="123"/>
    </row>
    <row r="34" spans="1:14">
      <c r="A34" s="125">
        <v>101</v>
      </c>
      <c r="B34" s="125" t="s">
        <v>29</v>
      </c>
      <c r="C34" s="125"/>
      <c r="D34" s="125">
        <v>101</v>
      </c>
      <c r="E34" s="125" t="s">
        <v>29</v>
      </c>
      <c r="F34" s="123"/>
      <c r="G34" s="123"/>
      <c r="H34" s="123"/>
      <c r="I34" s="123"/>
      <c r="J34" s="123"/>
      <c r="K34" s="123"/>
      <c r="L34" s="123"/>
      <c r="M34" s="123"/>
      <c r="N34" s="123"/>
    </row>
    <row r="35" spans="1:14">
      <c r="A35" s="125">
        <v>645</v>
      </c>
      <c r="B35" s="125" t="s">
        <v>30</v>
      </c>
      <c r="C35" s="125"/>
      <c r="D35" s="125">
        <v>645</v>
      </c>
      <c r="E35" s="125" t="s">
        <v>30</v>
      </c>
      <c r="F35" s="123"/>
      <c r="G35" s="123"/>
      <c r="H35" s="123"/>
      <c r="I35" s="123"/>
      <c r="J35" s="123"/>
      <c r="K35" s="123"/>
      <c r="L35" s="123"/>
      <c r="M35" s="123"/>
      <c r="N35" s="123"/>
    </row>
    <row r="36" spans="1:14">
      <c r="A36" s="125" t="s">
        <v>1095</v>
      </c>
      <c r="B36" s="125" t="s">
        <v>31</v>
      </c>
      <c r="C36" s="125"/>
      <c r="D36" s="125" t="s">
        <v>1095</v>
      </c>
      <c r="E36" s="125" t="s">
        <v>31</v>
      </c>
      <c r="F36" s="123"/>
      <c r="G36" s="123"/>
      <c r="H36" s="123"/>
      <c r="I36" s="123"/>
      <c r="J36" s="123"/>
      <c r="K36" s="123"/>
      <c r="L36" s="123"/>
      <c r="M36" s="123"/>
      <c r="N36" s="123"/>
    </row>
    <row r="37" spans="1:14">
      <c r="A37" s="125">
        <v>604</v>
      </c>
      <c r="B37" s="125" t="s">
        <v>32</v>
      </c>
      <c r="C37" s="125"/>
      <c r="D37" s="125">
        <v>604</v>
      </c>
      <c r="E37" s="125" t="s">
        <v>32</v>
      </c>
      <c r="F37" s="123"/>
      <c r="G37" s="123"/>
      <c r="H37" s="123"/>
      <c r="I37" s="123"/>
      <c r="J37" s="123"/>
      <c r="K37" s="123"/>
      <c r="L37" s="123"/>
      <c r="M37" s="123"/>
      <c r="N37" s="123"/>
    </row>
    <row r="38" spans="1:14">
      <c r="A38" s="125">
        <v>813</v>
      </c>
      <c r="B38" s="125" t="s">
        <v>1096</v>
      </c>
      <c r="C38" s="125"/>
      <c r="D38" s="125">
        <v>813</v>
      </c>
      <c r="E38" s="125" t="s">
        <v>1096</v>
      </c>
      <c r="F38" s="123"/>
      <c r="G38" s="123"/>
      <c r="H38" s="123"/>
      <c r="I38" s="123"/>
      <c r="J38" s="123"/>
      <c r="K38" s="123"/>
      <c r="L38" s="123"/>
      <c r="M38" s="123"/>
      <c r="N38" s="123"/>
    </row>
    <row r="39" spans="1:14">
      <c r="A39" s="125">
        <v>108</v>
      </c>
      <c r="B39" s="125" t="s">
        <v>33</v>
      </c>
      <c r="C39" s="125"/>
      <c r="D39" s="125">
        <v>108</v>
      </c>
      <c r="E39" s="125" t="s">
        <v>33</v>
      </c>
      <c r="F39" s="123"/>
      <c r="G39" s="123"/>
      <c r="H39" s="123"/>
      <c r="I39" s="123"/>
      <c r="J39" s="123"/>
      <c r="K39" s="123"/>
      <c r="L39" s="123"/>
      <c r="M39" s="123"/>
      <c r="N39" s="123"/>
    </row>
    <row r="40" spans="1:14">
      <c r="A40" s="125">
        <v>127</v>
      </c>
      <c r="B40" s="125" t="s">
        <v>34</v>
      </c>
      <c r="C40" s="125"/>
      <c r="D40" s="125">
        <v>127</v>
      </c>
      <c r="E40" s="125" t="s">
        <v>34</v>
      </c>
      <c r="F40" s="123"/>
      <c r="G40" s="123"/>
      <c r="H40" s="123"/>
      <c r="I40" s="123"/>
      <c r="J40" s="123"/>
      <c r="K40" s="123"/>
      <c r="L40" s="123"/>
      <c r="M40" s="123"/>
      <c r="N40" s="123"/>
    </row>
    <row r="41" spans="1:14">
      <c r="A41" s="125">
        <v>702</v>
      </c>
      <c r="B41" s="125" t="s">
        <v>35</v>
      </c>
      <c r="C41" s="125"/>
      <c r="D41" s="125">
        <v>702</v>
      </c>
      <c r="E41" s="125" t="s">
        <v>35</v>
      </c>
      <c r="F41" s="123"/>
      <c r="G41" s="123"/>
      <c r="H41" s="123"/>
      <c r="I41" s="123"/>
      <c r="J41" s="123"/>
      <c r="K41" s="123"/>
      <c r="L41" s="123"/>
      <c r="M41" s="123"/>
      <c r="N41" s="123"/>
    </row>
    <row r="42" spans="1:14">
      <c r="A42" s="125">
        <v>711</v>
      </c>
      <c r="B42" s="125" t="s">
        <v>36</v>
      </c>
      <c r="C42" s="125"/>
      <c r="D42" s="125">
        <v>711</v>
      </c>
      <c r="E42" s="125" t="s">
        <v>36</v>
      </c>
      <c r="F42" s="123"/>
      <c r="G42" s="123"/>
      <c r="H42" s="123"/>
      <c r="I42" s="123"/>
      <c r="J42" s="123"/>
      <c r="K42" s="123"/>
      <c r="L42" s="123"/>
      <c r="M42" s="123"/>
      <c r="N42" s="123"/>
    </row>
    <row r="43" spans="1:14">
      <c r="A43" s="125">
        <v>606</v>
      </c>
      <c r="B43" s="125" t="s">
        <v>1097</v>
      </c>
      <c r="C43" s="125"/>
      <c r="D43" s="125">
        <v>606</v>
      </c>
      <c r="E43" s="125" t="s">
        <v>1097</v>
      </c>
      <c r="F43" s="123"/>
      <c r="G43" s="123"/>
      <c r="H43" s="123"/>
      <c r="I43" s="123"/>
      <c r="J43" s="123"/>
      <c r="K43" s="123"/>
      <c r="L43" s="123"/>
      <c r="M43" s="123"/>
      <c r="N43" s="123"/>
    </row>
    <row r="44" spans="1:14">
      <c r="A44" s="125">
        <v>112</v>
      </c>
      <c r="B44" s="125" t="s">
        <v>37</v>
      </c>
      <c r="C44" s="125"/>
      <c r="D44" s="125">
        <v>112</v>
      </c>
      <c r="E44" s="125" t="s">
        <v>37</v>
      </c>
      <c r="F44" s="123"/>
      <c r="G44" s="123"/>
      <c r="H44" s="123"/>
      <c r="I44" s="123"/>
      <c r="J44" s="123"/>
      <c r="K44" s="123"/>
      <c r="L44" s="123"/>
      <c r="M44" s="123"/>
      <c r="N44" s="123"/>
    </row>
    <row r="45" spans="1:14">
      <c r="A45" s="125" t="s">
        <v>1098</v>
      </c>
      <c r="B45" s="125" t="s">
        <v>38</v>
      </c>
      <c r="C45" s="125"/>
      <c r="D45" s="125" t="s">
        <v>1098</v>
      </c>
      <c r="E45" s="125" t="s">
        <v>38</v>
      </c>
      <c r="F45" s="123"/>
      <c r="G45" s="123"/>
      <c r="H45" s="123"/>
      <c r="I45" s="123"/>
      <c r="J45" s="123"/>
      <c r="K45" s="123"/>
      <c r="L45" s="123"/>
      <c r="M45" s="123"/>
      <c r="N45" s="123"/>
    </row>
    <row r="46" spans="1:14">
      <c r="A46" s="125">
        <v>705</v>
      </c>
      <c r="B46" s="125" t="s">
        <v>39</v>
      </c>
      <c r="C46" s="125"/>
      <c r="D46" s="125">
        <v>705</v>
      </c>
      <c r="E46" s="125" t="s">
        <v>39</v>
      </c>
      <c r="F46" s="123"/>
      <c r="G46" s="123"/>
      <c r="H46" s="123"/>
      <c r="I46" s="123"/>
      <c r="J46" s="123"/>
      <c r="K46" s="123"/>
      <c r="L46" s="123"/>
      <c r="M46" s="123"/>
      <c r="N46" s="123"/>
    </row>
    <row r="47" spans="1:14">
      <c r="A47" s="125">
        <v>106</v>
      </c>
      <c r="B47" s="125" t="s">
        <v>40</v>
      </c>
      <c r="C47" s="125"/>
      <c r="D47" s="125">
        <v>106</v>
      </c>
      <c r="E47" s="125" t="s">
        <v>40</v>
      </c>
      <c r="F47" s="123"/>
      <c r="G47" s="123"/>
      <c r="H47" s="123"/>
      <c r="I47" s="123"/>
      <c r="J47" s="123"/>
      <c r="K47" s="123"/>
      <c r="L47" s="123"/>
      <c r="M47" s="123"/>
      <c r="N47" s="123"/>
    </row>
    <row r="48" spans="1:14">
      <c r="A48" s="125">
        <v>717</v>
      </c>
      <c r="B48" s="125" t="s">
        <v>41</v>
      </c>
      <c r="C48" s="125"/>
      <c r="D48" s="125">
        <v>717</v>
      </c>
      <c r="E48" s="125" t="s">
        <v>41</v>
      </c>
      <c r="F48" s="123"/>
      <c r="G48" s="123"/>
      <c r="H48" s="123"/>
      <c r="I48" s="123"/>
      <c r="J48" s="123"/>
      <c r="K48" s="123"/>
      <c r="L48" s="123"/>
      <c r="M48" s="123"/>
      <c r="N48" s="123"/>
    </row>
    <row r="49" spans="1:14">
      <c r="A49" s="125">
        <v>704</v>
      </c>
      <c r="B49" s="125" t="s">
        <v>42</v>
      </c>
      <c r="C49" s="125"/>
      <c r="D49" s="125">
        <v>704</v>
      </c>
      <c r="E49" s="125" t="s">
        <v>42</v>
      </c>
      <c r="F49" s="123"/>
      <c r="G49" s="123"/>
      <c r="H49" s="123"/>
      <c r="I49" s="123"/>
      <c r="J49" s="123"/>
      <c r="K49" s="123"/>
      <c r="L49" s="123"/>
      <c r="M49" s="123"/>
      <c r="N49" s="123"/>
    </row>
    <row r="50" spans="1:14">
      <c r="A50" s="125">
        <v>528</v>
      </c>
      <c r="B50" s="125" t="s">
        <v>1099</v>
      </c>
      <c r="C50" s="125"/>
      <c r="D50" s="125">
        <v>528</v>
      </c>
      <c r="E50" s="125" t="s">
        <v>1099</v>
      </c>
      <c r="F50" s="123"/>
      <c r="G50" s="123"/>
      <c r="H50" s="123"/>
      <c r="I50" s="123"/>
      <c r="J50" s="123"/>
      <c r="K50" s="123"/>
      <c r="L50" s="123"/>
      <c r="M50" s="123"/>
      <c r="N50" s="123"/>
    </row>
    <row r="51" spans="1:14">
      <c r="A51" s="125" t="s">
        <v>1100</v>
      </c>
      <c r="B51" s="125" t="s">
        <v>43</v>
      </c>
      <c r="C51" s="125"/>
      <c r="D51" s="125" t="s">
        <v>1100</v>
      </c>
      <c r="E51" s="125" t="s">
        <v>43</v>
      </c>
      <c r="F51" s="123"/>
      <c r="G51" s="123"/>
      <c r="H51" s="123"/>
      <c r="I51" s="123"/>
      <c r="J51" s="123"/>
      <c r="K51" s="123"/>
      <c r="L51" s="123"/>
      <c r="M51" s="123"/>
      <c r="N51" s="123"/>
    </row>
    <row r="52" spans="1:14">
      <c r="A52" s="125" t="s">
        <v>1101</v>
      </c>
      <c r="B52" s="125" t="s">
        <v>44</v>
      </c>
      <c r="C52" s="125"/>
      <c r="D52" s="125" t="s">
        <v>1101</v>
      </c>
      <c r="E52" s="125" t="s">
        <v>44</v>
      </c>
      <c r="F52" s="123"/>
      <c r="G52" s="123"/>
      <c r="H52" s="123"/>
      <c r="I52" s="123"/>
      <c r="J52" s="123"/>
      <c r="K52" s="123"/>
      <c r="L52" s="123"/>
      <c r="M52" s="123"/>
      <c r="N52" s="123"/>
    </row>
    <row r="53" spans="1:14">
      <c r="A53" s="125">
        <v>638</v>
      </c>
      <c r="B53" s="125" t="s">
        <v>1102</v>
      </c>
      <c r="C53" s="125"/>
      <c r="D53" s="125">
        <v>638</v>
      </c>
      <c r="E53" s="125" t="s">
        <v>1102</v>
      </c>
      <c r="F53" s="123"/>
      <c r="G53" s="123"/>
      <c r="H53" s="123"/>
      <c r="I53" s="123"/>
      <c r="J53" s="123"/>
      <c r="K53" s="123"/>
      <c r="L53" s="123"/>
      <c r="M53" s="123"/>
      <c r="N53" s="123"/>
    </row>
    <row r="54" spans="1:14">
      <c r="A54" s="125">
        <v>637</v>
      </c>
      <c r="B54" s="125" t="s">
        <v>203</v>
      </c>
      <c r="C54" s="125"/>
      <c r="D54" s="125">
        <v>637</v>
      </c>
      <c r="E54" s="125" t="s">
        <v>203</v>
      </c>
      <c r="F54" s="123"/>
      <c r="G54" s="123"/>
      <c r="H54" s="123"/>
      <c r="I54" s="123"/>
      <c r="J54" s="123"/>
      <c r="K54" s="123"/>
      <c r="L54" s="123"/>
      <c r="M54" s="123"/>
      <c r="N54" s="123"/>
    </row>
    <row r="55" spans="1:14">
      <c r="A55" s="125">
        <v>114</v>
      </c>
      <c r="B55" s="125" t="s">
        <v>45</v>
      </c>
      <c r="C55" s="125"/>
      <c r="D55" s="125">
        <v>114</v>
      </c>
      <c r="E55" s="125" t="s">
        <v>45</v>
      </c>
      <c r="F55" s="123"/>
      <c r="G55" s="123"/>
      <c r="H55" s="123"/>
      <c r="I55" s="123"/>
      <c r="J55" s="123"/>
      <c r="K55" s="123"/>
      <c r="L55" s="123"/>
      <c r="M55" s="123"/>
      <c r="N55" s="123"/>
    </row>
    <row r="56" spans="1:14">
      <c r="A56" s="125">
        <v>720</v>
      </c>
      <c r="B56" s="125" t="s">
        <v>46</v>
      </c>
      <c r="C56" s="125"/>
      <c r="D56" s="125">
        <v>720</v>
      </c>
      <c r="E56" s="125" t="s">
        <v>46</v>
      </c>
      <c r="F56" s="123"/>
      <c r="G56" s="123"/>
      <c r="H56" s="123"/>
      <c r="I56" s="123"/>
      <c r="J56" s="123"/>
      <c r="K56" s="123"/>
      <c r="L56" s="123"/>
      <c r="M56" s="123"/>
      <c r="N56" s="123"/>
    </row>
    <row r="57" spans="1:14">
      <c r="A57" s="125">
        <v>709</v>
      </c>
      <c r="B57" s="125" t="s">
        <v>47</v>
      </c>
      <c r="C57" s="125"/>
      <c r="D57" s="125">
        <v>709</v>
      </c>
      <c r="E57" s="125" t="s">
        <v>47</v>
      </c>
      <c r="F57" s="123"/>
      <c r="G57" s="123"/>
      <c r="H57" s="123"/>
      <c r="I57" s="123"/>
      <c r="J57" s="123"/>
      <c r="K57" s="123"/>
      <c r="L57" s="123"/>
      <c r="M57" s="123"/>
      <c r="N57" s="123"/>
    </row>
    <row r="58" spans="1:14">
      <c r="A58" s="125" t="s">
        <v>1103</v>
      </c>
      <c r="B58" s="125" t="s">
        <v>1104</v>
      </c>
      <c r="C58" s="125"/>
      <c r="D58" s="125" t="s">
        <v>1103</v>
      </c>
      <c r="E58" s="125" t="s">
        <v>1104</v>
      </c>
      <c r="F58" s="123"/>
      <c r="G58" s="123"/>
      <c r="H58" s="123"/>
      <c r="I58" s="123"/>
      <c r="J58" s="123"/>
      <c r="K58" s="123"/>
      <c r="L58" s="123"/>
      <c r="M58" s="123"/>
      <c r="N58" s="123"/>
    </row>
    <row r="59" spans="1:14">
      <c r="A59" s="125">
        <v>627</v>
      </c>
      <c r="B59" s="125" t="s">
        <v>48</v>
      </c>
      <c r="C59" s="125"/>
      <c r="D59" s="125">
        <v>627</v>
      </c>
      <c r="E59" s="125" t="s">
        <v>48</v>
      </c>
      <c r="F59" s="123"/>
      <c r="G59" s="123"/>
      <c r="H59" s="123"/>
      <c r="I59" s="123"/>
      <c r="J59" s="123"/>
      <c r="K59" s="123"/>
      <c r="L59" s="123"/>
      <c r="M59" s="123"/>
      <c r="N59" s="123"/>
    </row>
    <row r="60" spans="1:14">
      <c r="A60" s="125">
        <v>804</v>
      </c>
      <c r="B60" s="125" t="s">
        <v>49</v>
      </c>
      <c r="C60" s="125"/>
      <c r="D60" s="125">
        <v>804</v>
      </c>
      <c r="E60" s="125" t="s">
        <v>49</v>
      </c>
      <c r="F60" s="123"/>
      <c r="G60" s="123"/>
      <c r="H60" s="123"/>
      <c r="I60" s="123"/>
      <c r="J60" s="123"/>
      <c r="K60" s="123"/>
      <c r="L60" s="123"/>
      <c r="M60" s="123"/>
      <c r="N60" s="123"/>
    </row>
    <row r="61" spans="1:14">
      <c r="A61" s="125">
        <v>515</v>
      </c>
      <c r="B61" s="125" t="s">
        <v>50</v>
      </c>
      <c r="C61" s="125"/>
      <c r="D61" s="125">
        <v>515</v>
      </c>
      <c r="E61" s="125" t="s">
        <v>50</v>
      </c>
      <c r="F61" s="123"/>
      <c r="G61" s="123"/>
      <c r="H61" s="123"/>
      <c r="I61" s="123"/>
      <c r="J61" s="123"/>
      <c r="K61" s="123"/>
      <c r="L61" s="123"/>
      <c r="M61" s="123"/>
      <c r="N61" s="123"/>
    </row>
    <row r="62" spans="1:14">
      <c r="A62" s="125">
        <v>807</v>
      </c>
      <c r="B62" s="125" t="s">
        <v>51</v>
      </c>
      <c r="C62" s="125"/>
      <c r="D62" s="125">
        <v>807</v>
      </c>
      <c r="E62" s="125" t="s">
        <v>51</v>
      </c>
      <c r="F62" s="123"/>
      <c r="G62" s="123"/>
      <c r="H62" s="123"/>
      <c r="I62" s="123"/>
      <c r="J62" s="123"/>
      <c r="K62" s="123"/>
      <c r="L62" s="123"/>
      <c r="M62" s="123"/>
      <c r="N62" s="123"/>
    </row>
    <row r="63" spans="1:14">
      <c r="A63" s="125">
        <v>823</v>
      </c>
      <c r="B63" s="125" t="s">
        <v>1105</v>
      </c>
      <c r="C63" s="125"/>
      <c r="D63" s="125">
        <v>823</v>
      </c>
      <c r="E63" s="125" t="s">
        <v>1105</v>
      </c>
      <c r="F63" s="123"/>
      <c r="G63" s="123"/>
      <c r="H63" s="123"/>
      <c r="I63" s="123"/>
      <c r="J63" s="123"/>
      <c r="K63" s="123"/>
      <c r="L63" s="123"/>
      <c r="M63" s="123"/>
      <c r="N63" s="123"/>
    </row>
    <row r="64" spans="1:14">
      <c r="A64" s="125" t="s">
        <v>1106</v>
      </c>
      <c r="B64" s="125" t="s">
        <v>52</v>
      </c>
      <c r="C64" s="125"/>
      <c r="D64" s="125" t="s">
        <v>1106</v>
      </c>
      <c r="E64" s="125" t="s">
        <v>52</v>
      </c>
      <c r="F64" s="123"/>
      <c r="G64" s="123"/>
      <c r="H64" s="123"/>
      <c r="I64" s="123"/>
      <c r="J64" s="123"/>
      <c r="K64" s="123"/>
      <c r="L64" s="123"/>
      <c r="M64" s="123"/>
      <c r="N64" s="123"/>
    </row>
    <row r="65" spans="1:14">
      <c r="A65" s="125">
        <v>128</v>
      </c>
      <c r="B65" s="125" t="s">
        <v>53</v>
      </c>
      <c r="C65" s="125"/>
      <c r="D65" s="125">
        <v>128</v>
      </c>
      <c r="E65" s="125" t="s">
        <v>53</v>
      </c>
      <c r="F65" s="123"/>
      <c r="G65" s="123"/>
      <c r="H65" s="123"/>
      <c r="I65" s="123"/>
      <c r="J65" s="123"/>
      <c r="K65" s="123"/>
      <c r="L65" s="123"/>
      <c r="M65" s="123"/>
      <c r="N65" s="123"/>
    </row>
    <row r="66" spans="1:14">
      <c r="A66" s="125" t="s">
        <v>1107</v>
      </c>
      <c r="B66" s="125" t="s">
        <v>54</v>
      </c>
      <c r="C66" s="125"/>
      <c r="D66" s="125" t="s">
        <v>1107</v>
      </c>
      <c r="E66" s="125" t="s">
        <v>54</v>
      </c>
      <c r="F66" s="123"/>
      <c r="G66" s="123"/>
      <c r="H66" s="123"/>
      <c r="I66" s="123"/>
      <c r="J66" s="123"/>
      <c r="K66" s="123"/>
      <c r="L66" s="123"/>
      <c r="M66" s="123"/>
      <c r="N66" s="123"/>
    </row>
    <row r="67" spans="1:14">
      <c r="A67" s="125">
        <v>712</v>
      </c>
      <c r="B67" s="125" t="s">
        <v>55</v>
      </c>
      <c r="C67" s="125"/>
      <c r="D67" s="125">
        <v>712</v>
      </c>
      <c r="E67" s="125" t="s">
        <v>55</v>
      </c>
      <c r="F67" s="123"/>
      <c r="G67" s="123"/>
      <c r="H67" s="123"/>
      <c r="I67" s="123"/>
      <c r="J67" s="123"/>
      <c r="K67" s="123"/>
      <c r="L67" s="123"/>
      <c r="M67" s="123"/>
      <c r="N67" s="123"/>
    </row>
    <row r="68" spans="1:14">
      <c r="A68" s="125">
        <v>107</v>
      </c>
      <c r="B68" s="125" t="s">
        <v>56</v>
      </c>
      <c r="C68" s="125"/>
      <c r="D68" s="125">
        <v>107</v>
      </c>
      <c r="E68" s="125" t="s">
        <v>56</v>
      </c>
      <c r="F68" s="123"/>
      <c r="G68" s="123"/>
      <c r="H68" s="123"/>
      <c r="I68" s="123"/>
      <c r="J68" s="123"/>
      <c r="K68" s="123"/>
      <c r="L68" s="123"/>
      <c r="M68" s="123"/>
      <c r="N68" s="123"/>
    </row>
    <row r="69" spans="1:14">
      <c r="A69" s="125">
        <v>806</v>
      </c>
      <c r="B69" s="125" t="s">
        <v>57</v>
      </c>
      <c r="C69" s="125"/>
      <c r="D69" s="125">
        <v>806</v>
      </c>
      <c r="E69" s="125" t="s">
        <v>57</v>
      </c>
      <c r="F69" s="123"/>
      <c r="G69" s="123"/>
      <c r="H69" s="123"/>
      <c r="I69" s="123"/>
      <c r="J69" s="123"/>
      <c r="K69" s="123"/>
      <c r="L69" s="123"/>
      <c r="M69" s="123"/>
      <c r="N69" s="123"/>
    </row>
    <row r="70" spans="1:14">
      <c r="A70" s="125">
        <v>601</v>
      </c>
      <c r="B70" s="125" t="s">
        <v>58</v>
      </c>
      <c r="C70" s="125"/>
      <c r="D70" s="125">
        <v>601</v>
      </c>
      <c r="E70" s="125" t="s">
        <v>58</v>
      </c>
      <c r="F70" s="123"/>
      <c r="G70" s="123"/>
      <c r="H70" s="123"/>
      <c r="I70" s="123"/>
      <c r="J70" s="123"/>
      <c r="K70" s="123"/>
      <c r="L70" s="123"/>
      <c r="M70" s="123"/>
      <c r="N70" s="123"/>
    </row>
    <row r="71" spans="1:14">
      <c r="A71" s="125">
        <v>123</v>
      </c>
      <c r="B71" s="125" t="s">
        <v>59</v>
      </c>
      <c r="C71" s="125"/>
      <c r="D71" s="125">
        <v>123</v>
      </c>
      <c r="E71" s="125" t="s">
        <v>59</v>
      </c>
      <c r="F71" s="123"/>
      <c r="G71" s="123"/>
      <c r="H71" s="123"/>
      <c r="I71" s="123"/>
      <c r="J71" s="123"/>
      <c r="K71" s="123"/>
      <c r="L71" s="123"/>
      <c r="M71" s="123"/>
      <c r="N71" s="123"/>
    </row>
    <row r="72" spans="1:14">
      <c r="A72" s="125">
        <v>110</v>
      </c>
      <c r="B72" s="125" t="s">
        <v>60</v>
      </c>
      <c r="C72" s="125"/>
      <c r="D72" s="125">
        <v>110</v>
      </c>
      <c r="E72" s="125" t="s">
        <v>60</v>
      </c>
      <c r="F72" s="123"/>
      <c r="G72" s="123"/>
      <c r="H72" s="123"/>
      <c r="I72" s="123"/>
      <c r="J72" s="123"/>
      <c r="K72" s="123"/>
      <c r="L72" s="123"/>
      <c r="M72" s="123"/>
      <c r="N72" s="123"/>
    </row>
    <row r="73" spans="1:14">
      <c r="A73" s="125">
        <v>802</v>
      </c>
      <c r="B73" s="125" t="s">
        <v>61</v>
      </c>
      <c r="C73" s="125"/>
      <c r="D73" s="125">
        <v>802</v>
      </c>
      <c r="E73" s="125" t="s">
        <v>61</v>
      </c>
      <c r="F73" s="123"/>
      <c r="G73" s="123"/>
      <c r="H73" s="123"/>
      <c r="I73" s="123"/>
      <c r="J73" s="123"/>
      <c r="K73" s="123"/>
      <c r="L73" s="123"/>
      <c r="M73" s="123"/>
      <c r="N73" s="123"/>
    </row>
    <row r="74" spans="1:14">
      <c r="A74" s="125">
        <v>718</v>
      </c>
      <c r="B74" s="125" t="s">
        <v>1108</v>
      </c>
      <c r="C74" s="125"/>
      <c r="D74" s="125">
        <v>718</v>
      </c>
      <c r="E74" s="125" t="s">
        <v>1108</v>
      </c>
      <c r="F74" s="123"/>
      <c r="G74" s="123"/>
      <c r="H74" s="123"/>
      <c r="I74" s="123"/>
      <c r="J74" s="123"/>
      <c r="K74" s="123"/>
      <c r="L74" s="123"/>
      <c r="M74" s="123"/>
      <c r="N74" s="123"/>
    </row>
    <row r="75" spans="1:14">
      <c r="A75" s="125">
        <v>721</v>
      </c>
      <c r="B75" s="125" t="s">
        <v>62</v>
      </c>
      <c r="C75" s="125"/>
      <c r="D75" s="125">
        <v>721</v>
      </c>
      <c r="E75" s="125" t="s">
        <v>62</v>
      </c>
      <c r="F75" s="123"/>
      <c r="G75" s="123"/>
      <c r="H75" s="123"/>
      <c r="I75" s="123"/>
      <c r="J75" s="123"/>
      <c r="K75" s="123"/>
      <c r="L75" s="123"/>
      <c r="M75" s="123"/>
      <c r="N75" s="123"/>
    </row>
    <row r="76" spans="1:14">
      <c r="A76" s="125">
        <v>510</v>
      </c>
      <c r="B76" s="125" t="s">
        <v>63</v>
      </c>
      <c r="C76" s="125"/>
      <c r="D76" s="125">
        <v>510</v>
      </c>
      <c r="E76" s="125" t="s">
        <v>63</v>
      </c>
      <c r="F76" s="123"/>
      <c r="G76" s="123"/>
      <c r="H76" s="123"/>
      <c r="I76" s="123"/>
      <c r="J76" s="123"/>
      <c r="K76" s="123"/>
      <c r="L76" s="123"/>
      <c r="M76" s="123"/>
      <c r="N76" s="123"/>
    </row>
    <row r="77" spans="1:14">
      <c r="A77" s="125">
        <v>113</v>
      </c>
      <c r="B77" s="125" t="s">
        <v>64</v>
      </c>
      <c r="C77" s="125"/>
      <c r="D77" s="125">
        <v>113</v>
      </c>
      <c r="E77" s="125" t="s">
        <v>64</v>
      </c>
      <c r="F77" s="123"/>
      <c r="G77" s="123"/>
      <c r="H77" s="123"/>
      <c r="I77" s="123"/>
      <c r="J77" s="123"/>
      <c r="K77" s="123"/>
      <c r="L77" s="123"/>
      <c r="M77" s="123"/>
      <c r="N77" s="123"/>
    </row>
    <row r="78" spans="1:14">
      <c r="A78" s="125" t="s">
        <v>1109</v>
      </c>
      <c r="B78" s="125" t="s">
        <v>65</v>
      </c>
      <c r="C78" s="125"/>
      <c r="D78" s="125" t="s">
        <v>1109</v>
      </c>
      <c r="E78" s="125" t="s">
        <v>65</v>
      </c>
      <c r="F78" s="123"/>
      <c r="G78" s="123"/>
      <c r="H78" s="123"/>
      <c r="I78" s="123"/>
      <c r="J78" s="123"/>
      <c r="K78" s="123"/>
      <c r="L78" s="123"/>
      <c r="M78" s="123"/>
      <c r="N78" s="123"/>
    </row>
    <row r="79" spans="1:14">
      <c r="A79" s="125">
        <v>526</v>
      </c>
      <c r="B79" s="125" t="s">
        <v>66</v>
      </c>
      <c r="C79" s="125"/>
      <c r="D79" s="125">
        <v>526</v>
      </c>
      <c r="E79" s="125" t="s">
        <v>66</v>
      </c>
      <c r="F79" s="123"/>
      <c r="G79" s="123"/>
      <c r="H79" s="123"/>
      <c r="I79" s="123"/>
      <c r="J79" s="123"/>
      <c r="K79" s="123"/>
      <c r="L79" s="123"/>
      <c r="M79" s="123"/>
      <c r="N79" s="123"/>
    </row>
    <row r="80" spans="1:14">
      <c r="A80" s="125">
        <v>619</v>
      </c>
      <c r="B80" s="125" t="s">
        <v>67</v>
      </c>
      <c r="C80" s="125"/>
      <c r="D80" s="125">
        <v>619</v>
      </c>
      <c r="E80" s="125" t="s">
        <v>67</v>
      </c>
      <c r="F80" s="123"/>
      <c r="G80" s="123"/>
      <c r="H80" s="123"/>
      <c r="I80" s="123"/>
      <c r="J80" s="123"/>
      <c r="K80" s="123"/>
      <c r="L80" s="123"/>
      <c r="M80" s="123"/>
      <c r="N80" s="123"/>
    </row>
    <row r="81" spans="1:14">
      <c r="A81" s="125" t="s">
        <v>1110</v>
      </c>
      <c r="B81" s="125" t="s">
        <v>68</v>
      </c>
      <c r="C81" s="125"/>
      <c r="D81" s="125" t="s">
        <v>1110</v>
      </c>
      <c r="E81" s="125" t="s">
        <v>68</v>
      </c>
      <c r="F81" s="123"/>
      <c r="G81" s="123"/>
      <c r="H81" s="123"/>
      <c r="I81" s="123"/>
      <c r="J81" s="123"/>
      <c r="K81" s="123"/>
      <c r="L81" s="123"/>
      <c r="M81" s="123"/>
      <c r="N81" s="123"/>
    </row>
    <row r="82" spans="1:14">
      <c r="A82" s="125" t="s">
        <v>1111</v>
      </c>
      <c r="B82" s="125" t="s">
        <v>69</v>
      </c>
      <c r="C82" s="125"/>
      <c r="D82" s="125" t="s">
        <v>1111</v>
      </c>
      <c r="E82" s="125" t="s">
        <v>69</v>
      </c>
      <c r="F82" s="123"/>
      <c r="G82" s="123"/>
      <c r="H82" s="123"/>
      <c r="I82" s="123"/>
      <c r="J82" s="123"/>
      <c r="K82" s="123"/>
      <c r="L82" s="123"/>
      <c r="M82" s="123"/>
      <c r="N82" s="123"/>
    </row>
    <row r="83" spans="1:14">
      <c r="A83" s="125">
        <v>635</v>
      </c>
      <c r="B83" s="125" t="s">
        <v>70</v>
      </c>
      <c r="C83" s="125"/>
      <c r="D83" s="125">
        <v>635</v>
      </c>
      <c r="E83" s="125" t="s">
        <v>70</v>
      </c>
      <c r="F83" s="123"/>
      <c r="G83" s="123"/>
      <c r="H83" s="123"/>
      <c r="I83" s="123"/>
      <c r="J83" s="123"/>
      <c r="K83" s="123"/>
      <c r="L83" s="123"/>
      <c r="M83" s="123"/>
      <c r="N83" s="123"/>
    </row>
    <row r="84" spans="1:14">
      <c r="A84" s="125">
        <v>647</v>
      </c>
      <c r="B84" s="125" t="s">
        <v>1112</v>
      </c>
      <c r="C84" s="125"/>
      <c r="D84" s="125">
        <v>647</v>
      </c>
      <c r="E84" s="125" t="s">
        <v>1112</v>
      </c>
      <c r="F84" s="123"/>
      <c r="G84" s="123"/>
      <c r="H84" s="123"/>
      <c r="I84" s="123"/>
      <c r="J84" s="123"/>
      <c r="K84" s="123"/>
      <c r="L84" s="123"/>
      <c r="M84" s="123"/>
      <c r="N84" s="123"/>
    </row>
    <row r="85" spans="1:14">
      <c r="A85" s="125">
        <v>124</v>
      </c>
      <c r="B85" s="125" t="s">
        <v>71</v>
      </c>
      <c r="C85" s="125"/>
      <c r="D85" s="125">
        <v>124</v>
      </c>
      <c r="E85" s="125" t="s">
        <v>71</v>
      </c>
      <c r="F85" s="123"/>
      <c r="G85" s="123"/>
      <c r="H85" s="123"/>
      <c r="I85" s="123"/>
      <c r="J85" s="123"/>
      <c r="K85" s="123"/>
      <c r="L85" s="123"/>
      <c r="M85" s="123"/>
      <c r="N85" s="123"/>
    </row>
    <row r="86" spans="1:14">
      <c r="A86" s="125" t="s">
        <v>1113</v>
      </c>
      <c r="B86" s="125" t="s">
        <v>72</v>
      </c>
      <c r="C86" s="125"/>
      <c r="D86" s="125" t="s">
        <v>1113</v>
      </c>
      <c r="E86" s="125" t="s">
        <v>72</v>
      </c>
      <c r="F86" s="123"/>
      <c r="G86" s="123"/>
      <c r="H86" s="123"/>
      <c r="I86" s="123"/>
      <c r="J86" s="123"/>
      <c r="K86" s="123"/>
      <c r="L86" s="123"/>
      <c r="M86" s="123"/>
      <c r="N86" s="123"/>
    </row>
    <row r="87" spans="1:14">
      <c r="A87" s="125">
        <v>626</v>
      </c>
      <c r="B87" s="125" t="s">
        <v>1114</v>
      </c>
      <c r="C87" s="125"/>
      <c r="D87" s="125">
        <v>626</v>
      </c>
      <c r="E87" s="125" t="s">
        <v>1114</v>
      </c>
      <c r="F87" s="123"/>
      <c r="G87" s="123"/>
      <c r="H87" s="123"/>
      <c r="I87" s="123"/>
      <c r="J87" s="123"/>
      <c r="K87" s="123"/>
      <c r="L87" s="123"/>
      <c r="M87" s="123"/>
      <c r="N87" s="123"/>
    </row>
    <row r="88" spans="1:14">
      <c r="A88" s="125">
        <v>513</v>
      </c>
      <c r="B88" s="125" t="s">
        <v>73</v>
      </c>
      <c r="C88" s="125"/>
      <c r="D88" s="125">
        <v>513</v>
      </c>
      <c r="E88" s="125" t="s">
        <v>73</v>
      </c>
      <c r="F88" s="123"/>
      <c r="G88" s="123"/>
      <c r="H88" s="123"/>
      <c r="I88" s="123"/>
      <c r="J88" s="123"/>
      <c r="K88" s="123"/>
      <c r="L88" s="123"/>
      <c r="M88" s="123"/>
      <c r="N88" s="123"/>
    </row>
    <row r="89" spans="1:14">
      <c r="A89" s="125" t="s">
        <v>1115</v>
      </c>
      <c r="B89" s="125" t="s">
        <v>74</v>
      </c>
      <c r="C89" s="125"/>
      <c r="D89" s="125" t="s">
        <v>1115</v>
      </c>
      <c r="E89" s="125" t="s">
        <v>74</v>
      </c>
      <c r="F89" s="123"/>
      <c r="G89" s="123"/>
      <c r="H89" s="123"/>
      <c r="I89" s="123"/>
      <c r="J89" s="123"/>
      <c r="K89" s="123"/>
      <c r="L89" s="123"/>
      <c r="M89" s="123"/>
      <c r="N89" s="123"/>
    </row>
    <row r="90" spans="1:14">
      <c r="A90" s="125" t="s">
        <v>1116</v>
      </c>
      <c r="B90" s="125" t="s">
        <v>75</v>
      </c>
      <c r="C90" s="125"/>
      <c r="D90" s="125" t="s">
        <v>1116</v>
      </c>
      <c r="E90" s="125" t="s">
        <v>75</v>
      </c>
      <c r="F90" s="123"/>
      <c r="G90" s="123"/>
      <c r="H90" s="123"/>
      <c r="I90" s="123"/>
      <c r="J90" s="123"/>
      <c r="K90" s="123"/>
      <c r="L90" s="123"/>
      <c r="M90" s="123"/>
      <c r="N90" s="123"/>
    </row>
    <row r="91" spans="1:14">
      <c r="A91" s="125" t="s">
        <v>1117</v>
      </c>
      <c r="B91" s="125" t="s">
        <v>76</v>
      </c>
      <c r="C91" s="125"/>
      <c r="D91" s="125" t="s">
        <v>1117</v>
      </c>
      <c r="E91" s="125" t="s">
        <v>76</v>
      </c>
      <c r="F91" s="123"/>
      <c r="G91" s="123"/>
      <c r="H91" s="123"/>
      <c r="I91" s="123"/>
      <c r="J91" s="123"/>
      <c r="K91" s="123"/>
      <c r="L91" s="123"/>
      <c r="M91" s="123"/>
      <c r="N91" s="123"/>
    </row>
    <row r="92" spans="1:14">
      <c r="A92" s="125" t="s">
        <v>1118</v>
      </c>
      <c r="B92" s="125" t="s">
        <v>77</v>
      </c>
      <c r="C92" s="125"/>
      <c r="D92" s="125" t="s">
        <v>1118</v>
      </c>
      <c r="E92" s="125" t="s">
        <v>77</v>
      </c>
      <c r="F92" s="123"/>
      <c r="G92" s="123"/>
      <c r="H92" s="123"/>
      <c r="I92" s="123"/>
      <c r="J92" s="123"/>
      <c r="K92" s="123"/>
      <c r="L92" s="123"/>
      <c r="M92" s="123"/>
      <c r="N92" s="123"/>
    </row>
    <row r="93" spans="1:14">
      <c r="A93" s="125">
        <v>819</v>
      </c>
      <c r="B93" s="125" t="s">
        <v>78</v>
      </c>
      <c r="C93" s="125"/>
      <c r="D93" s="125">
        <v>819</v>
      </c>
      <c r="E93" s="125" t="s">
        <v>78</v>
      </c>
      <c r="F93" s="123"/>
      <c r="G93" s="123"/>
      <c r="H93" s="123"/>
      <c r="I93" s="123"/>
      <c r="J93" s="123"/>
      <c r="K93" s="123"/>
      <c r="L93" s="123"/>
      <c r="M93" s="123"/>
      <c r="N93" s="123"/>
    </row>
    <row r="94" spans="1:14">
      <c r="A94" s="125">
        <v>816</v>
      </c>
      <c r="B94" s="125" t="s">
        <v>79</v>
      </c>
      <c r="C94" s="125"/>
      <c r="D94" s="125">
        <v>816</v>
      </c>
      <c r="E94" s="125" t="s">
        <v>79</v>
      </c>
      <c r="F94" s="123"/>
      <c r="G94" s="123"/>
      <c r="H94" s="123"/>
      <c r="I94" s="123"/>
      <c r="J94" s="123"/>
      <c r="K94" s="123"/>
      <c r="L94" s="123"/>
      <c r="M94" s="123"/>
      <c r="N94" s="123"/>
    </row>
    <row r="95" spans="1:14">
      <c r="A95" s="125">
        <v>642</v>
      </c>
      <c r="B95" s="125" t="s">
        <v>80</v>
      </c>
      <c r="C95" s="125"/>
      <c r="D95" s="125">
        <v>642</v>
      </c>
      <c r="E95" s="125" t="s">
        <v>80</v>
      </c>
      <c r="F95" s="123"/>
      <c r="G95" s="123"/>
      <c r="H95" s="123"/>
      <c r="I95" s="123"/>
      <c r="J95" s="123"/>
      <c r="K95" s="123"/>
      <c r="L95" s="123"/>
      <c r="M95" s="123"/>
      <c r="N95" s="123"/>
    </row>
    <row r="96" spans="1:14">
      <c r="A96" s="125">
        <v>800</v>
      </c>
      <c r="B96" s="125" t="s">
        <v>81</v>
      </c>
      <c r="C96" s="125"/>
      <c r="D96" s="125">
        <v>800</v>
      </c>
      <c r="E96" s="125" t="s">
        <v>81</v>
      </c>
      <c r="F96" s="123"/>
      <c r="G96" s="123"/>
      <c r="H96" s="123"/>
      <c r="I96" s="123"/>
      <c r="J96" s="123"/>
      <c r="K96" s="123"/>
      <c r="L96" s="123"/>
      <c r="M96" s="123"/>
      <c r="N96" s="123"/>
    </row>
    <row r="97" spans="1:14">
      <c r="A97" s="125">
        <v>527</v>
      </c>
      <c r="B97" s="125" t="s">
        <v>82</v>
      </c>
      <c r="C97" s="125"/>
      <c r="D97" s="125">
        <v>527</v>
      </c>
      <c r="E97" s="125" t="s">
        <v>82</v>
      </c>
      <c r="F97" s="123"/>
      <c r="G97" s="123"/>
      <c r="H97" s="123"/>
      <c r="I97" s="123"/>
      <c r="J97" s="123"/>
      <c r="K97" s="123"/>
      <c r="L97" s="123"/>
      <c r="M97" s="123"/>
      <c r="N97" s="123"/>
    </row>
    <row r="98" spans="1:14">
      <c r="A98" s="125">
        <v>707</v>
      </c>
      <c r="B98" s="125" t="s">
        <v>83</v>
      </c>
      <c r="C98" s="125"/>
      <c r="D98" s="125">
        <v>707</v>
      </c>
      <c r="E98" s="125" t="s">
        <v>83</v>
      </c>
      <c r="F98" s="123"/>
      <c r="G98" s="123"/>
      <c r="H98" s="123"/>
      <c r="I98" s="123"/>
      <c r="J98" s="123"/>
      <c r="K98" s="123"/>
      <c r="L98" s="123"/>
      <c r="M98" s="123"/>
      <c r="N98" s="123"/>
    </row>
    <row r="99" spans="1:14">
      <c r="A99" s="125">
        <v>706</v>
      </c>
      <c r="B99" s="125" t="s">
        <v>84</v>
      </c>
      <c r="C99" s="125"/>
      <c r="D99" s="125">
        <v>706</v>
      </c>
      <c r="E99" s="125" t="s">
        <v>84</v>
      </c>
      <c r="F99" s="123"/>
      <c r="G99" s="123"/>
      <c r="H99" s="123"/>
      <c r="I99" s="123"/>
      <c r="J99" s="123"/>
      <c r="K99" s="123"/>
      <c r="L99" s="123"/>
      <c r="M99" s="123"/>
      <c r="N99" s="123"/>
    </row>
    <row r="100" spans="1:14">
      <c r="A100" s="125" t="s">
        <v>1119</v>
      </c>
      <c r="B100" s="125" t="s">
        <v>85</v>
      </c>
      <c r="C100" s="125"/>
      <c r="D100" s="125" t="s">
        <v>1119</v>
      </c>
      <c r="E100" s="125" t="s">
        <v>85</v>
      </c>
      <c r="F100" s="123"/>
      <c r="G100" s="123"/>
      <c r="H100" s="123"/>
      <c r="I100" s="123"/>
      <c r="J100" s="123"/>
      <c r="K100" s="123"/>
      <c r="L100" s="123"/>
      <c r="M100" s="123"/>
      <c r="N100" s="123"/>
    </row>
    <row r="101" spans="1:14">
      <c r="A101" s="125">
        <v>805</v>
      </c>
      <c r="B101" s="125" t="s">
        <v>86</v>
      </c>
      <c r="C101" s="125"/>
      <c r="D101" s="125">
        <v>805</v>
      </c>
      <c r="E101" s="125" t="s">
        <v>86</v>
      </c>
      <c r="F101" s="123"/>
      <c r="G101" s="123"/>
      <c r="H101" s="123"/>
      <c r="I101" s="123"/>
      <c r="J101" s="123"/>
      <c r="K101" s="123"/>
      <c r="L101" s="123"/>
      <c r="M101" s="123"/>
      <c r="N101" s="123"/>
    </row>
    <row r="102" spans="1:14">
      <c r="A102" s="125">
        <v>639</v>
      </c>
      <c r="B102" s="125" t="s">
        <v>1120</v>
      </c>
      <c r="C102" s="125"/>
      <c r="D102" s="125">
        <v>639</v>
      </c>
      <c r="E102" s="125" t="s">
        <v>1120</v>
      </c>
      <c r="F102" s="123"/>
      <c r="G102" s="123"/>
      <c r="H102" s="123"/>
      <c r="I102" s="123"/>
      <c r="J102" s="123"/>
      <c r="K102" s="123"/>
      <c r="L102" s="123"/>
      <c r="M102" s="123"/>
      <c r="N102" s="123"/>
    </row>
    <row r="103" spans="1:14">
      <c r="A103" s="125">
        <v>801</v>
      </c>
      <c r="B103" s="125" t="s">
        <v>87</v>
      </c>
      <c r="C103" s="125"/>
      <c r="D103" s="125">
        <v>801</v>
      </c>
      <c r="E103" s="125" t="s">
        <v>87</v>
      </c>
      <c r="F103" s="123"/>
      <c r="G103" s="123"/>
      <c r="H103" s="123"/>
      <c r="I103" s="123"/>
      <c r="J103" s="123"/>
      <c r="K103" s="123"/>
      <c r="L103" s="123"/>
      <c r="M103" s="123"/>
      <c r="N103" s="123"/>
    </row>
    <row r="104" spans="1:14">
      <c r="A104" s="125" t="s">
        <v>1121</v>
      </c>
      <c r="B104" s="125" t="s">
        <v>88</v>
      </c>
      <c r="C104" s="125"/>
      <c r="D104" s="125" t="s">
        <v>1121</v>
      </c>
      <c r="E104" s="125" t="s">
        <v>88</v>
      </c>
      <c r="F104" s="123"/>
      <c r="G104" s="123"/>
      <c r="H104" s="123"/>
      <c r="I104" s="123"/>
      <c r="J104" s="123"/>
      <c r="K104" s="123"/>
      <c r="L104" s="123"/>
      <c r="M104" s="123"/>
      <c r="N104" s="123"/>
    </row>
    <row r="105" spans="1:14">
      <c r="A105" s="125">
        <v>130</v>
      </c>
      <c r="B105" s="125" t="s">
        <v>89</v>
      </c>
      <c r="C105" s="125"/>
      <c r="D105" s="125">
        <v>130</v>
      </c>
      <c r="E105" s="125" t="s">
        <v>89</v>
      </c>
      <c r="F105" s="123"/>
      <c r="G105" s="123"/>
      <c r="H105" s="123"/>
      <c r="I105" s="123"/>
      <c r="J105" s="123"/>
      <c r="K105" s="123"/>
      <c r="L105" s="123"/>
      <c r="M105" s="123"/>
      <c r="N105" s="123"/>
    </row>
    <row r="106" spans="1:14">
      <c r="A106" s="125" t="s">
        <v>1122</v>
      </c>
      <c r="B106" s="125" t="s">
        <v>90</v>
      </c>
      <c r="C106" s="125"/>
      <c r="D106" s="125" t="s">
        <v>1122</v>
      </c>
      <c r="E106" s="125" t="s">
        <v>90</v>
      </c>
      <c r="F106" s="123"/>
      <c r="G106" s="123"/>
      <c r="H106" s="123"/>
      <c r="I106" s="123"/>
      <c r="J106" s="123"/>
      <c r="K106" s="123"/>
      <c r="L106" s="123"/>
      <c r="M106" s="123"/>
      <c r="N106" s="123"/>
    </row>
    <row r="107" spans="1:14">
      <c r="A107" s="125" t="s">
        <v>1123</v>
      </c>
      <c r="B107" s="125" t="s">
        <v>91</v>
      </c>
      <c r="C107" s="125"/>
      <c r="D107" s="125" t="s">
        <v>1123</v>
      </c>
      <c r="E107" s="125" t="s">
        <v>91</v>
      </c>
      <c r="F107" s="123"/>
      <c r="G107" s="123"/>
      <c r="H107" s="123"/>
      <c r="I107" s="123"/>
      <c r="J107" s="123"/>
      <c r="K107" s="123"/>
      <c r="L107" s="123"/>
      <c r="M107" s="123"/>
      <c r="N107" s="123"/>
    </row>
    <row r="108" spans="1:14">
      <c r="A108" s="125" t="s">
        <v>1124</v>
      </c>
      <c r="B108" s="125" t="s">
        <v>92</v>
      </c>
      <c r="C108" s="125"/>
      <c r="D108" s="125" t="s">
        <v>1124</v>
      </c>
      <c r="E108" s="125" t="s">
        <v>92</v>
      </c>
      <c r="F108" s="123"/>
      <c r="G108" s="123"/>
      <c r="H108" s="123"/>
      <c r="I108" s="123"/>
      <c r="J108" s="123"/>
      <c r="K108" s="123"/>
      <c r="L108" s="123"/>
      <c r="M108" s="123"/>
      <c r="N108" s="123"/>
    </row>
    <row r="109" spans="1:14">
      <c r="A109" s="125" t="s">
        <v>1125</v>
      </c>
      <c r="B109" s="125" t="s">
        <v>93</v>
      </c>
      <c r="C109" s="125"/>
      <c r="D109" s="125" t="s">
        <v>1125</v>
      </c>
      <c r="E109" s="125" t="s">
        <v>93</v>
      </c>
      <c r="F109" s="123"/>
      <c r="G109" s="123"/>
      <c r="H109" s="123"/>
      <c r="I109" s="123"/>
      <c r="J109" s="123"/>
      <c r="K109" s="123"/>
      <c r="L109" s="123"/>
      <c r="M109" s="123"/>
      <c r="N109" s="123"/>
    </row>
    <row r="110" spans="1:14">
      <c r="A110" s="125" t="s">
        <v>1126</v>
      </c>
      <c r="B110" s="125" t="s">
        <v>94</v>
      </c>
      <c r="C110" s="125"/>
      <c r="D110" s="125" t="s">
        <v>1126</v>
      </c>
      <c r="E110" s="125" t="s">
        <v>94</v>
      </c>
      <c r="F110" s="123"/>
      <c r="G110" s="123"/>
      <c r="H110" s="123"/>
      <c r="I110" s="123"/>
      <c r="J110" s="123"/>
      <c r="K110" s="123"/>
      <c r="L110" s="123"/>
      <c r="M110" s="123"/>
      <c r="N110" s="123"/>
    </row>
    <row r="111" spans="1:14">
      <c r="A111" s="125" t="s">
        <v>1127</v>
      </c>
      <c r="B111" s="125" t="s">
        <v>1128</v>
      </c>
      <c r="C111" s="125"/>
      <c r="D111" s="125" t="s">
        <v>1127</v>
      </c>
      <c r="E111" s="125" t="s">
        <v>1128</v>
      </c>
      <c r="F111" s="123"/>
      <c r="G111" s="123"/>
      <c r="H111" s="123"/>
      <c r="I111" s="123"/>
      <c r="J111" s="123"/>
      <c r="K111" s="123"/>
      <c r="L111" s="123"/>
      <c r="M111" s="123"/>
      <c r="N111" s="123"/>
    </row>
    <row r="112" spans="1:14">
      <c r="A112" s="125">
        <v>524</v>
      </c>
      <c r="B112" s="125" t="s">
        <v>95</v>
      </c>
      <c r="C112" s="125"/>
      <c r="D112" s="125">
        <v>524</v>
      </c>
      <c r="E112" s="125" t="s">
        <v>95</v>
      </c>
      <c r="F112" s="123"/>
      <c r="G112" s="123"/>
      <c r="H112" s="123"/>
      <c r="I112" s="123"/>
      <c r="J112" s="123"/>
      <c r="K112" s="123"/>
      <c r="L112" s="123"/>
      <c r="M112" s="123"/>
      <c r="N112" s="123"/>
    </row>
    <row r="113" spans="1:14">
      <c r="A113" s="125" t="s">
        <v>1129</v>
      </c>
      <c r="B113" s="125" t="s">
        <v>96</v>
      </c>
      <c r="C113" s="125"/>
      <c r="D113" s="125" t="s">
        <v>1129</v>
      </c>
      <c r="E113" s="125" t="s">
        <v>96</v>
      </c>
      <c r="F113" s="123"/>
      <c r="G113" s="123"/>
      <c r="H113" s="123"/>
      <c r="I113" s="123"/>
      <c r="J113" s="123"/>
      <c r="K113" s="123"/>
      <c r="L113" s="123"/>
      <c r="M113" s="123"/>
      <c r="N113" s="123"/>
    </row>
    <row r="114" spans="1:14">
      <c r="A114" s="125" t="s">
        <v>1130</v>
      </c>
      <c r="B114" s="125" t="s">
        <v>97</v>
      </c>
      <c r="C114" s="125"/>
      <c r="D114" s="125" t="s">
        <v>1130</v>
      </c>
      <c r="E114" s="125" t="s">
        <v>97</v>
      </c>
      <c r="F114" s="123"/>
      <c r="G114" s="123"/>
      <c r="H114" s="123"/>
      <c r="I114" s="123"/>
      <c r="J114" s="123"/>
      <c r="K114" s="123"/>
      <c r="L114" s="123"/>
      <c r="M114" s="123"/>
      <c r="N114" s="123"/>
    </row>
    <row r="115" spans="1:14">
      <c r="A115" s="125">
        <v>708</v>
      </c>
      <c r="B115" s="125" t="s">
        <v>1131</v>
      </c>
      <c r="C115" s="125"/>
      <c r="D115" s="125">
        <v>708</v>
      </c>
      <c r="E115" s="125" t="s">
        <v>1131</v>
      </c>
      <c r="F115" s="123"/>
      <c r="G115" s="123"/>
      <c r="H115" s="123"/>
      <c r="I115" s="123"/>
      <c r="J115" s="123"/>
      <c r="K115" s="123"/>
      <c r="L115" s="123"/>
      <c r="M115" s="123"/>
      <c r="N115" s="123"/>
    </row>
    <row r="116" spans="1:14">
      <c r="A116" s="125" t="s">
        <v>1132</v>
      </c>
      <c r="B116" s="125" t="s">
        <v>98</v>
      </c>
      <c r="C116" s="125"/>
      <c r="D116" s="125" t="s">
        <v>1132</v>
      </c>
      <c r="E116" s="125" t="s">
        <v>98</v>
      </c>
      <c r="F116" s="123"/>
      <c r="G116" s="123"/>
      <c r="H116" s="123"/>
      <c r="I116" s="123"/>
      <c r="J116" s="123"/>
      <c r="K116" s="123"/>
      <c r="L116" s="123"/>
      <c r="M116" s="123"/>
      <c r="N116" s="123"/>
    </row>
    <row r="117" spans="1:14">
      <c r="A117" s="125" t="s">
        <v>1133</v>
      </c>
      <c r="B117" s="125" t="s">
        <v>99</v>
      </c>
      <c r="C117" s="125"/>
      <c r="D117" s="125" t="s">
        <v>1133</v>
      </c>
      <c r="E117" s="125" t="s">
        <v>99</v>
      </c>
      <c r="F117" s="123"/>
      <c r="G117" s="123"/>
      <c r="H117" s="123"/>
      <c r="I117" s="123"/>
      <c r="J117" s="123"/>
      <c r="K117" s="123"/>
      <c r="L117" s="123"/>
      <c r="M117" s="123"/>
      <c r="N117" s="123"/>
    </row>
    <row r="118" spans="1:14">
      <c r="A118" s="125">
        <v>523</v>
      </c>
      <c r="B118" s="125" t="s">
        <v>100</v>
      </c>
      <c r="C118" s="125"/>
      <c r="D118" s="125">
        <v>523</v>
      </c>
      <c r="E118" s="125" t="s">
        <v>100</v>
      </c>
      <c r="F118" s="123"/>
      <c r="G118" s="123"/>
      <c r="H118" s="123"/>
      <c r="I118" s="123"/>
      <c r="J118" s="123"/>
      <c r="K118" s="123"/>
      <c r="L118" s="123"/>
      <c r="M118" s="123"/>
      <c r="N118" s="123"/>
    </row>
    <row r="119" spans="1:14">
      <c r="A119" s="125" t="s">
        <v>1134</v>
      </c>
      <c r="B119" s="125" t="s">
        <v>101</v>
      </c>
      <c r="C119" s="125"/>
      <c r="D119" s="125" t="s">
        <v>1134</v>
      </c>
      <c r="E119" s="125" t="s">
        <v>101</v>
      </c>
      <c r="F119" s="123"/>
      <c r="G119" s="123"/>
      <c r="H119" s="123"/>
      <c r="I119" s="123"/>
      <c r="J119" s="123"/>
      <c r="K119" s="123"/>
      <c r="L119" s="123"/>
      <c r="M119" s="123"/>
      <c r="N119" s="123"/>
    </row>
    <row r="120" spans="1:14">
      <c r="A120" s="125" t="s">
        <v>1135</v>
      </c>
      <c r="B120" s="125" t="s">
        <v>102</v>
      </c>
      <c r="C120" s="125"/>
      <c r="D120" s="125" t="s">
        <v>1135</v>
      </c>
      <c r="E120" s="125" t="s">
        <v>102</v>
      </c>
      <c r="F120" s="123"/>
      <c r="G120" s="123"/>
      <c r="H120" s="123"/>
      <c r="I120" s="123"/>
      <c r="J120" s="123"/>
      <c r="K120" s="123"/>
      <c r="L120" s="123"/>
      <c r="M120" s="123"/>
      <c r="N120" s="123"/>
    </row>
    <row r="121" spans="1:14">
      <c r="A121" s="125">
        <v>508</v>
      </c>
      <c r="B121" s="125" t="s">
        <v>1136</v>
      </c>
      <c r="C121" s="125"/>
      <c r="D121" s="125">
        <v>508</v>
      </c>
      <c r="E121" s="125" t="s">
        <v>1136</v>
      </c>
      <c r="F121" s="123"/>
      <c r="G121" s="123"/>
      <c r="H121" s="123"/>
      <c r="I121" s="123"/>
      <c r="J121" s="123"/>
      <c r="K121" s="123"/>
      <c r="L121" s="123"/>
      <c r="M121" s="123"/>
      <c r="N121" s="123"/>
    </row>
    <row r="122" spans="1:14">
      <c r="A122" s="125">
        <v>616</v>
      </c>
      <c r="B122" s="125" t="s">
        <v>103</v>
      </c>
      <c r="C122" s="125"/>
      <c r="D122" s="125">
        <v>616</v>
      </c>
      <c r="E122" s="125" t="s">
        <v>103</v>
      </c>
      <c r="F122" s="123"/>
      <c r="G122" s="123"/>
      <c r="H122" s="123"/>
      <c r="I122" s="123"/>
      <c r="J122" s="123"/>
      <c r="K122" s="123"/>
      <c r="L122" s="123"/>
      <c r="M122" s="123"/>
      <c r="N122" s="123"/>
    </row>
    <row r="123" spans="1:14">
      <c r="A123" s="125" t="s">
        <v>1137</v>
      </c>
      <c r="B123" s="125" t="s">
        <v>104</v>
      </c>
      <c r="C123" s="125"/>
      <c r="D123" s="125" t="s">
        <v>1137</v>
      </c>
      <c r="E123" s="125" t="s">
        <v>104</v>
      </c>
      <c r="F123" s="123"/>
      <c r="G123" s="123"/>
      <c r="H123" s="123"/>
      <c r="I123" s="123"/>
      <c r="J123" s="123"/>
      <c r="K123" s="123"/>
      <c r="L123" s="123"/>
      <c r="M123" s="123"/>
      <c r="N123" s="123"/>
    </row>
    <row r="124" spans="1:14">
      <c r="A124" s="125">
        <v>509</v>
      </c>
      <c r="B124" s="125" t="s">
        <v>1138</v>
      </c>
      <c r="C124" s="125"/>
      <c r="D124" s="125">
        <v>509</v>
      </c>
      <c r="E124" s="125" t="s">
        <v>1138</v>
      </c>
      <c r="F124" s="123"/>
      <c r="G124" s="123"/>
      <c r="H124" s="123"/>
      <c r="I124" s="123"/>
      <c r="J124" s="123"/>
      <c r="K124" s="123"/>
      <c r="L124" s="123"/>
      <c r="M124" s="123"/>
      <c r="N124" s="123"/>
    </row>
    <row r="125" spans="1:14">
      <c r="A125" s="125" t="s">
        <v>1139</v>
      </c>
      <c r="B125" s="125" t="s">
        <v>1140</v>
      </c>
      <c r="C125" s="125"/>
      <c r="D125" s="125" t="s">
        <v>1139</v>
      </c>
      <c r="E125" s="125" t="s">
        <v>1140</v>
      </c>
      <c r="F125" s="123"/>
      <c r="G125" s="123"/>
      <c r="H125" s="123"/>
      <c r="I125" s="123"/>
      <c r="J125" s="123"/>
      <c r="K125" s="123"/>
      <c r="L125" s="123"/>
      <c r="M125" s="123"/>
      <c r="N125" s="123"/>
    </row>
    <row r="126" spans="1:14">
      <c r="A126" s="125">
        <v>512</v>
      </c>
      <c r="B126" s="125" t="s">
        <v>105</v>
      </c>
      <c r="C126" s="125"/>
      <c r="D126" s="125">
        <v>512</v>
      </c>
      <c r="E126" s="125" t="s">
        <v>105</v>
      </c>
      <c r="F126" s="123"/>
      <c r="G126" s="123"/>
      <c r="H126" s="123"/>
      <c r="I126" s="123"/>
      <c r="J126" s="123"/>
      <c r="K126" s="123"/>
      <c r="L126" s="123"/>
      <c r="M126" s="123"/>
      <c r="N126" s="123"/>
    </row>
    <row r="127" spans="1:14">
      <c r="A127" s="125">
        <v>116</v>
      </c>
      <c r="B127" s="125" t="s">
        <v>106</v>
      </c>
      <c r="C127" s="125"/>
      <c r="D127" s="125">
        <v>116</v>
      </c>
      <c r="E127" s="125" t="s">
        <v>106</v>
      </c>
      <c r="F127" s="123"/>
      <c r="G127" s="123"/>
      <c r="H127" s="123"/>
      <c r="I127" s="123"/>
      <c r="J127" s="123"/>
      <c r="K127" s="123"/>
      <c r="L127" s="123"/>
      <c r="M127" s="123"/>
      <c r="N127" s="123"/>
    </row>
    <row r="128" spans="1:14">
      <c r="A128" s="125" t="s">
        <v>1141</v>
      </c>
      <c r="B128" s="125" t="s">
        <v>107</v>
      </c>
      <c r="C128" s="125"/>
      <c r="D128" s="125" t="s">
        <v>1141</v>
      </c>
      <c r="E128" s="125" t="s">
        <v>107</v>
      </c>
      <c r="F128" s="123"/>
      <c r="G128" s="123"/>
      <c r="H128" s="123"/>
      <c r="I128" s="123"/>
      <c r="J128" s="123"/>
      <c r="K128" s="123"/>
      <c r="L128" s="123"/>
      <c r="M128" s="123"/>
      <c r="N128" s="123"/>
    </row>
    <row r="129" spans="1:14">
      <c r="A129" s="125" t="s">
        <v>1142</v>
      </c>
      <c r="B129" s="125" t="s">
        <v>108</v>
      </c>
      <c r="C129" s="125"/>
      <c r="D129" s="125" t="s">
        <v>1142</v>
      </c>
      <c r="E129" s="125" t="s">
        <v>108</v>
      </c>
      <c r="F129" s="123"/>
      <c r="G129" s="123"/>
      <c r="H129" s="123"/>
      <c r="I129" s="123"/>
      <c r="J129" s="123"/>
      <c r="K129" s="123"/>
      <c r="L129" s="123"/>
      <c r="M129" s="123"/>
      <c r="N129" s="123"/>
    </row>
    <row r="130" spans="1:14">
      <c r="A130" s="125" t="s">
        <v>1143</v>
      </c>
      <c r="B130" s="125" t="s">
        <v>1144</v>
      </c>
      <c r="C130" s="125"/>
      <c r="D130" s="125" t="s">
        <v>1143</v>
      </c>
      <c r="E130" s="125" t="s">
        <v>1144</v>
      </c>
      <c r="F130" s="123"/>
      <c r="G130" s="123"/>
      <c r="H130" s="123"/>
      <c r="I130" s="123"/>
      <c r="J130" s="123"/>
      <c r="K130" s="123"/>
      <c r="L130" s="123"/>
      <c r="M130" s="123"/>
      <c r="N130" s="123"/>
    </row>
    <row r="131" spans="1:14">
      <c r="A131" s="125">
        <v>525</v>
      </c>
      <c r="B131" s="125" t="s">
        <v>109</v>
      </c>
      <c r="C131" s="125"/>
      <c r="D131" s="125">
        <v>525</v>
      </c>
      <c r="E131" s="125" t="s">
        <v>109</v>
      </c>
      <c r="F131" s="123"/>
      <c r="G131" s="123"/>
      <c r="H131" s="123"/>
      <c r="I131" s="123"/>
      <c r="J131" s="123"/>
      <c r="K131" s="123"/>
      <c r="L131" s="123"/>
      <c r="M131" s="123"/>
      <c r="N131" s="123"/>
    </row>
    <row r="132" spans="1:14">
      <c r="A132" s="125">
        <v>511</v>
      </c>
      <c r="B132" s="125" t="s">
        <v>110</v>
      </c>
      <c r="C132" s="125"/>
      <c r="D132" s="125">
        <v>511</v>
      </c>
      <c r="E132" s="125" t="s">
        <v>110</v>
      </c>
      <c r="F132" s="123"/>
      <c r="G132" s="123"/>
      <c r="H132" s="123"/>
      <c r="I132" s="123"/>
      <c r="J132" s="123"/>
      <c r="K132" s="123"/>
      <c r="L132" s="123"/>
      <c r="M132" s="123"/>
      <c r="N132" s="123"/>
    </row>
    <row r="133" spans="1:14">
      <c r="A133" s="125">
        <v>520</v>
      </c>
      <c r="B133" s="125" t="s">
        <v>111</v>
      </c>
      <c r="C133" s="125"/>
      <c r="D133" s="125">
        <v>520</v>
      </c>
      <c r="E133" s="125" t="s">
        <v>111</v>
      </c>
      <c r="F133" s="123"/>
      <c r="G133" s="123"/>
      <c r="H133" s="123"/>
      <c r="I133" s="123"/>
      <c r="J133" s="123"/>
      <c r="K133" s="123"/>
      <c r="L133" s="123"/>
      <c r="M133" s="123"/>
      <c r="N133" s="123"/>
    </row>
    <row r="134" spans="1:14">
      <c r="A134" s="125">
        <v>605</v>
      </c>
      <c r="B134" s="125" t="s">
        <v>112</v>
      </c>
      <c r="C134" s="125"/>
      <c r="D134" s="125">
        <v>605</v>
      </c>
      <c r="E134" s="125" t="s">
        <v>112</v>
      </c>
      <c r="F134" s="123"/>
      <c r="G134" s="123"/>
      <c r="H134" s="123"/>
      <c r="I134" s="123"/>
      <c r="J134" s="123"/>
      <c r="K134" s="123"/>
      <c r="L134" s="123"/>
      <c r="M134" s="123"/>
      <c r="N134" s="123"/>
    </row>
    <row r="135" spans="1:14">
      <c r="A135" s="125">
        <v>518</v>
      </c>
      <c r="B135" s="125" t="s">
        <v>1145</v>
      </c>
      <c r="C135" s="125"/>
      <c r="D135" s="125">
        <v>518</v>
      </c>
      <c r="E135" s="125" t="s">
        <v>1145</v>
      </c>
      <c r="F135" s="123"/>
      <c r="G135" s="123"/>
      <c r="H135" s="123"/>
      <c r="I135" s="123"/>
      <c r="J135" s="123"/>
      <c r="K135" s="123"/>
      <c r="L135" s="123"/>
      <c r="M135" s="123"/>
      <c r="N135" s="123"/>
    </row>
    <row r="136" spans="1:14">
      <c r="A136" s="125">
        <v>714</v>
      </c>
      <c r="B136" s="125" t="s">
        <v>113</v>
      </c>
      <c r="C136" s="125"/>
      <c r="D136" s="125">
        <v>714</v>
      </c>
      <c r="E136" s="125" t="s">
        <v>113</v>
      </c>
      <c r="F136" s="123"/>
      <c r="G136" s="123"/>
      <c r="H136" s="123"/>
      <c r="I136" s="123"/>
      <c r="J136" s="123"/>
      <c r="K136" s="123"/>
      <c r="L136" s="123"/>
      <c r="M136" s="123"/>
      <c r="N136" s="123"/>
    </row>
    <row r="137" spans="1:14">
      <c r="A137" s="125" t="s">
        <v>1146</v>
      </c>
      <c r="B137" s="125" t="s">
        <v>114</v>
      </c>
      <c r="C137" s="125"/>
      <c r="D137" s="125" t="s">
        <v>1146</v>
      </c>
      <c r="E137" s="125" t="s">
        <v>114</v>
      </c>
      <c r="F137" s="123"/>
      <c r="G137" s="123"/>
      <c r="H137" s="123"/>
      <c r="I137" s="123"/>
      <c r="J137" s="123"/>
      <c r="K137" s="123"/>
      <c r="L137" s="123"/>
      <c r="M137" s="123"/>
      <c r="N137" s="123"/>
    </row>
    <row r="138" spans="1:14">
      <c r="A138" s="125" t="s">
        <v>1147</v>
      </c>
      <c r="B138" s="125" t="s">
        <v>115</v>
      </c>
      <c r="C138" s="125"/>
      <c r="D138" s="125" t="s">
        <v>1147</v>
      </c>
      <c r="E138" s="125" t="s">
        <v>115</v>
      </c>
      <c r="F138" s="123"/>
      <c r="G138" s="123"/>
      <c r="H138" s="123"/>
      <c r="I138" s="123"/>
      <c r="J138" s="123"/>
      <c r="K138" s="123"/>
      <c r="L138" s="123"/>
      <c r="M138" s="123"/>
      <c r="N138" s="123"/>
    </row>
    <row r="139" spans="1:14">
      <c r="A139" s="125">
        <v>603</v>
      </c>
      <c r="B139" s="125" t="s">
        <v>116</v>
      </c>
      <c r="C139" s="125"/>
      <c r="D139" s="125">
        <v>603</v>
      </c>
      <c r="E139" s="125" t="s">
        <v>116</v>
      </c>
      <c r="F139" s="123"/>
      <c r="G139" s="123"/>
      <c r="H139" s="123"/>
      <c r="I139" s="123"/>
      <c r="J139" s="123"/>
      <c r="K139" s="123"/>
      <c r="L139" s="123"/>
      <c r="M139" s="123"/>
      <c r="N139" s="123"/>
    </row>
    <row r="140" spans="1:14">
      <c r="A140" s="125">
        <v>701</v>
      </c>
      <c r="B140" s="125" t="s">
        <v>117</v>
      </c>
      <c r="C140" s="125"/>
      <c r="D140" s="125">
        <v>701</v>
      </c>
      <c r="E140" s="125" t="s">
        <v>117</v>
      </c>
      <c r="F140" s="123"/>
      <c r="G140" s="123"/>
      <c r="H140" s="123"/>
      <c r="I140" s="123"/>
      <c r="J140" s="123"/>
      <c r="K140" s="123"/>
      <c r="L140" s="123"/>
      <c r="M140" s="123"/>
      <c r="N140" s="123"/>
    </row>
    <row r="141" spans="1:14">
      <c r="A141" s="125" t="s">
        <v>1148</v>
      </c>
      <c r="B141" s="125" t="s">
        <v>118</v>
      </c>
      <c r="C141" s="125"/>
      <c r="D141" s="125" t="s">
        <v>1148</v>
      </c>
      <c r="E141" s="125" t="s">
        <v>118</v>
      </c>
      <c r="F141" s="123"/>
      <c r="G141" s="123"/>
      <c r="H141" s="123"/>
      <c r="I141" s="123"/>
      <c r="J141" s="123"/>
      <c r="K141" s="123"/>
      <c r="L141" s="123"/>
      <c r="M141" s="123"/>
      <c r="N141" s="123"/>
    </row>
    <row r="142" spans="1:14">
      <c r="A142" s="125">
        <v>629</v>
      </c>
      <c r="B142" s="125" t="s">
        <v>119</v>
      </c>
      <c r="C142" s="125"/>
      <c r="D142" s="125">
        <v>629</v>
      </c>
      <c r="E142" s="125" t="s">
        <v>119</v>
      </c>
      <c r="F142" s="123"/>
      <c r="G142" s="123"/>
      <c r="H142" s="123"/>
      <c r="I142" s="123"/>
      <c r="J142" s="123"/>
      <c r="K142" s="123"/>
      <c r="L142" s="123"/>
      <c r="M142" s="123"/>
      <c r="N142" s="123"/>
    </row>
    <row r="143" spans="1:14">
      <c r="A143" s="125">
        <v>700</v>
      </c>
      <c r="B143" s="125" t="s">
        <v>120</v>
      </c>
      <c r="C143" s="125"/>
      <c r="D143" s="125">
        <v>700</v>
      </c>
      <c r="E143" s="125" t="s">
        <v>120</v>
      </c>
      <c r="F143" s="123"/>
      <c r="G143" s="123"/>
      <c r="H143" s="123"/>
      <c r="I143" s="123"/>
      <c r="J143" s="123"/>
      <c r="K143" s="123"/>
      <c r="L143" s="123"/>
      <c r="M143" s="123"/>
      <c r="N143" s="123"/>
    </row>
    <row r="144" spans="1:14">
      <c r="A144" s="125" t="s">
        <v>1149</v>
      </c>
      <c r="B144" s="125" t="s">
        <v>121</v>
      </c>
      <c r="C144" s="125"/>
      <c r="D144" s="125" t="s">
        <v>1149</v>
      </c>
      <c r="E144" s="125" t="s">
        <v>121</v>
      </c>
      <c r="F144" s="123"/>
      <c r="G144" s="123"/>
      <c r="H144" s="123"/>
      <c r="I144" s="123"/>
      <c r="J144" s="123"/>
      <c r="K144" s="123"/>
      <c r="L144" s="123"/>
      <c r="M144" s="123"/>
      <c r="N144" s="123"/>
    </row>
    <row r="145" spans="1:14">
      <c r="A145" s="125" t="s">
        <v>1150</v>
      </c>
      <c r="B145" s="125" t="s">
        <v>122</v>
      </c>
      <c r="C145" s="125"/>
      <c r="D145" s="125" t="s">
        <v>1150</v>
      </c>
      <c r="E145" s="125" t="s">
        <v>122</v>
      </c>
      <c r="F145" s="123"/>
      <c r="G145" s="123"/>
      <c r="H145" s="123"/>
      <c r="I145" s="123"/>
      <c r="J145" s="123"/>
      <c r="K145" s="123"/>
      <c r="L145" s="123"/>
      <c r="M145" s="123"/>
      <c r="N145" s="123"/>
    </row>
    <row r="146" spans="1:14">
      <c r="A146" s="125">
        <v>628</v>
      </c>
      <c r="B146" s="125" t="s">
        <v>1151</v>
      </c>
      <c r="C146" s="125"/>
      <c r="D146" s="125">
        <v>628</v>
      </c>
      <c r="E146" s="125" t="s">
        <v>1151</v>
      </c>
      <c r="F146" s="123"/>
      <c r="G146" s="123"/>
      <c r="H146" s="123"/>
      <c r="I146" s="123"/>
      <c r="J146" s="123"/>
      <c r="K146" s="123"/>
      <c r="L146" s="123"/>
      <c r="M146" s="123"/>
      <c r="N146" s="123"/>
    </row>
    <row r="147" spans="1:14">
      <c r="A147" s="125">
        <v>502</v>
      </c>
      <c r="B147" s="125" t="s">
        <v>123</v>
      </c>
      <c r="C147" s="125"/>
      <c r="D147" s="125">
        <v>502</v>
      </c>
      <c r="E147" s="125" t="s">
        <v>123</v>
      </c>
      <c r="F147" s="123"/>
      <c r="G147" s="123"/>
      <c r="H147" s="123"/>
      <c r="I147" s="123"/>
      <c r="J147" s="123"/>
      <c r="K147" s="123"/>
      <c r="L147" s="123"/>
      <c r="M147" s="123"/>
      <c r="N147" s="123"/>
    </row>
    <row r="148" spans="1:14">
      <c r="A148" s="125">
        <v>611</v>
      </c>
      <c r="B148" s="125" t="s">
        <v>124</v>
      </c>
      <c r="C148" s="125"/>
      <c r="D148" s="125">
        <v>611</v>
      </c>
      <c r="E148" s="125" t="s">
        <v>124</v>
      </c>
      <c r="F148" s="123"/>
      <c r="G148" s="123"/>
      <c r="H148" s="123"/>
      <c r="I148" s="123"/>
      <c r="J148" s="123"/>
      <c r="K148" s="123"/>
      <c r="L148" s="123"/>
      <c r="M148" s="123"/>
      <c r="N148" s="123"/>
    </row>
    <row r="149" spans="1:14">
      <c r="A149" s="125">
        <v>530</v>
      </c>
      <c r="B149" s="125" t="s">
        <v>1152</v>
      </c>
      <c r="C149" s="125"/>
      <c r="D149" s="125">
        <v>530</v>
      </c>
      <c r="E149" s="125" t="s">
        <v>1152</v>
      </c>
      <c r="F149" s="123"/>
      <c r="G149" s="123"/>
      <c r="H149" s="123"/>
      <c r="I149" s="123"/>
      <c r="J149" s="123"/>
      <c r="K149" s="123"/>
      <c r="L149" s="123"/>
      <c r="M149" s="123"/>
      <c r="N149" s="123"/>
    </row>
    <row r="150" spans="1:14">
      <c r="A150" s="125">
        <v>820</v>
      </c>
      <c r="B150" s="125" t="s">
        <v>125</v>
      </c>
      <c r="C150" s="125"/>
      <c r="D150" s="125">
        <v>820</v>
      </c>
      <c r="E150" s="125" t="s">
        <v>125</v>
      </c>
      <c r="F150" s="123"/>
      <c r="G150" s="123"/>
      <c r="H150" s="123"/>
      <c r="I150" s="123"/>
      <c r="J150" s="123"/>
      <c r="K150" s="123"/>
      <c r="L150" s="123"/>
      <c r="M150" s="123"/>
      <c r="N150" s="123"/>
    </row>
    <row r="151" spans="1:14">
      <c r="A151" s="126">
        <v>119</v>
      </c>
      <c r="B151" s="126" t="s">
        <v>126</v>
      </c>
      <c r="C151" s="125"/>
      <c r="D151" s="126">
        <v>119</v>
      </c>
      <c r="E151" s="125" t="s">
        <v>126</v>
      </c>
      <c r="F151" s="123"/>
      <c r="G151" s="123"/>
      <c r="H151" s="123"/>
      <c r="I151" s="123"/>
      <c r="J151" s="123"/>
      <c r="K151" s="123"/>
      <c r="L151" s="123"/>
      <c r="M151" s="123"/>
      <c r="N151" s="123"/>
    </row>
    <row r="152" spans="1:14">
      <c r="A152" s="125" t="s">
        <v>1153</v>
      </c>
      <c r="B152" s="125" t="s">
        <v>127</v>
      </c>
      <c r="C152" s="125"/>
      <c r="D152" s="125" t="s">
        <v>1153</v>
      </c>
      <c r="E152" s="125" t="s">
        <v>127</v>
      </c>
      <c r="F152" s="123"/>
      <c r="G152" s="123"/>
      <c r="H152" s="123"/>
      <c r="I152" s="123"/>
      <c r="J152" s="123"/>
      <c r="K152" s="123"/>
      <c r="L152" s="123"/>
      <c r="M152" s="123"/>
      <c r="N152" s="123"/>
    </row>
    <row r="153" spans="1:14">
      <c r="A153" s="125" t="s">
        <v>1154</v>
      </c>
      <c r="B153" s="125" t="s">
        <v>1155</v>
      </c>
      <c r="C153" s="125"/>
      <c r="D153" s="125" t="s">
        <v>1154</v>
      </c>
      <c r="E153" s="125" t="s">
        <v>1155</v>
      </c>
      <c r="F153" s="123"/>
      <c r="G153" s="123"/>
      <c r="H153" s="123"/>
      <c r="I153" s="123"/>
      <c r="J153" s="123"/>
      <c r="K153" s="123"/>
      <c r="L153" s="123"/>
      <c r="M153" s="123"/>
      <c r="N153" s="123"/>
    </row>
    <row r="154" spans="1:14">
      <c r="A154" s="125" t="s">
        <v>1156</v>
      </c>
      <c r="B154" s="125" t="s">
        <v>128</v>
      </c>
      <c r="C154" s="125"/>
      <c r="D154" s="125" t="s">
        <v>1156</v>
      </c>
      <c r="E154" s="125" t="s">
        <v>128</v>
      </c>
      <c r="F154" s="123"/>
      <c r="G154" s="123"/>
      <c r="H154" s="123"/>
      <c r="I154" s="123"/>
      <c r="J154" s="123"/>
      <c r="K154" s="123"/>
      <c r="L154" s="123"/>
      <c r="M154" s="123"/>
      <c r="N154" s="123"/>
    </row>
    <row r="155" spans="1:14">
      <c r="A155" s="125">
        <v>613</v>
      </c>
      <c r="B155" s="125" t="s">
        <v>1157</v>
      </c>
      <c r="C155" s="125"/>
      <c r="D155" s="125">
        <v>613</v>
      </c>
      <c r="E155" s="125" t="s">
        <v>1157</v>
      </c>
      <c r="F155" s="123"/>
      <c r="G155" s="123"/>
      <c r="H155" s="123"/>
      <c r="I155" s="123"/>
      <c r="J155" s="123"/>
      <c r="K155" s="123"/>
      <c r="L155" s="123"/>
      <c r="M155" s="123"/>
      <c r="N155" s="123"/>
    </row>
    <row r="156" spans="1:14">
      <c r="A156" s="125">
        <v>608</v>
      </c>
      <c r="B156" s="125" t="s">
        <v>129</v>
      </c>
      <c r="C156" s="125"/>
      <c r="D156" s="125">
        <v>608</v>
      </c>
      <c r="E156" s="125" t="s">
        <v>129</v>
      </c>
      <c r="F156" s="123"/>
      <c r="G156" s="123"/>
      <c r="H156" s="123"/>
      <c r="I156" s="123"/>
      <c r="J156" s="123"/>
      <c r="K156" s="123"/>
      <c r="L156" s="123"/>
      <c r="M156" s="123"/>
      <c r="N156" s="123"/>
    </row>
    <row r="157" spans="1:14">
      <c r="A157" s="125" t="s">
        <v>1158</v>
      </c>
      <c r="B157" s="125" t="s">
        <v>130</v>
      </c>
      <c r="C157" s="125"/>
      <c r="D157" s="125" t="s">
        <v>1158</v>
      </c>
      <c r="E157" s="125" t="s">
        <v>130</v>
      </c>
      <c r="F157" s="123"/>
      <c r="G157" s="123"/>
      <c r="H157" s="123"/>
      <c r="I157" s="123"/>
      <c r="J157" s="123"/>
      <c r="K157" s="123"/>
      <c r="L157" s="123"/>
      <c r="M157" s="123"/>
      <c r="N157" s="123"/>
    </row>
    <row r="158" spans="1:14">
      <c r="A158" s="125">
        <v>634</v>
      </c>
      <c r="B158" s="125" t="s">
        <v>131</v>
      </c>
      <c r="C158" s="125"/>
      <c r="D158" s="125">
        <v>634</v>
      </c>
      <c r="E158" s="125" t="s">
        <v>131</v>
      </c>
      <c r="F158" s="123"/>
      <c r="G158" s="123"/>
      <c r="H158" s="123"/>
      <c r="I158" s="123"/>
      <c r="J158" s="123"/>
      <c r="K158" s="123"/>
      <c r="L158" s="123"/>
      <c r="M158" s="123"/>
      <c r="N158" s="123"/>
    </row>
    <row r="159" spans="1:14">
      <c r="A159" s="125" t="s">
        <v>1159</v>
      </c>
      <c r="B159" s="125" t="s">
        <v>132</v>
      </c>
      <c r="C159" s="125"/>
      <c r="D159" s="125" t="s">
        <v>1159</v>
      </c>
      <c r="E159" s="125" t="s">
        <v>132</v>
      </c>
      <c r="F159" s="123"/>
      <c r="G159" s="123"/>
      <c r="H159" s="123"/>
      <c r="I159" s="123"/>
      <c r="J159" s="123"/>
      <c r="K159" s="123"/>
      <c r="L159" s="123"/>
      <c r="M159" s="123"/>
      <c r="N159" s="123"/>
    </row>
    <row r="160" spans="1:14">
      <c r="A160" s="125">
        <v>803</v>
      </c>
      <c r="B160" s="125" t="s">
        <v>133</v>
      </c>
      <c r="C160" s="125"/>
      <c r="D160" s="125">
        <v>803</v>
      </c>
      <c r="E160" s="125" t="s">
        <v>133</v>
      </c>
      <c r="F160" s="123"/>
      <c r="G160" s="123"/>
      <c r="H160" s="123"/>
      <c r="I160" s="123"/>
      <c r="J160" s="123"/>
      <c r="K160" s="123"/>
      <c r="L160" s="123"/>
      <c r="M160" s="123"/>
      <c r="N160" s="123"/>
    </row>
    <row r="161" spans="1:14">
      <c r="A161" s="125">
        <v>703</v>
      </c>
      <c r="B161" s="125" t="s">
        <v>134</v>
      </c>
      <c r="C161" s="125"/>
      <c r="D161" s="125">
        <v>703</v>
      </c>
      <c r="E161" s="125" t="s">
        <v>134</v>
      </c>
      <c r="F161" s="123"/>
      <c r="G161" s="123"/>
      <c r="H161" s="123"/>
      <c r="I161" s="123"/>
      <c r="J161" s="123"/>
      <c r="K161" s="123"/>
      <c r="L161" s="123"/>
      <c r="M161" s="123"/>
      <c r="N161" s="123"/>
    </row>
    <row r="162" spans="1:14">
      <c r="A162" s="125" t="s">
        <v>1160</v>
      </c>
      <c r="B162" s="125" t="s">
        <v>135</v>
      </c>
      <c r="C162" s="125"/>
      <c r="D162" s="125" t="s">
        <v>1160</v>
      </c>
      <c r="E162" s="125" t="s">
        <v>135</v>
      </c>
      <c r="F162" s="123"/>
      <c r="G162" s="123"/>
      <c r="H162" s="123"/>
      <c r="I162" s="123"/>
      <c r="J162" s="123"/>
      <c r="K162" s="123"/>
      <c r="L162" s="123"/>
      <c r="M162" s="123"/>
      <c r="N162" s="123"/>
    </row>
    <row r="163" spans="1:14">
      <c r="A163" s="125">
        <v>630</v>
      </c>
      <c r="B163" s="125" t="s">
        <v>136</v>
      </c>
      <c r="C163" s="125"/>
      <c r="D163" s="125">
        <v>630</v>
      </c>
      <c r="E163" s="125" t="s">
        <v>136</v>
      </c>
      <c r="F163" s="123"/>
      <c r="G163" s="123"/>
      <c r="H163" s="123"/>
      <c r="I163" s="123"/>
      <c r="J163" s="123"/>
      <c r="K163" s="123"/>
      <c r="L163" s="123"/>
      <c r="M163" s="123"/>
      <c r="N163" s="123"/>
    </row>
    <row r="164" spans="1:14">
      <c r="A164" s="125">
        <v>640</v>
      </c>
      <c r="B164" s="125" t="s">
        <v>1161</v>
      </c>
      <c r="C164" s="125"/>
      <c r="D164" s="125">
        <v>640</v>
      </c>
      <c r="E164" s="125" t="s">
        <v>1161</v>
      </c>
      <c r="F164" s="123"/>
      <c r="G164" s="123"/>
      <c r="H164" s="123"/>
      <c r="I164" s="123"/>
      <c r="J164" s="123"/>
      <c r="K164" s="123"/>
      <c r="L164" s="123"/>
      <c r="M164" s="123"/>
      <c r="N164" s="123"/>
    </row>
    <row r="165" spans="1:14">
      <c r="A165" s="125">
        <v>610</v>
      </c>
      <c r="B165" s="125" t="s">
        <v>137</v>
      </c>
      <c r="C165" s="125"/>
      <c r="D165" s="125">
        <v>610</v>
      </c>
      <c r="E165" s="125" t="s">
        <v>137</v>
      </c>
      <c r="F165" s="123"/>
      <c r="G165" s="123"/>
      <c r="H165" s="123"/>
      <c r="I165" s="123"/>
      <c r="J165" s="123"/>
      <c r="K165" s="123"/>
      <c r="L165" s="123"/>
      <c r="M165" s="123"/>
      <c r="N165" s="123"/>
    </row>
    <row r="166" spans="1:14">
      <c r="A166" s="125">
        <v>633</v>
      </c>
      <c r="B166" s="125" t="s">
        <v>1162</v>
      </c>
      <c r="C166" s="125"/>
      <c r="D166" s="125">
        <v>633</v>
      </c>
      <c r="E166" s="125" t="s">
        <v>1162</v>
      </c>
      <c r="F166" s="123"/>
      <c r="G166" s="123"/>
      <c r="H166" s="123"/>
      <c r="I166" s="123"/>
      <c r="J166" s="123"/>
      <c r="K166" s="123"/>
      <c r="L166" s="123"/>
      <c r="M166" s="123"/>
      <c r="N166" s="123"/>
    </row>
    <row r="167" spans="1:14">
      <c r="A167" s="125" t="s">
        <v>1163</v>
      </c>
      <c r="B167" s="125" t="s">
        <v>138</v>
      </c>
      <c r="C167" s="125"/>
      <c r="D167" s="125" t="s">
        <v>1163</v>
      </c>
      <c r="E167" s="125" t="s">
        <v>138</v>
      </c>
      <c r="F167" s="123"/>
      <c r="G167" s="123"/>
      <c r="H167" s="123"/>
      <c r="I167" s="123"/>
      <c r="J167" s="123"/>
      <c r="K167" s="123"/>
      <c r="L167" s="123"/>
      <c r="M167" s="123"/>
      <c r="N167" s="123"/>
    </row>
    <row r="168" spans="1:14">
      <c r="A168" s="125">
        <v>602</v>
      </c>
      <c r="B168" s="125" t="s">
        <v>139</v>
      </c>
      <c r="C168" s="125"/>
      <c r="D168" s="125">
        <v>602</v>
      </c>
      <c r="E168" s="125" t="s">
        <v>139</v>
      </c>
      <c r="F168" s="123"/>
      <c r="G168" s="123"/>
      <c r="H168" s="123"/>
      <c r="I168" s="123"/>
      <c r="J168" s="123"/>
      <c r="K168" s="123"/>
      <c r="L168" s="123"/>
      <c r="M168" s="123"/>
      <c r="N168" s="123"/>
    </row>
    <row r="169" spans="1:14">
      <c r="A169" s="125" t="s">
        <v>1164</v>
      </c>
      <c r="B169" s="125" t="s">
        <v>1165</v>
      </c>
      <c r="C169" s="125"/>
      <c r="D169" s="125" t="s">
        <v>1164</v>
      </c>
      <c r="E169" s="125" t="s">
        <v>1165</v>
      </c>
      <c r="F169" s="123"/>
      <c r="G169" s="123"/>
      <c r="H169" s="123"/>
      <c r="I169" s="123"/>
      <c r="J169" s="123"/>
      <c r="K169" s="123"/>
      <c r="L169" s="123"/>
      <c r="M169" s="123"/>
      <c r="N169" s="123"/>
    </row>
    <row r="170" spans="1:14">
      <c r="A170" s="125" t="s">
        <v>1166</v>
      </c>
      <c r="B170" s="125" t="s">
        <v>140</v>
      </c>
      <c r="C170" s="125"/>
      <c r="D170" s="125" t="s">
        <v>1166</v>
      </c>
      <c r="E170" s="125" t="s">
        <v>140</v>
      </c>
      <c r="F170" s="123"/>
      <c r="G170" s="123"/>
      <c r="H170" s="123"/>
      <c r="I170" s="123"/>
      <c r="J170" s="123"/>
      <c r="K170" s="123"/>
      <c r="L170" s="123"/>
      <c r="M170" s="123"/>
      <c r="N170" s="123"/>
    </row>
    <row r="171" spans="1:14">
      <c r="A171" s="125">
        <v>631</v>
      </c>
      <c r="B171" s="125" t="s">
        <v>141</v>
      </c>
      <c r="C171" s="125"/>
      <c r="D171" s="125">
        <v>631</v>
      </c>
      <c r="E171" s="125" t="s">
        <v>141</v>
      </c>
      <c r="F171" s="123"/>
      <c r="G171" s="123"/>
      <c r="H171" s="123"/>
      <c r="I171" s="123"/>
      <c r="J171" s="123"/>
      <c r="K171" s="123"/>
      <c r="L171" s="123"/>
      <c r="M171" s="123"/>
      <c r="N171" s="123"/>
    </row>
    <row r="172" spans="1:14">
      <c r="A172" s="125" t="s">
        <v>1167</v>
      </c>
      <c r="B172" s="125" t="s">
        <v>142</v>
      </c>
      <c r="C172" s="125"/>
      <c r="D172" s="125" t="s">
        <v>1167</v>
      </c>
      <c r="E172" s="125" t="s">
        <v>142</v>
      </c>
      <c r="F172" s="123"/>
      <c r="G172" s="123"/>
      <c r="H172" s="123"/>
      <c r="I172" s="123"/>
      <c r="J172" s="123"/>
      <c r="K172" s="123"/>
      <c r="L172" s="123"/>
      <c r="M172" s="123"/>
      <c r="N172" s="123"/>
    </row>
    <row r="173" spans="1:14">
      <c r="A173" s="125">
        <v>126</v>
      </c>
      <c r="B173" s="125" t="s">
        <v>143</v>
      </c>
      <c r="C173" s="125"/>
      <c r="D173" s="125">
        <v>126</v>
      </c>
      <c r="E173" s="125" t="s">
        <v>143</v>
      </c>
      <c r="F173" s="123"/>
      <c r="G173" s="123"/>
      <c r="H173" s="123"/>
      <c r="I173" s="123"/>
      <c r="J173" s="123"/>
      <c r="K173" s="123"/>
      <c r="L173" s="123"/>
      <c r="M173" s="123"/>
      <c r="N173" s="123"/>
    </row>
    <row r="174" spans="1:14">
      <c r="A174" s="125" t="s">
        <v>1168</v>
      </c>
      <c r="B174" s="125" t="s">
        <v>144</v>
      </c>
      <c r="C174" s="125"/>
      <c r="D174" s="125" t="s">
        <v>1168</v>
      </c>
      <c r="E174" s="125" t="s">
        <v>144</v>
      </c>
      <c r="F174" s="123"/>
      <c r="G174" s="123"/>
      <c r="H174" s="123"/>
      <c r="I174" s="123"/>
      <c r="J174" s="123"/>
      <c r="K174" s="123"/>
      <c r="L174" s="123"/>
      <c r="M174" s="123"/>
      <c r="N174" s="123"/>
    </row>
    <row r="175" spans="1:14">
      <c r="A175" s="125" t="s">
        <v>1169</v>
      </c>
      <c r="B175" s="125" t="s">
        <v>145</v>
      </c>
      <c r="C175" s="125"/>
      <c r="D175" s="125" t="s">
        <v>1169</v>
      </c>
      <c r="E175" s="125" t="s">
        <v>145</v>
      </c>
      <c r="F175" s="123"/>
      <c r="G175" s="123"/>
      <c r="H175" s="123"/>
      <c r="I175" s="123"/>
      <c r="J175" s="123"/>
      <c r="K175" s="123"/>
      <c r="L175" s="123"/>
      <c r="M175" s="123"/>
      <c r="N175" s="123"/>
    </row>
    <row r="176" spans="1:14">
      <c r="A176" s="125">
        <v>117</v>
      </c>
      <c r="B176" s="125" t="s">
        <v>146</v>
      </c>
      <c r="C176" s="125"/>
      <c r="D176" s="125">
        <v>117</v>
      </c>
      <c r="E176" s="125" t="s">
        <v>146</v>
      </c>
      <c r="F176" s="123"/>
      <c r="G176" s="123"/>
      <c r="H176" s="123"/>
      <c r="I176" s="123"/>
      <c r="J176" s="123"/>
      <c r="K176" s="123"/>
      <c r="L176" s="123"/>
      <c r="M176" s="123"/>
      <c r="N176" s="123"/>
    </row>
    <row r="177" spans="1:14">
      <c r="A177" s="125">
        <v>617</v>
      </c>
      <c r="B177" s="125" t="s">
        <v>147</v>
      </c>
      <c r="C177" s="125"/>
      <c r="D177" s="125">
        <v>617</v>
      </c>
      <c r="E177" s="125" t="s">
        <v>147</v>
      </c>
      <c r="F177" s="123"/>
      <c r="G177" s="123"/>
      <c r="H177" s="123"/>
      <c r="I177" s="123"/>
      <c r="J177" s="123"/>
      <c r="K177" s="123"/>
      <c r="L177" s="123"/>
      <c r="M177" s="123"/>
      <c r="N177" s="123"/>
    </row>
    <row r="178" spans="1:14">
      <c r="A178" s="125">
        <v>131</v>
      </c>
      <c r="B178" s="125" t="s">
        <v>148</v>
      </c>
      <c r="C178" s="125"/>
      <c r="D178" s="125">
        <v>131</v>
      </c>
      <c r="E178" s="125" t="s">
        <v>148</v>
      </c>
      <c r="F178" s="123"/>
      <c r="G178" s="123"/>
      <c r="H178" s="123"/>
      <c r="I178" s="123"/>
      <c r="J178" s="123"/>
      <c r="K178" s="123"/>
      <c r="L178" s="123"/>
      <c r="M178" s="123"/>
      <c r="N178" s="123"/>
    </row>
    <row r="179" spans="1:14">
      <c r="A179" s="125">
        <v>623</v>
      </c>
      <c r="B179" s="125" t="s">
        <v>149</v>
      </c>
      <c r="C179" s="125"/>
      <c r="D179" s="125">
        <v>623</v>
      </c>
      <c r="E179" s="125" t="s">
        <v>149</v>
      </c>
      <c r="F179" s="123"/>
      <c r="G179" s="123"/>
      <c r="H179" s="123"/>
      <c r="I179" s="123"/>
      <c r="J179" s="123"/>
      <c r="K179" s="123"/>
      <c r="L179" s="123"/>
      <c r="M179" s="123"/>
      <c r="N179" s="123"/>
    </row>
    <row r="180" spans="1:14">
      <c r="A180" s="125" t="s">
        <v>1170</v>
      </c>
      <c r="B180" s="125" t="s">
        <v>150</v>
      </c>
      <c r="C180" s="125"/>
      <c r="D180" s="125" t="s">
        <v>1170</v>
      </c>
      <c r="E180" s="125" t="s">
        <v>150</v>
      </c>
      <c r="F180" s="123"/>
      <c r="G180" s="123"/>
      <c r="H180" s="123"/>
      <c r="I180" s="123"/>
      <c r="J180" s="123"/>
      <c r="K180" s="123"/>
      <c r="L180" s="123"/>
      <c r="M180" s="123"/>
      <c r="N180" s="123"/>
    </row>
    <row r="181" spans="1:14">
      <c r="A181" s="125">
        <v>818</v>
      </c>
      <c r="B181" s="125" t="s">
        <v>151</v>
      </c>
      <c r="C181" s="125"/>
      <c r="D181" s="125">
        <v>818</v>
      </c>
      <c r="E181" s="125" t="s">
        <v>151</v>
      </c>
      <c r="F181" s="123"/>
      <c r="G181" s="123"/>
      <c r="H181" s="123"/>
      <c r="I181" s="123"/>
      <c r="J181" s="123"/>
      <c r="K181" s="123"/>
      <c r="L181" s="123"/>
      <c r="M181" s="123"/>
      <c r="N181" s="123"/>
    </row>
    <row r="182" spans="1:14">
      <c r="A182" s="125">
        <v>121</v>
      </c>
      <c r="B182" s="125" t="s">
        <v>152</v>
      </c>
      <c r="C182" s="125"/>
      <c r="D182" s="125">
        <v>121</v>
      </c>
      <c r="E182" s="125" t="s">
        <v>152</v>
      </c>
      <c r="F182" s="123"/>
      <c r="G182" s="123"/>
      <c r="H182" s="123"/>
      <c r="I182" s="123"/>
      <c r="J182" s="123"/>
      <c r="K182" s="123"/>
      <c r="L182" s="123"/>
      <c r="M182" s="123"/>
      <c r="N182" s="123"/>
    </row>
    <row r="183" spans="1:14">
      <c r="A183" s="125">
        <v>132</v>
      </c>
      <c r="B183" s="125" t="s">
        <v>153</v>
      </c>
      <c r="C183" s="125"/>
      <c r="D183" s="125">
        <v>132</v>
      </c>
      <c r="E183" s="125" t="s">
        <v>153</v>
      </c>
      <c r="F183" s="123"/>
      <c r="G183" s="123"/>
      <c r="H183" s="123"/>
      <c r="I183" s="123"/>
      <c r="J183" s="123"/>
      <c r="K183" s="123"/>
      <c r="L183" s="123"/>
      <c r="M183" s="123"/>
      <c r="N183" s="123"/>
    </row>
    <row r="184" spans="1:14">
      <c r="A184" s="125" t="s">
        <v>1171</v>
      </c>
      <c r="B184" s="125" t="s">
        <v>1172</v>
      </c>
      <c r="C184" s="125"/>
      <c r="D184" s="125" t="s">
        <v>1171</v>
      </c>
      <c r="E184" s="125" t="s">
        <v>1172</v>
      </c>
      <c r="F184" s="123"/>
      <c r="G184" s="123"/>
      <c r="H184" s="123"/>
      <c r="I184" s="123"/>
      <c r="J184" s="123"/>
      <c r="K184" s="123"/>
      <c r="L184" s="123"/>
      <c r="M184" s="123"/>
      <c r="N184" s="123"/>
    </row>
    <row r="185" spans="1:14">
      <c r="A185" s="125">
        <v>710</v>
      </c>
      <c r="B185" s="125" t="s">
        <v>154</v>
      </c>
      <c r="C185" s="125"/>
      <c r="D185" s="125">
        <v>710</v>
      </c>
      <c r="E185" s="125" t="s">
        <v>154</v>
      </c>
      <c r="F185" s="123"/>
      <c r="G185" s="123"/>
      <c r="H185" s="123"/>
      <c r="I185" s="123"/>
      <c r="J185" s="123"/>
      <c r="K185" s="123"/>
      <c r="L185" s="123"/>
      <c r="M185" s="123"/>
      <c r="N185" s="123"/>
    </row>
    <row r="186" spans="1:14">
      <c r="A186" s="125">
        <v>621</v>
      </c>
      <c r="B186" s="125" t="s">
        <v>155</v>
      </c>
      <c r="C186" s="125"/>
      <c r="D186" s="125">
        <v>621</v>
      </c>
      <c r="E186" s="125" t="s">
        <v>155</v>
      </c>
      <c r="F186" s="123"/>
      <c r="G186" s="123"/>
      <c r="H186" s="123"/>
      <c r="I186" s="123"/>
      <c r="J186" s="123"/>
      <c r="K186" s="123"/>
      <c r="L186" s="123"/>
      <c r="M186" s="123"/>
      <c r="N186" s="123"/>
    </row>
    <row r="187" spans="1:14">
      <c r="A187" s="125">
        <v>529</v>
      </c>
      <c r="B187" s="125" t="s">
        <v>156</v>
      </c>
      <c r="C187" s="125"/>
      <c r="D187" s="125">
        <v>529</v>
      </c>
      <c r="E187" s="125" t="s">
        <v>156</v>
      </c>
      <c r="F187" s="123"/>
      <c r="G187" s="123"/>
      <c r="H187" s="123"/>
      <c r="I187" s="123"/>
      <c r="J187" s="123"/>
      <c r="K187" s="123"/>
      <c r="L187" s="123"/>
      <c r="M187" s="123"/>
      <c r="N187" s="123"/>
    </row>
    <row r="188" spans="1:14">
      <c r="A188" s="125">
        <v>719</v>
      </c>
      <c r="B188" s="125" t="s">
        <v>1173</v>
      </c>
      <c r="C188" s="125"/>
      <c r="D188" s="125">
        <v>719</v>
      </c>
      <c r="E188" s="125" t="s">
        <v>1173</v>
      </c>
      <c r="F188" s="123"/>
      <c r="G188" s="123"/>
      <c r="H188" s="123"/>
      <c r="I188" s="123"/>
      <c r="J188" s="123"/>
      <c r="K188" s="123"/>
      <c r="L188" s="123"/>
      <c r="M188" s="123"/>
      <c r="N188" s="123"/>
    </row>
    <row r="189" spans="1:14">
      <c r="A189" s="125" t="s">
        <v>1174</v>
      </c>
      <c r="B189" s="125" t="s">
        <v>157</v>
      </c>
      <c r="C189" s="125"/>
      <c r="D189" s="125" t="s">
        <v>1174</v>
      </c>
      <c r="E189" s="125" t="s">
        <v>157</v>
      </c>
      <c r="F189" s="123"/>
      <c r="G189" s="123"/>
      <c r="H189" s="123"/>
      <c r="I189" s="123"/>
      <c r="J189" s="123"/>
      <c r="K189" s="123"/>
      <c r="L189" s="123"/>
      <c r="M189" s="123"/>
      <c r="N189" s="123"/>
    </row>
    <row r="190" spans="1:14">
      <c r="A190" s="125">
        <v>125</v>
      </c>
      <c r="B190" s="125" t="s">
        <v>158</v>
      </c>
      <c r="C190" s="125"/>
      <c r="D190" s="125">
        <v>125</v>
      </c>
      <c r="E190" s="125" t="s">
        <v>158</v>
      </c>
      <c r="F190" s="123"/>
      <c r="G190" s="123"/>
      <c r="H190" s="123"/>
      <c r="I190" s="123"/>
      <c r="J190" s="123"/>
      <c r="K190" s="123"/>
      <c r="L190" s="123"/>
      <c r="M190" s="123"/>
      <c r="N190" s="123"/>
    </row>
    <row r="191" spans="1:14">
      <c r="A191" s="125" t="s">
        <v>1175</v>
      </c>
      <c r="B191" s="125" t="s">
        <v>1176</v>
      </c>
      <c r="C191" s="125"/>
      <c r="D191" s="125" t="s">
        <v>1175</v>
      </c>
      <c r="E191" s="125" t="s">
        <v>1176</v>
      </c>
      <c r="F191" s="123"/>
      <c r="G191" s="123"/>
      <c r="H191" s="123"/>
      <c r="I191" s="123"/>
      <c r="J191" s="123"/>
      <c r="K191" s="123"/>
      <c r="L191" s="123"/>
      <c r="M191" s="123"/>
      <c r="N191" s="123"/>
    </row>
    <row r="192" spans="1:14">
      <c r="A192" s="125" t="s">
        <v>1177</v>
      </c>
      <c r="B192" s="126" t="s">
        <v>1178</v>
      </c>
      <c r="C192" s="125"/>
      <c r="D192" s="125" t="s">
        <v>1177</v>
      </c>
      <c r="E192" s="125" t="s">
        <v>1178</v>
      </c>
      <c r="F192" s="123"/>
      <c r="G192" s="123"/>
      <c r="H192" s="123"/>
      <c r="I192" s="123"/>
      <c r="J192" s="123"/>
      <c r="K192" s="123"/>
      <c r="L192" s="123"/>
      <c r="M192" s="123"/>
      <c r="N192" s="123"/>
    </row>
    <row r="193" spans="1:14">
      <c r="A193" s="125" t="s">
        <v>1179</v>
      </c>
      <c r="B193" s="125" t="s">
        <v>159</v>
      </c>
      <c r="C193" s="125"/>
      <c r="D193" s="125" t="s">
        <v>1179</v>
      </c>
      <c r="E193" s="125" t="s">
        <v>159</v>
      </c>
      <c r="F193" s="123"/>
      <c r="G193" s="123"/>
      <c r="H193" s="123"/>
      <c r="I193" s="123"/>
      <c r="J193" s="123"/>
      <c r="K193" s="123"/>
      <c r="L193" s="123"/>
      <c r="M193" s="123"/>
      <c r="N193" s="123"/>
    </row>
    <row r="194" spans="1:14">
      <c r="A194" s="125" t="s">
        <v>1180</v>
      </c>
      <c r="B194" s="125" t="s">
        <v>160</v>
      </c>
      <c r="C194" s="125"/>
      <c r="D194" s="125" t="s">
        <v>1180</v>
      </c>
      <c r="E194" s="126" t="s">
        <v>160</v>
      </c>
      <c r="F194" s="123"/>
      <c r="G194" s="123"/>
      <c r="H194" s="123"/>
      <c r="I194" s="123"/>
      <c r="J194" s="123"/>
      <c r="K194" s="123"/>
      <c r="L194" s="123"/>
      <c r="M194" s="123"/>
      <c r="N194" s="123"/>
    </row>
    <row r="195" spans="1:14">
      <c r="A195" s="125">
        <v>519</v>
      </c>
      <c r="B195" s="125" t="s">
        <v>161</v>
      </c>
      <c r="C195" s="125"/>
      <c r="D195" s="125">
        <v>519</v>
      </c>
      <c r="E195" s="125" t="s">
        <v>161</v>
      </c>
      <c r="F195" s="123"/>
      <c r="G195" s="123"/>
      <c r="H195" s="123"/>
      <c r="I195" s="123"/>
      <c r="J195" s="123"/>
      <c r="K195" s="123"/>
      <c r="L195" s="123"/>
      <c r="M195" s="123"/>
      <c r="N195" s="123"/>
    </row>
    <row r="196" spans="1:14">
      <c r="A196" s="125">
        <v>516</v>
      </c>
      <c r="B196" s="125" t="s">
        <v>162</v>
      </c>
      <c r="C196" s="125"/>
      <c r="D196" s="125">
        <v>516</v>
      </c>
      <c r="E196" s="125" t="s">
        <v>162</v>
      </c>
      <c r="F196" s="123"/>
      <c r="G196" s="123"/>
      <c r="H196" s="123"/>
      <c r="I196" s="123"/>
      <c r="J196" s="123"/>
      <c r="K196" s="123"/>
      <c r="L196" s="123"/>
      <c r="M196" s="123"/>
      <c r="N196" s="123"/>
    </row>
    <row r="197" spans="1:14">
      <c r="A197" s="125">
        <v>614</v>
      </c>
      <c r="B197" s="125" t="s">
        <v>163</v>
      </c>
      <c r="C197" s="125"/>
      <c r="D197" s="125">
        <v>614</v>
      </c>
      <c r="E197" s="125" t="s">
        <v>163</v>
      </c>
      <c r="F197" s="123"/>
      <c r="G197" s="123"/>
      <c r="H197" s="123"/>
      <c r="I197" s="123"/>
      <c r="J197" s="123"/>
      <c r="K197" s="123"/>
      <c r="L197" s="123"/>
      <c r="M197" s="123"/>
      <c r="N197" s="123"/>
    </row>
    <row r="198" spans="1:14">
      <c r="A198" s="125">
        <v>713</v>
      </c>
      <c r="B198" s="125" t="s">
        <v>164</v>
      </c>
      <c r="C198" s="125"/>
      <c r="D198" s="125">
        <v>713</v>
      </c>
      <c r="E198" s="125" t="s">
        <v>164</v>
      </c>
      <c r="F198" s="123"/>
      <c r="G198" s="123"/>
      <c r="H198" s="123"/>
      <c r="I198" s="123"/>
      <c r="J198" s="123"/>
      <c r="K198" s="123"/>
      <c r="L198" s="123"/>
      <c r="M198" s="123"/>
      <c r="N198" s="123"/>
    </row>
    <row r="199" spans="1:14">
      <c r="A199" s="125" t="s">
        <v>1181</v>
      </c>
      <c r="B199" s="125" t="s">
        <v>165</v>
      </c>
      <c r="C199" s="125"/>
      <c r="D199" s="125" t="s">
        <v>1181</v>
      </c>
      <c r="E199" s="125" t="s">
        <v>165</v>
      </c>
      <c r="F199" s="123"/>
      <c r="G199" s="123"/>
      <c r="H199" s="123"/>
      <c r="I199" s="123"/>
      <c r="J199" s="123"/>
      <c r="K199" s="123"/>
      <c r="L199" s="123"/>
      <c r="M199" s="123"/>
      <c r="N199" s="123"/>
    </row>
    <row r="200" spans="1:14">
      <c r="A200" s="125">
        <v>646</v>
      </c>
      <c r="B200" s="125" t="s">
        <v>1182</v>
      </c>
      <c r="C200" s="125"/>
      <c r="D200" s="125">
        <v>646</v>
      </c>
      <c r="E200" s="125" t="s">
        <v>1182</v>
      </c>
      <c r="F200" s="123"/>
      <c r="G200" s="123"/>
      <c r="H200" s="123"/>
      <c r="I200" s="123"/>
      <c r="J200" s="123"/>
      <c r="K200" s="123"/>
      <c r="L200" s="123"/>
      <c r="M200" s="123"/>
      <c r="N200" s="123"/>
    </row>
    <row r="201" spans="1:14">
      <c r="A201" s="125" t="s">
        <v>1183</v>
      </c>
      <c r="B201" s="125" t="s">
        <v>166</v>
      </c>
      <c r="C201" s="125"/>
      <c r="D201" s="125" t="s">
        <v>1183</v>
      </c>
      <c r="E201" s="125" t="s">
        <v>166</v>
      </c>
      <c r="F201" s="123"/>
      <c r="G201" s="123"/>
      <c r="H201" s="123"/>
      <c r="I201" s="123"/>
      <c r="J201" s="123"/>
      <c r="K201" s="123"/>
      <c r="L201" s="123"/>
      <c r="M201" s="123"/>
      <c r="N201" s="123"/>
    </row>
    <row r="202" spans="1:14">
      <c r="A202" s="125">
        <v>824</v>
      </c>
      <c r="B202" s="125" t="s">
        <v>167</v>
      </c>
      <c r="C202" s="125"/>
      <c r="D202" s="125">
        <v>824</v>
      </c>
      <c r="E202" s="125" t="s">
        <v>167</v>
      </c>
      <c r="F202" s="123"/>
      <c r="G202" s="123"/>
      <c r="H202" s="123"/>
      <c r="I202" s="123"/>
      <c r="J202" s="123"/>
      <c r="K202" s="123"/>
      <c r="L202" s="123"/>
      <c r="M202" s="123"/>
      <c r="N202" s="123"/>
    </row>
    <row r="203" spans="1:14">
      <c r="A203" s="125" t="s">
        <v>1184</v>
      </c>
      <c r="B203" s="125" t="s">
        <v>168</v>
      </c>
      <c r="C203" s="125"/>
      <c r="D203" s="125" t="s">
        <v>1184</v>
      </c>
      <c r="E203" s="125" t="s">
        <v>168</v>
      </c>
      <c r="F203" s="123"/>
      <c r="G203" s="123"/>
      <c r="H203" s="123"/>
      <c r="I203" s="123"/>
      <c r="J203" s="123"/>
      <c r="K203" s="123"/>
      <c r="L203" s="123"/>
      <c r="M203" s="123"/>
      <c r="N203" s="123"/>
    </row>
    <row r="204" spans="1:14">
      <c r="A204" s="125" t="s">
        <v>1185</v>
      </c>
      <c r="B204" s="125" t="s">
        <v>169</v>
      </c>
      <c r="C204" s="125"/>
      <c r="D204" s="125" t="s">
        <v>1185</v>
      </c>
      <c r="E204" s="125" t="s">
        <v>169</v>
      </c>
      <c r="F204" s="123"/>
      <c r="G204" s="123"/>
      <c r="H204" s="123"/>
      <c r="I204" s="123"/>
      <c r="J204" s="123"/>
      <c r="K204" s="123"/>
      <c r="L204" s="123"/>
      <c r="M204" s="123"/>
      <c r="N204" s="123"/>
    </row>
    <row r="205" spans="1:14">
      <c r="A205" s="125" t="s">
        <v>1186</v>
      </c>
      <c r="B205" s="125" t="s">
        <v>1187</v>
      </c>
      <c r="C205" s="125"/>
      <c r="D205" s="125" t="s">
        <v>1186</v>
      </c>
      <c r="E205" s="125" t="s">
        <v>1187</v>
      </c>
      <c r="F205" s="123"/>
      <c r="G205" s="123"/>
      <c r="H205" s="123"/>
      <c r="I205" s="123"/>
      <c r="J205" s="123"/>
      <c r="K205" s="123"/>
      <c r="L205" s="123"/>
      <c r="M205" s="123"/>
      <c r="N205" s="123"/>
    </row>
    <row r="206" spans="1:14">
      <c r="A206" s="125">
        <v>812</v>
      </c>
      <c r="B206" s="125" t="s">
        <v>1188</v>
      </c>
      <c r="C206" s="125"/>
      <c r="D206" s="125">
        <v>812</v>
      </c>
      <c r="E206" s="125" t="s">
        <v>1188</v>
      </c>
      <c r="F206" s="123"/>
      <c r="G206" s="123"/>
      <c r="H206" s="123"/>
      <c r="I206" s="123"/>
      <c r="J206" s="123"/>
      <c r="K206" s="123"/>
      <c r="L206" s="123"/>
      <c r="M206" s="123"/>
      <c r="N206" s="123"/>
    </row>
    <row r="207" spans="1:14">
      <c r="A207" s="125">
        <v>814</v>
      </c>
      <c r="B207" s="125" t="s">
        <v>1189</v>
      </c>
      <c r="C207" s="125"/>
      <c r="D207" s="125">
        <v>814</v>
      </c>
      <c r="E207" s="125" t="s">
        <v>1189</v>
      </c>
      <c r="F207" s="123"/>
      <c r="G207" s="123"/>
      <c r="H207" s="123"/>
      <c r="I207" s="123"/>
      <c r="J207" s="123"/>
      <c r="K207" s="123"/>
      <c r="L207" s="123"/>
      <c r="M207" s="123"/>
      <c r="N207" s="123"/>
    </row>
    <row r="208" spans="1:14">
      <c r="A208" s="125">
        <v>825</v>
      </c>
      <c r="B208" s="125" t="s">
        <v>1190</v>
      </c>
      <c r="C208" s="125"/>
      <c r="D208" s="125">
        <v>825</v>
      </c>
      <c r="E208" s="125" t="s">
        <v>1190</v>
      </c>
      <c r="F208" s="123"/>
      <c r="G208" s="123"/>
      <c r="H208" s="123"/>
      <c r="I208" s="123"/>
      <c r="J208" s="123"/>
      <c r="K208" s="123"/>
      <c r="L208" s="123"/>
      <c r="M208" s="123"/>
      <c r="N208" s="123"/>
    </row>
    <row r="209" spans="1:14">
      <c r="A209" s="125">
        <v>815</v>
      </c>
      <c r="B209" s="125" t="s">
        <v>1191</v>
      </c>
      <c r="C209" s="125"/>
      <c r="D209" s="125">
        <v>815</v>
      </c>
      <c r="E209" s="125" t="s">
        <v>1191</v>
      </c>
      <c r="F209" s="123"/>
      <c r="G209" s="123"/>
      <c r="H209" s="123"/>
      <c r="I209" s="123"/>
      <c r="J209" s="123"/>
      <c r="K209" s="123"/>
      <c r="L209" s="123"/>
      <c r="M209" s="123"/>
      <c r="N209" s="123"/>
    </row>
    <row r="210" spans="1:14">
      <c r="A210" s="125" t="s">
        <v>1192</v>
      </c>
      <c r="B210" s="125" t="s">
        <v>170</v>
      </c>
      <c r="C210" s="125"/>
      <c r="D210" s="125" t="s">
        <v>1192</v>
      </c>
      <c r="E210" s="125" t="s">
        <v>170</v>
      </c>
      <c r="F210" s="123"/>
      <c r="G210" s="123"/>
      <c r="H210" s="123"/>
      <c r="I210" s="123"/>
      <c r="J210" s="123"/>
      <c r="K210" s="123"/>
      <c r="L210" s="123"/>
      <c r="M210" s="123"/>
      <c r="N210" s="123"/>
    </row>
    <row r="211" spans="1:14">
      <c r="A211" s="125">
        <v>809</v>
      </c>
      <c r="B211" s="125" t="s">
        <v>171</v>
      </c>
      <c r="C211" s="125"/>
      <c r="D211" s="125">
        <v>809</v>
      </c>
      <c r="E211" s="125" t="s">
        <v>171</v>
      </c>
      <c r="F211" s="123"/>
      <c r="G211" s="123"/>
      <c r="H211" s="123"/>
      <c r="I211" s="123"/>
      <c r="J211" s="123"/>
      <c r="K211" s="123"/>
      <c r="L211" s="123"/>
      <c r="M211" s="123"/>
      <c r="N211" s="123"/>
    </row>
    <row r="212" spans="1:14">
      <c r="A212" s="125">
        <v>102</v>
      </c>
      <c r="B212" s="125" t="s">
        <v>172</v>
      </c>
      <c r="C212" s="125"/>
      <c r="D212" s="125">
        <v>102</v>
      </c>
      <c r="E212" s="125" t="s">
        <v>172</v>
      </c>
      <c r="F212" s="123"/>
      <c r="G212" s="123"/>
      <c r="H212" s="123"/>
      <c r="I212" s="123"/>
      <c r="J212" s="123"/>
      <c r="K212" s="123"/>
      <c r="L212" s="123"/>
      <c r="M212" s="123"/>
      <c r="N212" s="123"/>
    </row>
    <row r="213" spans="1:14">
      <c r="A213" s="125" t="s">
        <v>1193</v>
      </c>
      <c r="B213" s="125" t="s">
        <v>173</v>
      </c>
      <c r="C213" s="125"/>
      <c r="D213" s="125" t="s">
        <v>1193</v>
      </c>
      <c r="E213" s="125" t="s">
        <v>173</v>
      </c>
      <c r="F213" s="123"/>
      <c r="G213" s="123"/>
      <c r="H213" s="123"/>
      <c r="I213" s="123"/>
      <c r="J213" s="123"/>
      <c r="K213" s="123"/>
      <c r="L213" s="123"/>
      <c r="M213" s="123"/>
      <c r="N213" s="123"/>
    </row>
    <row r="214" spans="1:14">
      <c r="A214" s="125" t="s">
        <v>1194</v>
      </c>
      <c r="B214" s="125" t="s">
        <v>174</v>
      </c>
      <c r="C214" s="125"/>
      <c r="D214" s="125" t="s">
        <v>1194</v>
      </c>
      <c r="E214" s="125" t="s">
        <v>174</v>
      </c>
      <c r="F214" s="123"/>
      <c r="G214" s="123"/>
      <c r="H214" s="123"/>
      <c r="I214" s="123"/>
      <c r="J214" s="123"/>
      <c r="K214" s="123"/>
      <c r="L214" s="123"/>
      <c r="M214" s="123"/>
      <c r="N214" s="123"/>
    </row>
    <row r="215" spans="1:14">
      <c r="A215" s="125" t="s">
        <v>1195</v>
      </c>
      <c r="B215" s="125" t="s">
        <v>1196</v>
      </c>
      <c r="C215" s="125"/>
      <c r="D215" s="125" t="s">
        <v>1195</v>
      </c>
      <c r="E215" s="125" t="s">
        <v>1196</v>
      </c>
      <c r="F215" s="123"/>
      <c r="G215" s="123"/>
      <c r="H215" s="123"/>
      <c r="I215" s="123"/>
      <c r="J215" s="123"/>
      <c r="K215" s="123"/>
      <c r="L215" s="123"/>
      <c r="M215" s="123"/>
      <c r="N215" s="123"/>
    </row>
    <row r="216" spans="1:14">
      <c r="A216" s="125">
        <v>100</v>
      </c>
      <c r="B216" s="125" t="s">
        <v>175</v>
      </c>
      <c r="C216" s="125"/>
      <c r="D216" s="125">
        <v>100</v>
      </c>
      <c r="E216" s="125" t="s">
        <v>175</v>
      </c>
      <c r="F216" s="123"/>
      <c r="G216" s="123"/>
      <c r="H216" s="123"/>
      <c r="I216" s="123"/>
      <c r="J216" s="123"/>
      <c r="K216" s="123"/>
      <c r="L216" s="123"/>
      <c r="M216" s="123"/>
      <c r="N216" s="123"/>
    </row>
    <row r="217" spans="1:14">
      <c r="A217" s="125">
        <v>505</v>
      </c>
      <c r="B217" s="125" t="s">
        <v>1197</v>
      </c>
      <c r="C217" s="125"/>
      <c r="D217" s="125">
        <v>505</v>
      </c>
      <c r="E217" s="125" t="s">
        <v>1197</v>
      </c>
      <c r="F217" s="123"/>
      <c r="G217" s="123"/>
      <c r="H217" s="123"/>
      <c r="I217" s="123"/>
      <c r="J217" s="123"/>
      <c r="K217" s="123"/>
      <c r="L217" s="123"/>
      <c r="M217" s="123"/>
      <c r="N217" s="123"/>
    </row>
    <row r="218" spans="1:14">
      <c r="A218" s="125" t="s">
        <v>1198</v>
      </c>
      <c r="B218" s="125" t="s">
        <v>176</v>
      </c>
      <c r="C218" s="125"/>
      <c r="D218" s="125" t="s">
        <v>1198</v>
      </c>
      <c r="E218" s="125" t="s">
        <v>176</v>
      </c>
      <c r="F218" s="123"/>
      <c r="G218" s="123"/>
      <c r="H218" s="123"/>
      <c r="I218" s="123"/>
      <c r="J218" s="123"/>
      <c r="K218" s="123"/>
      <c r="L218" s="123"/>
      <c r="M218" s="123"/>
      <c r="N218" s="123"/>
    </row>
    <row r="219" spans="1:14">
      <c r="A219" s="125" t="s">
        <v>1199</v>
      </c>
      <c r="B219" s="125" t="s">
        <v>177</v>
      </c>
      <c r="C219" s="125"/>
      <c r="D219" s="125" t="s">
        <v>1199</v>
      </c>
      <c r="E219" s="125" t="s">
        <v>177</v>
      </c>
      <c r="F219" s="123"/>
      <c r="G219" s="123"/>
      <c r="H219" s="123"/>
      <c r="I219" s="123"/>
      <c r="J219" s="123"/>
      <c r="K219" s="123"/>
      <c r="L219" s="123"/>
      <c r="M219" s="123"/>
      <c r="N219" s="123"/>
    </row>
    <row r="220" spans="1:14">
      <c r="A220" s="125">
        <v>648</v>
      </c>
      <c r="B220" s="125" t="s">
        <v>178</v>
      </c>
      <c r="C220" s="125"/>
      <c r="D220" s="125">
        <v>648</v>
      </c>
      <c r="E220" s="125" t="s">
        <v>178</v>
      </c>
      <c r="F220" s="123"/>
      <c r="G220" s="123"/>
      <c r="H220" s="123"/>
      <c r="I220" s="123"/>
      <c r="J220" s="123"/>
      <c r="K220" s="123"/>
      <c r="L220" s="123"/>
      <c r="M220" s="123"/>
      <c r="N220" s="123"/>
    </row>
    <row r="221" spans="1:14">
      <c r="A221" s="125">
        <v>715</v>
      </c>
      <c r="B221" s="125" t="s">
        <v>179</v>
      </c>
      <c r="C221" s="125"/>
      <c r="D221" s="125">
        <v>715</v>
      </c>
      <c r="E221" s="125" t="s">
        <v>179</v>
      </c>
      <c r="F221" s="123"/>
      <c r="G221" s="123"/>
      <c r="H221" s="123"/>
      <c r="I221" s="123"/>
      <c r="J221" s="123"/>
      <c r="K221" s="123"/>
      <c r="L221" s="123"/>
      <c r="M221" s="123"/>
      <c r="N221" s="123"/>
    </row>
    <row r="222" spans="1:14">
      <c r="A222" s="125">
        <v>632</v>
      </c>
      <c r="B222" s="125" t="s">
        <v>180</v>
      </c>
      <c r="C222" s="125"/>
      <c r="D222" s="125">
        <v>632</v>
      </c>
      <c r="E222" s="125" t="s">
        <v>180</v>
      </c>
      <c r="F222" s="123"/>
      <c r="G222" s="123"/>
      <c r="H222" s="123"/>
      <c r="I222" s="123"/>
      <c r="J222" s="123"/>
      <c r="K222" s="123"/>
      <c r="L222" s="123"/>
      <c r="M222" s="123"/>
      <c r="N222" s="123"/>
    </row>
    <row r="223" spans="1:14">
      <c r="A223" s="125">
        <v>620</v>
      </c>
      <c r="B223" s="125" t="s">
        <v>181</v>
      </c>
      <c r="C223" s="125"/>
      <c r="D223" s="125">
        <v>620</v>
      </c>
      <c r="E223" s="125" t="s">
        <v>181</v>
      </c>
      <c r="F223" s="123"/>
      <c r="G223" s="123"/>
      <c r="H223" s="123"/>
      <c r="I223" s="123"/>
      <c r="J223" s="123"/>
      <c r="K223" s="123"/>
      <c r="L223" s="123"/>
      <c r="M223" s="123"/>
      <c r="N223" s="123"/>
    </row>
    <row r="224" spans="1:14">
      <c r="A224" s="125" t="s">
        <v>1200</v>
      </c>
      <c r="B224" s="125" t="s">
        <v>182</v>
      </c>
      <c r="C224" s="125"/>
      <c r="D224" s="125" t="s">
        <v>1200</v>
      </c>
      <c r="E224" s="125" t="s">
        <v>182</v>
      </c>
      <c r="F224" s="123"/>
      <c r="G224" s="123"/>
      <c r="H224" s="123"/>
      <c r="I224" s="123"/>
      <c r="J224" s="123"/>
      <c r="K224" s="123"/>
      <c r="L224" s="123"/>
      <c r="M224" s="123"/>
      <c r="N224" s="123"/>
    </row>
    <row r="225" spans="1:14">
      <c r="A225" s="125">
        <v>120</v>
      </c>
      <c r="B225" s="125" t="s">
        <v>183</v>
      </c>
      <c r="C225" s="125"/>
      <c r="D225" s="125">
        <v>120</v>
      </c>
      <c r="E225" s="125" t="s">
        <v>183</v>
      </c>
      <c r="F225" s="123"/>
      <c r="G225" s="123"/>
      <c r="H225" s="123"/>
      <c r="I225" s="123"/>
      <c r="J225" s="123"/>
      <c r="K225" s="123"/>
      <c r="L225" s="123"/>
      <c r="M225" s="123"/>
      <c r="N225" s="123"/>
    </row>
    <row r="226" spans="1:14">
      <c r="A226" s="125" t="s">
        <v>1201</v>
      </c>
      <c r="B226" s="125" t="s">
        <v>184</v>
      </c>
      <c r="C226" s="125"/>
      <c r="D226" s="125" t="s">
        <v>1201</v>
      </c>
      <c r="E226" s="125" t="s">
        <v>184</v>
      </c>
      <c r="F226" s="123"/>
      <c r="G226" s="123"/>
      <c r="H226" s="123"/>
      <c r="I226" s="123"/>
      <c r="J226" s="123"/>
      <c r="K226" s="123"/>
      <c r="L226" s="123"/>
      <c r="M226" s="123"/>
      <c r="N226" s="123"/>
    </row>
    <row r="227" spans="1:14">
      <c r="A227" s="125">
        <v>507</v>
      </c>
      <c r="B227" s="125" t="s">
        <v>185</v>
      </c>
      <c r="C227" s="125"/>
      <c r="D227" s="125">
        <v>507</v>
      </c>
      <c r="E227" s="125" t="s">
        <v>185</v>
      </c>
      <c r="F227" s="123"/>
      <c r="G227" s="123"/>
      <c r="H227" s="123"/>
      <c r="I227" s="123"/>
      <c r="J227" s="123"/>
      <c r="K227" s="123"/>
      <c r="L227" s="123"/>
      <c r="M227" s="123"/>
      <c r="N227" s="123"/>
    </row>
    <row r="228" spans="1:14">
      <c r="A228" s="125">
        <v>811</v>
      </c>
      <c r="B228" s="125" t="s">
        <v>1202</v>
      </c>
      <c r="C228" s="125"/>
      <c r="D228" s="125">
        <v>811</v>
      </c>
      <c r="E228" s="125" t="s">
        <v>1202</v>
      </c>
      <c r="F228" s="123"/>
      <c r="G228" s="123"/>
      <c r="H228" s="123"/>
      <c r="I228" s="123"/>
      <c r="J228" s="123"/>
      <c r="K228" s="123"/>
      <c r="L228" s="123"/>
      <c r="M228" s="123"/>
      <c r="N228" s="123"/>
    </row>
    <row r="229" spans="1:14">
      <c r="A229" s="125">
        <v>615</v>
      </c>
      <c r="B229" s="125" t="s">
        <v>186</v>
      </c>
      <c r="C229" s="125"/>
      <c r="D229" s="125">
        <v>615</v>
      </c>
      <c r="E229" s="125" t="s">
        <v>186</v>
      </c>
      <c r="F229" s="123"/>
      <c r="G229" s="123"/>
      <c r="H229" s="123"/>
      <c r="I229" s="123"/>
      <c r="J229" s="123"/>
      <c r="K229" s="123"/>
      <c r="L229" s="123"/>
      <c r="M229" s="123"/>
      <c r="N229" s="123"/>
    </row>
    <row r="230" spans="1:14">
      <c r="A230" s="125" t="s">
        <v>1203</v>
      </c>
      <c r="B230" s="125" t="s">
        <v>187</v>
      </c>
      <c r="C230" s="125"/>
      <c r="D230" s="125" t="s">
        <v>1203</v>
      </c>
      <c r="E230" s="125" t="s">
        <v>187</v>
      </c>
      <c r="F230" s="123"/>
      <c r="G230" s="123"/>
      <c r="H230" s="123"/>
      <c r="I230" s="123"/>
      <c r="J230" s="123"/>
      <c r="K230" s="123"/>
      <c r="L230" s="123"/>
      <c r="M230" s="123"/>
      <c r="N230" s="123"/>
    </row>
    <row r="231" spans="1:14">
      <c r="A231" s="125">
        <v>501</v>
      </c>
      <c r="B231" s="125" t="s">
        <v>188</v>
      </c>
      <c r="C231" s="125"/>
      <c r="D231" s="125">
        <v>501</v>
      </c>
      <c r="E231" s="125" t="s">
        <v>188</v>
      </c>
      <c r="F231" s="123"/>
      <c r="G231" s="123"/>
      <c r="H231" s="123"/>
      <c r="I231" s="123"/>
      <c r="J231" s="123"/>
      <c r="K231" s="123"/>
      <c r="L231" s="123"/>
      <c r="M231" s="123"/>
      <c r="N231" s="123"/>
    </row>
    <row r="232" spans="1:14" hidden="1">
      <c r="A232" s="230">
        <v>200</v>
      </c>
      <c r="B232" s="230" t="s">
        <v>189</v>
      </c>
      <c r="C232" s="125"/>
      <c r="D232" s="125" t="s">
        <v>1204</v>
      </c>
      <c r="E232" s="125" t="s">
        <v>190</v>
      </c>
      <c r="F232" s="123"/>
      <c r="G232" s="123"/>
      <c r="H232" s="123"/>
      <c r="I232" s="123"/>
      <c r="J232" s="123"/>
      <c r="K232" s="123"/>
      <c r="L232" s="123"/>
      <c r="M232" s="123"/>
      <c r="N232" s="123"/>
    </row>
    <row r="233" spans="1:14">
      <c r="A233" s="125" t="s">
        <v>1204</v>
      </c>
      <c r="B233" s="125" t="s">
        <v>190</v>
      </c>
      <c r="C233" s="125"/>
      <c r="D233" s="125">
        <v>643</v>
      </c>
      <c r="E233" s="125" t="s">
        <v>191</v>
      </c>
      <c r="F233" s="123"/>
      <c r="G233" s="123"/>
      <c r="H233" s="123"/>
      <c r="I233" s="123"/>
      <c r="J233" s="123"/>
      <c r="K233" s="123"/>
      <c r="L233" s="123"/>
      <c r="M233" s="123"/>
      <c r="N233" s="123"/>
    </row>
    <row r="234" spans="1:14">
      <c r="A234" s="125">
        <v>643</v>
      </c>
      <c r="B234" s="125" t="s">
        <v>191</v>
      </c>
      <c r="C234" s="125"/>
      <c r="D234" s="125">
        <v>808</v>
      </c>
      <c r="E234" s="125" t="s">
        <v>1205</v>
      </c>
      <c r="F234" s="123"/>
      <c r="G234" s="123"/>
      <c r="H234" s="123"/>
      <c r="I234" s="123"/>
      <c r="J234" s="123"/>
      <c r="K234" s="123"/>
      <c r="L234" s="123"/>
      <c r="M234" s="123"/>
      <c r="N234" s="123"/>
    </row>
    <row r="235" spans="1:14">
      <c r="A235" s="125">
        <v>808</v>
      </c>
      <c r="B235" s="125" t="s">
        <v>1205</v>
      </c>
      <c r="C235" s="125"/>
      <c r="D235" s="125" t="s">
        <v>1206</v>
      </c>
      <c r="E235" s="125" t="s">
        <v>1207</v>
      </c>
      <c r="F235" s="123"/>
      <c r="G235" s="123"/>
      <c r="H235" s="123"/>
      <c r="I235" s="123"/>
      <c r="J235" s="123"/>
      <c r="K235" s="123"/>
      <c r="L235" s="123"/>
      <c r="M235" s="123"/>
      <c r="N235" s="123"/>
    </row>
    <row r="236" spans="1:14">
      <c r="A236" s="125" t="s">
        <v>1206</v>
      </c>
      <c r="B236" s="125" t="s">
        <v>1207</v>
      </c>
      <c r="C236" s="125"/>
      <c r="D236" s="125">
        <v>506</v>
      </c>
      <c r="E236" s="125" t="s">
        <v>192</v>
      </c>
      <c r="F236" s="123"/>
      <c r="G236" s="123"/>
      <c r="H236" s="123"/>
      <c r="I236" s="123"/>
      <c r="J236" s="123"/>
      <c r="K236" s="123"/>
      <c r="L236" s="123"/>
      <c r="M236" s="123"/>
      <c r="N236" s="123"/>
    </row>
    <row r="237" spans="1:14">
      <c r="A237" s="125">
        <v>506</v>
      </c>
      <c r="B237" s="125" t="s">
        <v>192</v>
      </c>
      <c r="C237" s="125"/>
      <c r="D237" s="125">
        <v>624</v>
      </c>
      <c r="E237" s="125" t="s">
        <v>193</v>
      </c>
      <c r="F237" s="123"/>
      <c r="G237" s="123"/>
      <c r="H237" s="123"/>
      <c r="I237" s="123"/>
      <c r="J237" s="123"/>
      <c r="K237" s="123"/>
      <c r="L237" s="123"/>
      <c r="M237" s="123"/>
      <c r="N237" s="123"/>
    </row>
    <row r="238" spans="1:14">
      <c r="A238" s="125">
        <v>624</v>
      </c>
      <c r="B238" s="125" t="s">
        <v>193</v>
      </c>
      <c r="C238" s="125"/>
      <c r="D238" s="125">
        <v>521</v>
      </c>
      <c r="E238" s="125" t="s">
        <v>1208</v>
      </c>
      <c r="F238" s="123"/>
      <c r="G238" s="123"/>
      <c r="H238" s="123"/>
      <c r="I238" s="123"/>
      <c r="J238" s="123"/>
      <c r="K238" s="123"/>
      <c r="L238" s="123"/>
      <c r="M238" s="123"/>
      <c r="N238" s="123"/>
    </row>
    <row r="239" spans="1:14">
      <c r="A239" s="125">
        <v>521</v>
      </c>
      <c r="B239" s="125" t="s">
        <v>1208</v>
      </c>
      <c r="C239" s="125"/>
      <c r="D239" s="125" t="s">
        <v>1209</v>
      </c>
      <c r="E239" s="125" t="s">
        <v>194</v>
      </c>
      <c r="F239" s="123"/>
      <c r="G239" s="123"/>
      <c r="H239" s="123"/>
      <c r="I239" s="123"/>
      <c r="J239" s="123"/>
      <c r="K239" s="123"/>
      <c r="L239" s="123"/>
      <c r="M239" s="123"/>
      <c r="N239" s="123"/>
    </row>
    <row r="240" spans="1:14">
      <c r="A240" s="125" t="s">
        <v>1209</v>
      </c>
      <c r="B240" s="125" t="s">
        <v>194</v>
      </c>
      <c r="C240" s="125"/>
      <c r="D240" s="125" t="s">
        <v>1210</v>
      </c>
      <c r="E240" s="125" t="s">
        <v>906</v>
      </c>
      <c r="F240" s="123"/>
      <c r="G240" s="123"/>
      <c r="H240" s="123"/>
      <c r="I240" s="123"/>
      <c r="J240" s="123"/>
      <c r="K240" s="123"/>
      <c r="L240" s="123"/>
      <c r="M240" s="123"/>
      <c r="N240" s="123"/>
    </row>
    <row r="241" spans="1:14">
      <c r="A241" s="125" t="s">
        <v>1210</v>
      </c>
      <c r="B241" s="125" t="s">
        <v>1211</v>
      </c>
      <c r="C241" s="125"/>
      <c r="D241" s="125">
        <v>636</v>
      </c>
      <c r="E241" s="125" t="s">
        <v>1212</v>
      </c>
      <c r="F241" s="123"/>
      <c r="G241" s="123"/>
      <c r="H241" s="123"/>
      <c r="I241" s="123"/>
      <c r="J241" s="123"/>
      <c r="K241" s="123"/>
      <c r="L241" s="123"/>
      <c r="M241" s="123"/>
      <c r="N241" s="123"/>
    </row>
    <row r="242" spans="1:14">
      <c r="A242" s="125">
        <v>636</v>
      </c>
      <c r="B242" s="125" t="s">
        <v>1212</v>
      </c>
      <c r="C242" s="125"/>
      <c r="D242" s="125" t="s">
        <v>1213</v>
      </c>
      <c r="E242" s="125" t="s">
        <v>195</v>
      </c>
      <c r="F242" s="123"/>
      <c r="G242" s="123"/>
      <c r="H242" s="123"/>
      <c r="I242" s="123"/>
      <c r="J242" s="123"/>
      <c r="K242" s="123"/>
      <c r="L242" s="123"/>
      <c r="M242" s="123"/>
      <c r="N242" s="123"/>
    </row>
    <row r="243" spans="1:14">
      <c r="A243" s="125" t="s">
        <v>1213</v>
      </c>
      <c r="B243" s="125" t="s">
        <v>195</v>
      </c>
      <c r="C243" s="125"/>
      <c r="D243" s="125" t="s">
        <v>1214</v>
      </c>
      <c r="E243" s="125" t="s">
        <v>196</v>
      </c>
      <c r="F243" s="123"/>
      <c r="G243" s="123"/>
      <c r="H243" s="123"/>
      <c r="I243" s="123"/>
      <c r="J243" s="123"/>
      <c r="K243" s="123"/>
      <c r="L243" s="123"/>
      <c r="M243" s="123"/>
      <c r="N243" s="123"/>
    </row>
    <row r="244" spans="1:14">
      <c r="A244" s="125" t="s">
        <v>1214</v>
      </c>
      <c r="B244" s="125" t="s">
        <v>196</v>
      </c>
      <c r="C244" s="125"/>
      <c r="D244" s="125" t="s">
        <v>1215</v>
      </c>
      <c r="E244" s="125" t="s">
        <v>197</v>
      </c>
      <c r="F244" s="123"/>
      <c r="G244" s="123"/>
      <c r="H244" s="123"/>
      <c r="I244" s="123"/>
      <c r="J244" s="123"/>
      <c r="K244" s="123"/>
      <c r="L244" s="123"/>
      <c r="M244" s="123"/>
      <c r="N244" s="123"/>
    </row>
    <row r="245" spans="1:14">
      <c r="A245" s="125" t="s">
        <v>1215</v>
      </c>
      <c r="B245" s="125" t="s">
        <v>197</v>
      </c>
      <c r="C245" s="125"/>
      <c r="D245" s="125"/>
      <c r="E245" s="125"/>
      <c r="F245" s="123"/>
      <c r="G245" s="123"/>
      <c r="H245" s="123"/>
      <c r="I245" s="123"/>
      <c r="J245" s="123"/>
      <c r="K245" s="123"/>
      <c r="L245" s="123"/>
      <c r="M245" s="123"/>
      <c r="N245" s="123"/>
    </row>
  </sheetData>
  <pageMargins left="0.7" right="0.7" top="0.75" bottom="0.75" header="0.3" footer="0.3"/>
  <pageSetup paperSize="9" orientation="portrait" r:id="rId1"/>
  <ignoredErrors>
    <ignoredError sqref="A10:A245 D1:D244"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p:properties xmlns:p="http://schemas.microsoft.com/office/2006/metadata/properties" xmlns:xsi="http://www.w3.org/2001/XMLSchema-instance" xmlns:pc="http://schemas.microsoft.com/office/infopath/2007/PartnerControls">
  <documentManagement>
    <o5359087ad404c199aee74686ab194d3 xmlns="e14115de-03ae-49b5-af01-31035404c456">
      <Terms xmlns="http://schemas.microsoft.com/office/infopath/2007/PartnerControls">
        <TermInfo xmlns="http://schemas.microsoft.com/office/infopath/2007/PartnerControls">
          <TermName xmlns="http://schemas.microsoft.com/office/infopath/2007/PartnerControls">Programme and Project</TermName>
          <TermId xmlns="http://schemas.microsoft.com/office/infopath/2007/PartnerControls">96356c75-f26d-45f0-a4b1-e809250f704c</TermId>
        </TermInfo>
      </Terms>
    </o5359087ad404c199aee74686ab194d3>
    <RetentionType xmlns="11db2dc9-1d1c-45eb-8b5b-ac58ae3319db">Notify</RetentionType>
    <IconOverlay xmlns="http://schemas.microsoft.com/sharepoint/v4" xsi:nil="true"/>
    <TaxCatchAll xmlns="e14115de-03ae-49b5-af01-31035404c456">
      <Value>1</Value>
    </TaxCatchAll>
    <RetentionDate xmlns="11db2dc9-1d1c-45eb-8b5b-ac58ae3319db" xsi:nil="true"/>
    <Retention xmlns="11db2dc9-1d1c-45eb-8b5b-ac58ae3319db">0</Retention>
    <TaxKeywordTaxHTField xmlns="e14115de-03ae-49b5-af01-31035404c456">
      <Terms xmlns="http://schemas.microsoft.com/office/infopath/2007/PartnerControls"/>
    </TaxKeywordTaxHTField>
    <EDRMSOwner xmlns="11db2dc9-1d1c-45eb-8b5b-ac58ae3319db" xsi:nil="true"/>
    <_dlc_DocId xmlns="37655e2e-3ff4-440c-aed8-80b3c3e7d4fa">Q566TXFWFPHE-162021251-37852</_dlc_DocId>
    <_dlc_DocIdUrl xmlns="37655e2e-3ff4-440c-aed8-80b3c3e7d4fa">
      <Url>https://share.sp.ons.statistics.gov.uk/sites/cen/pmo/_layouts/15/DocIdRedir.aspx?ID=Q566TXFWFPHE-162021251-37852</Url>
      <Description>Q566TXFWFPHE-162021251-37852</Description>
    </_dlc_DocIdUrl>
  </documentManagement>
</p:properties>
</file>

<file path=customXml/item2.xml><?xml version="1.0" encoding="utf-8"?>
<ct:contentTypeSchema xmlns:ct="http://schemas.microsoft.com/office/2006/metadata/contentType" xmlns:ma="http://schemas.microsoft.com/office/2006/metadata/properties/metaAttributes" ct:_="" ma:_="" ma:contentTypeName="ONS Document" ma:contentTypeID="0x01010035E33599CC8D1E47A037F474646B1D5800F8AA794083ECA54F8FF6A75B3388DD6B" ma:contentTypeVersion="111" ma:contentTypeDescription="Create a new document." ma:contentTypeScope="" ma:versionID="40d49a4d405ca5fab3a8146718de8499">
  <xsd:schema xmlns:xsd="http://www.w3.org/2001/XMLSchema" xmlns:xs="http://www.w3.org/2001/XMLSchema" xmlns:p="http://schemas.microsoft.com/office/2006/metadata/properties" xmlns:ns1="http://schemas.microsoft.com/sharepoint/v3" xmlns:ns3="e14115de-03ae-49b5-af01-31035404c456" xmlns:ns4="11db2dc9-1d1c-45eb-8b5b-ac58ae3319db" xmlns:ns5="http://schemas.microsoft.com/sharepoint/v4" xmlns:ns6="37655e2e-3ff4-440c-aed8-80b3c3e7d4fa" targetNamespace="http://schemas.microsoft.com/office/2006/metadata/properties" ma:root="true" ma:fieldsID="7760f10b41c7cd3424620aa0f5e5022c" ns1:_="" ns3:_="" ns4:_="" ns5:_="" ns6:_="">
    <xsd:import namespace="http://schemas.microsoft.com/sharepoint/v3"/>
    <xsd:import namespace="e14115de-03ae-49b5-af01-31035404c456"/>
    <xsd:import namespace="11db2dc9-1d1c-45eb-8b5b-ac58ae3319db"/>
    <xsd:import namespace="http://schemas.microsoft.com/sharepoint/v4"/>
    <xsd:import namespace="37655e2e-3ff4-440c-aed8-80b3c3e7d4fa"/>
    <xsd:element name="properties">
      <xsd:complexType>
        <xsd:sequence>
          <xsd:element name="documentManagement">
            <xsd:complexType>
              <xsd:all>
                <xsd:element ref="ns3:TaxCatchAll" minOccurs="0"/>
                <xsd:element ref="ns3:o5359087ad404c199aee74686ab194d3" minOccurs="0"/>
                <xsd:element ref="ns4:RetentionDate" minOccurs="0"/>
                <xsd:element ref="ns4:Retention" minOccurs="0"/>
                <xsd:element ref="ns4:EDRMSOwner" minOccurs="0"/>
                <xsd:element ref="ns4:RetentionType" minOccurs="0"/>
                <xsd:element ref="ns3:TaxKeywordTaxHTField" minOccurs="0"/>
                <xsd:element ref="ns1:_dlc_Exempt" minOccurs="0"/>
                <xsd:element ref="ns1:_dlc_ExpireDateSaved" minOccurs="0"/>
                <xsd:element ref="ns1:_dlc_ExpireDate" minOccurs="0"/>
                <xsd:element ref="ns5:IconOverlay" minOccurs="0"/>
                <xsd:element ref="ns6:_dlc_DocId" minOccurs="0"/>
                <xsd:element ref="ns6:_dlc_DocIdUrl" minOccurs="0"/>
                <xsd:element ref="ns6: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8" nillable="true" ma:displayName="Exempt from Policy" ma:hidden="true" ma:internalName="_dlc_Exempt" ma:readOnly="true">
      <xsd:simpleType>
        <xsd:restriction base="dms:Unknown"/>
      </xsd:simpleType>
    </xsd:element>
    <xsd:element name="_dlc_ExpireDateSaved" ma:index="19" nillable="true" ma:displayName="Original Expiration Date" ma:hidden="true" ma:internalName="_dlc_ExpireDateSaved" ma:readOnly="true">
      <xsd:simpleType>
        <xsd:restriction base="dms:DateTime"/>
      </xsd:simpleType>
    </xsd:element>
    <xsd:element name="_dlc_ExpireDate" ma:index="20"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14115de-03ae-49b5-af01-31035404c456" elementFormDefault="qualified">
    <xsd:import namespace="http://schemas.microsoft.com/office/2006/documentManagement/types"/>
    <xsd:import namespace="http://schemas.microsoft.com/office/infopath/2007/PartnerControls"/>
    <xsd:element name="TaxCatchAll" ma:index="7" nillable="true" ma:displayName="Taxonomy Catch All Column" ma:hidden="true" ma:list="{958ef704-3e70-4a59-9188-fb81b25c3425}" ma:internalName="TaxCatchAll" ma:showField="CatchAllData" ma:web="a0476314-f03c-430e-9769-a13e77a4dd6f">
      <xsd:complexType>
        <xsd:complexContent>
          <xsd:extension base="dms:MultiChoiceLookup">
            <xsd:sequence>
              <xsd:element name="Value" type="dms:Lookup" maxOccurs="unbounded" minOccurs="0" nillable="true"/>
            </xsd:sequence>
          </xsd:extension>
        </xsd:complexContent>
      </xsd:complexType>
    </xsd:element>
    <xsd:element name="o5359087ad404c199aee74686ab194d3" ma:index="8" ma:taxonomy="true" ma:internalName="o5359087ad404c199aee74686ab194d3" ma:taxonomyFieldName="RecordType" ma:displayName="Record Type" ma:readOnly="false" ma:default="" ma:fieldId="{85359087-ad40-4c19-9aee-74686ab194d3}" ma:sspId="a7dd7a64-f5c5-4f30-b8c4-f5626f639d1b" ma:termSetId="b7884471-767e-4886-9e04-df700fa96fc2" ma:anchorId="00000000-0000-0000-0000-000000000000" ma:open="false" ma:isKeyword="false">
      <xsd:complexType>
        <xsd:sequence>
          <xsd:element ref="pc:Terms" minOccurs="0" maxOccurs="1"/>
        </xsd:sequence>
      </xsd:complexType>
    </xsd:element>
    <xsd:element name="TaxKeywordTaxHTField" ma:index="15" nillable="true" ma:taxonomy="true" ma:internalName="TaxKeywordTaxHTField" ma:taxonomyFieldName="TaxKeyword" ma:displayName="Enterprise Keywords" ma:fieldId="{23f27201-bee3-471e-b2e7-b64fd8b7ca38}" ma:taxonomyMulti="true" ma:sspId="a7dd7a64-f5c5-4f30-b8c4-f5626f639d1b"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1db2dc9-1d1c-45eb-8b5b-ac58ae3319db" elementFormDefault="qualified">
    <xsd:import namespace="http://schemas.microsoft.com/office/2006/documentManagement/types"/>
    <xsd:import namespace="http://schemas.microsoft.com/office/infopath/2007/PartnerControls"/>
    <xsd:element name="RetentionDate" ma:index="11" nillable="true" ma:displayName="Retention Date" ma:format="DateOnly" ma:internalName="Retention_x0020_Date" ma:readOnly="false">
      <xsd:simpleType>
        <xsd:restriction base="dms:DateTime"/>
      </xsd:simpleType>
    </xsd:element>
    <xsd:element name="Retention" ma:index="12" nillable="true" ma:displayName="Retention" ma:default="0" ma:internalName="Retention" ma:readOnly="false">
      <xsd:simpleType>
        <xsd:restriction base="dms:Number"/>
      </xsd:simpleType>
    </xsd:element>
    <xsd:element name="EDRMSOwner" ma:index="13" nillable="true" ma:displayName="EDRMSOwner" ma:hidden="true" ma:internalName="EDRMSOwner" ma:readOnly="false">
      <xsd:simpleType>
        <xsd:restriction base="dms:Text"/>
      </xsd:simpleType>
    </xsd:element>
    <xsd:element name="RetentionType" ma:index="14" nillable="true" ma:displayName="Retention Type" ma:default="Notify" ma:internalName="Retention_x0020_Type" ma:readOnly="false">
      <xsd:simpleType>
        <xsd:restriction base="dms:Choice">
          <xsd:enumeration value="Notify"/>
          <xsd:enumeration value="Delete"/>
          <xsd:enumeration value="Declare"/>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21" nillable="true" ma:displayName="IconOverlay" ma:hidden="true" ma:internalName="IconOverlay">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7655e2e-3ff4-440c-aed8-80b3c3e7d4fa" elementFormDefault="qualified">
    <xsd:import namespace="http://schemas.microsoft.com/office/2006/documentManagement/types"/>
    <xsd:import namespace="http://schemas.microsoft.com/office/infopath/2007/PartnerControls"/>
    <xsd:element name="_dlc_DocId" ma:index="22" nillable="true" ma:displayName="Document ID Value" ma:description="The value of the document ID assigned to this item." ma:internalName="_dlc_DocId" ma:readOnly="true">
      <xsd:simpleType>
        <xsd:restriction base="dms:Text"/>
      </xsd:simpleType>
    </xsd:element>
    <xsd:element name="_dlc_DocIdUrl" ma:index="23"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4"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0"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haredContentType xmlns="Microsoft.SharePoint.Taxonomy.ContentTypeSync" SourceId="a7dd7a64-f5c5-4f30-b8c4-f5626f639d1b" ContentTypeId="0x01010035E33599CC8D1E47A037F474646B1D58" PreviousValue="false"/>
</file>

<file path=customXml/item4.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5.xml><?xml version="1.0" encoding="utf-8"?>
<?mso-contentType ?>
<FormTemplates xmlns="http://schemas.microsoft.com/sharepoint/v3/contenttype/forms">
  <Display>DocumentLibraryForm</Display>
  <Edit>DocumentLibraryForm</Edit>
  <New>DocumentLibraryForm</New>
</FormTemplates>
</file>

<file path=customXml/item6.xml><?xml version="1.0" encoding="utf-8"?>
<?mso-contentType ?>
<customXsn xmlns="http://schemas.microsoft.com/office/2006/metadata/customXsn">
  <xsnLocation/>
  <cached>True</cached>
  <openByDefault>True</openByDefault>
  <xsnScope/>
</customXsn>
</file>

<file path=customXml/item7.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C24A7C15-8D57-428D-9AC1-9C2BB6E7CD11}">
  <ds:schemaRefs>
    <ds:schemaRef ds:uri="e14115de-03ae-49b5-af01-31035404c456"/>
    <ds:schemaRef ds:uri="http://schemas.microsoft.com/office/2006/documentManagement/types"/>
    <ds:schemaRef ds:uri="http://schemas.microsoft.com/office/2006/metadata/properties"/>
    <ds:schemaRef ds:uri="37655e2e-3ff4-440c-aed8-80b3c3e7d4fa"/>
    <ds:schemaRef ds:uri="http://schemas.openxmlformats.org/package/2006/metadata/core-properties"/>
    <ds:schemaRef ds:uri="http://schemas.microsoft.com/sharepoint/v3"/>
    <ds:schemaRef ds:uri="http://purl.org/dc/terms/"/>
    <ds:schemaRef ds:uri="http://schemas.microsoft.com/office/infopath/2007/PartnerControls"/>
    <ds:schemaRef ds:uri="http://purl.org/dc/dcmitype/"/>
    <ds:schemaRef ds:uri="http://schemas.microsoft.com/sharepoint/v4"/>
    <ds:schemaRef ds:uri="11db2dc9-1d1c-45eb-8b5b-ac58ae3319db"/>
    <ds:schemaRef ds:uri="http://www.w3.org/XML/1998/namespace"/>
    <ds:schemaRef ds:uri="http://purl.org/dc/elements/1.1/"/>
  </ds:schemaRefs>
</ds:datastoreItem>
</file>

<file path=customXml/itemProps2.xml><?xml version="1.0" encoding="utf-8"?>
<ds:datastoreItem xmlns:ds="http://schemas.openxmlformats.org/officeDocument/2006/customXml" ds:itemID="{16705672-8EF0-4985-B2B9-55D4C16952A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14115de-03ae-49b5-af01-31035404c456"/>
    <ds:schemaRef ds:uri="11db2dc9-1d1c-45eb-8b5b-ac58ae3319db"/>
    <ds:schemaRef ds:uri="http://schemas.microsoft.com/sharepoint/v4"/>
    <ds:schemaRef ds:uri="37655e2e-3ff4-440c-aed8-80b3c3e7d4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606DEC8-A8EA-4A57-BF1A-C5F14F39B902}">
  <ds:schemaRefs>
    <ds:schemaRef ds:uri="Microsoft.SharePoint.Taxonomy.ContentTypeSync"/>
  </ds:schemaRefs>
</ds:datastoreItem>
</file>

<file path=customXml/itemProps4.xml><?xml version="1.0" encoding="utf-8"?>
<ds:datastoreItem xmlns:ds="http://schemas.openxmlformats.org/officeDocument/2006/customXml" ds:itemID="{6B3BAAFA-8C9A-4BBC-A097-100B5B02903B}">
  <ds:schemaRefs>
    <ds:schemaRef ds:uri="office.server.policy"/>
  </ds:schemaRefs>
</ds:datastoreItem>
</file>

<file path=customXml/itemProps5.xml><?xml version="1.0" encoding="utf-8"?>
<ds:datastoreItem xmlns:ds="http://schemas.openxmlformats.org/officeDocument/2006/customXml" ds:itemID="{8B4D2A33-1887-4D17-8B3D-D07EBA4CB928}">
  <ds:schemaRefs>
    <ds:schemaRef ds:uri="http://schemas.microsoft.com/sharepoint/v3/contenttype/forms"/>
  </ds:schemaRefs>
</ds:datastoreItem>
</file>

<file path=customXml/itemProps6.xml><?xml version="1.0" encoding="utf-8"?>
<ds:datastoreItem xmlns:ds="http://schemas.openxmlformats.org/officeDocument/2006/customXml" ds:itemID="{9408CF48-C898-4E64-8858-B072398B018B}">
  <ds:schemaRefs>
    <ds:schemaRef ds:uri="http://schemas.microsoft.com/office/2006/metadata/customXsn"/>
  </ds:schemaRefs>
</ds:datastoreItem>
</file>

<file path=customXml/itemProps7.xml><?xml version="1.0" encoding="utf-8"?>
<ds:datastoreItem xmlns:ds="http://schemas.openxmlformats.org/officeDocument/2006/customXml" ds:itemID="{11C94B76-DC93-4B71-91AD-B0CBD163BC21}">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9</vt:i4>
      </vt:variant>
    </vt:vector>
  </HeadingPairs>
  <TitlesOfParts>
    <vt:vector size="22" baseType="lpstr">
      <vt:lpstr>Front Page</vt:lpstr>
      <vt:lpstr>General Instructions</vt:lpstr>
      <vt:lpstr>Questionnaire part 1</vt:lpstr>
      <vt:lpstr>Data Sheet</vt:lpstr>
      <vt:lpstr>Questionnaire part 2</vt:lpstr>
      <vt:lpstr>Questionnaire</vt:lpstr>
      <vt:lpstr>Inquiries</vt:lpstr>
      <vt:lpstr>GeneralInfo</vt:lpstr>
      <vt:lpstr>Countries</vt:lpstr>
      <vt:lpstr>Country &amp; Service Codes</vt:lpstr>
      <vt:lpstr>Messages</vt:lpstr>
      <vt:lpstr>Breakdown continuation Sheet</vt:lpstr>
      <vt:lpstr>Services</vt:lpstr>
      <vt:lpstr>Codes</vt:lpstr>
      <vt:lpstr>Countries</vt:lpstr>
      <vt:lpstr>Expenditure</vt:lpstr>
      <vt:lpstr>IncEXP</vt:lpstr>
      <vt:lpstr>InclUKCountry</vt:lpstr>
      <vt:lpstr>Income</vt:lpstr>
      <vt:lpstr>InqTbl</vt:lpstr>
      <vt:lpstr>NonUKCountry</vt:lpstr>
      <vt:lpstr>servicecode</vt:lpstr>
    </vt:vector>
  </TitlesOfParts>
  <Company>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SEFT CI that was used for go live Q3</dc:title>
  <dc:creator>Paul Furey</dc:creator>
  <cp:lastModifiedBy>Hollis, Adam</cp:lastModifiedBy>
  <cp:lastPrinted>2020-04-30T15:14:28Z</cp:lastPrinted>
  <dcterms:created xsi:type="dcterms:W3CDTF">2012-04-05T15:20:34Z</dcterms:created>
  <dcterms:modified xsi:type="dcterms:W3CDTF">2020-09-11T09:19:20Z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0x01010035E33599CC8D1E47A037F474646B1D5800F8AA794083ECA54F8FF6A75B3388DD6B</vt:lpwstr>
  </property>
  <property fmtid="{D5CDD505-2E9C-101B-9397-08002B2CF9AE}" pid="3" name="_dlc_policyId">
    <vt:lpwstr>0x01010035E33599CC8D1E47A037F474646B1D58|2057524105</vt:lpwstr>
  </property>
  <property fmtid="{D5CDD505-2E9C-101B-9397-08002B2CF9AE}" pid="4"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5" name="_dlc_DocIdItemGuid">
    <vt:lpwstr>4a684741-e0c5-4480-b9aa-913de521ec7c</vt:lpwstr>
  </property>
  <property fmtid="{D5CDD505-2E9C-101B-9397-08002B2CF9AE}" pid="6" name="TaxKeyword">
    <vt:lpwstr/>
  </property>
  <property fmtid="{D5CDD505-2E9C-101B-9397-08002B2CF9AE}" pid="7" name="RecordType">
    <vt:lpwstr>1;#Programme and Project|96356c75-f26d-45f0-a4b1-e809250f704c</vt:lpwstr>
  </property>
</Properties>
</file>