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dvc500-599\dvc568_migration\charts\"/>
    </mc:Choice>
  </mc:AlternateContent>
  <bookViews>
    <workbookView xWindow="0" yWindow="0" windowWidth="23040" windowHeight="10116" xr2:uid="{00000000-000D-0000-FFFF-FFFF00000000}"/>
  </bookViews>
  <sheets>
    <sheet name="Fig. 1" sheetId="2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2" l="1"/>
  <c r="K47" i="2"/>
  <c r="H47" i="2"/>
  <c r="G47" i="2"/>
  <c r="D47" i="2"/>
  <c r="B47" i="2"/>
  <c r="M46" i="2"/>
  <c r="K46" i="2"/>
  <c r="H46" i="2"/>
  <c r="G46" i="2"/>
  <c r="D46" i="2"/>
  <c r="B46" i="2"/>
  <c r="M45" i="2"/>
  <c r="K45" i="2"/>
  <c r="H45" i="2"/>
  <c r="G45" i="2"/>
  <c r="D45" i="2"/>
  <c r="B45" i="2"/>
  <c r="M44" i="2"/>
  <c r="K44" i="2"/>
  <c r="H44" i="2"/>
  <c r="G44" i="2"/>
  <c r="D44" i="2"/>
  <c r="B44" i="2"/>
  <c r="M43" i="2"/>
  <c r="K43" i="2"/>
  <c r="H43" i="2"/>
  <c r="G43" i="2"/>
  <c r="D43" i="2"/>
  <c r="B43" i="2"/>
  <c r="M42" i="2"/>
  <c r="K42" i="2"/>
  <c r="H42" i="2"/>
  <c r="G42" i="2"/>
  <c r="D42" i="2"/>
  <c r="B42" i="2"/>
  <c r="M41" i="2"/>
  <c r="K41" i="2"/>
  <c r="H41" i="2"/>
  <c r="G41" i="2"/>
  <c r="D41" i="2"/>
  <c r="B41" i="2"/>
  <c r="M40" i="2"/>
  <c r="K40" i="2"/>
  <c r="H40" i="2"/>
  <c r="G40" i="2"/>
  <c r="D40" i="2"/>
  <c r="B40" i="2"/>
  <c r="M39" i="2"/>
  <c r="K39" i="2"/>
  <c r="H39" i="2"/>
  <c r="G39" i="2"/>
  <c r="D39" i="2"/>
  <c r="B39" i="2"/>
  <c r="M38" i="2"/>
  <c r="K38" i="2"/>
  <c r="H38" i="2"/>
  <c r="G38" i="2"/>
  <c r="D38" i="2"/>
  <c r="B38" i="2"/>
  <c r="M37" i="2"/>
  <c r="K37" i="2"/>
  <c r="H37" i="2"/>
  <c r="G37" i="2"/>
  <c r="D37" i="2"/>
  <c r="B37" i="2"/>
  <c r="M36" i="2"/>
  <c r="K36" i="2"/>
  <c r="H36" i="2"/>
  <c r="G36" i="2"/>
  <c r="D36" i="2"/>
  <c r="B36" i="2"/>
  <c r="M35" i="2"/>
  <c r="K35" i="2"/>
  <c r="H35" i="2"/>
  <c r="G35" i="2"/>
  <c r="D35" i="2"/>
  <c r="B35" i="2"/>
  <c r="M34" i="2"/>
  <c r="K34" i="2"/>
  <c r="H34" i="2"/>
  <c r="G34" i="2"/>
  <c r="D34" i="2"/>
  <c r="B34" i="2"/>
  <c r="M33" i="2"/>
  <c r="K33" i="2"/>
  <c r="H33" i="2"/>
  <c r="G33" i="2"/>
  <c r="D33" i="2"/>
  <c r="B33" i="2"/>
  <c r="M32" i="2"/>
  <c r="K32" i="2"/>
  <c r="H32" i="2"/>
  <c r="G32" i="2"/>
  <c r="D32" i="2"/>
  <c r="B32" i="2"/>
  <c r="M31" i="2"/>
  <c r="K31" i="2"/>
  <c r="H31" i="2"/>
  <c r="G31" i="2"/>
  <c r="D31" i="2"/>
  <c r="B31" i="2"/>
  <c r="M30" i="2"/>
  <c r="K30" i="2"/>
  <c r="H30" i="2"/>
  <c r="G30" i="2"/>
  <c r="D30" i="2"/>
  <c r="B30" i="2"/>
  <c r="M29" i="2"/>
  <c r="K29" i="2"/>
  <c r="H29" i="2"/>
  <c r="G29" i="2"/>
  <c r="D29" i="2"/>
  <c r="B29" i="2"/>
  <c r="M28" i="2"/>
  <c r="K28" i="2"/>
  <c r="H28" i="2"/>
  <c r="G28" i="2"/>
  <c r="D28" i="2"/>
  <c r="B28" i="2"/>
  <c r="M27" i="2"/>
  <c r="K27" i="2"/>
  <c r="H27" i="2"/>
  <c r="G27" i="2"/>
  <c r="D27" i="2"/>
  <c r="B27" i="2"/>
  <c r="M26" i="2"/>
  <c r="K26" i="2"/>
  <c r="H26" i="2"/>
  <c r="G26" i="2"/>
  <c r="D26" i="2"/>
  <c r="B26" i="2"/>
  <c r="M25" i="2"/>
  <c r="K25" i="2"/>
  <c r="H25" i="2"/>
  <c r="G25" i="2"/>
  <c r="D25" i="2"/>
  <c r="B25" i="2"/>
  <c r="M24" i="2"/>
  <c r="K24" i="2"/>
  <c r="H24" i="2"/>
  <c r="G24" i="2"/>
  <c r="D24" i="2"/>
  <c r="B24" i="2"/>
  <c r="M23" i="2"/>
  <c r="K23" i="2"/>
  <c r="H23" i="2"/>
  <c r="G23" i="2"/>
  <c r="D23" i="2"/>
  <c r="B23" i="2"/>
  <c r="K22" i="2"/>
  <c r="I22" i="2"/>
  <c r="H22" i="2"/>
  <c r="J22" i="2" s="1"/>
  <c r="G22" i="2"/>
  <c r="D22" i="2"/>
  <c r="F22" i="2" s="1"/>
  <c r="B22" i="2"/>
  <c r="K21" i="2"/>
  <c r="J21" i="2"/>
  <c r="I21" i="2"/>
  <c r="H21" i="2"/>
  <c r="G21" i="2"/>
  <c r="F21" i="2"/>
  <c r="E21" i="2"/>
  <c r="D21" i="2"/>
  <c r="B21" i="2"/>
  <c r="K20" i="2"/>
  <c r="J20" i="2"/>
  <c r="I20" i="2"/>
  <c r="H20" i="2"/>
  <c r="G20" i="2"/>
  <c r="F20" i="2"/>
  <c r="E20" i="2"/>
  <c r="D20" i="2"/>
  <c r="B20" i="2"/>
  <c r="K19" i="2"/>
  <c r="H19" i="2"/>
  <c r="G19" i="2"/>
  <c r="D19" i="2"/>
  <c r="B19" i="2"/>
  <c r="K18" i="2"/>
  <c r="H18" i="2"/>
  <c r="J18" i="2" s="1"/>
  <c r="G18" i="2"/>
  <c r="E18" i="2"/>
  <c r="D18" i="2"/>
  <c r="F18" i="2" s="1"/>
  <c r="B18" i="2"/>
  <c r="K17" i="2"/>
  <c r="H17" i="2"/>
  <c r="J17" i="2" s="1"/>
  <c r="G17" i="2"/>
  <c r="D17" i="2"/>
  <c r="F17" i="2" s="1"/>
  <c r="B17" i="2"/>
  <c r="K16" i="2"/>
  <c r="J16" i="2"/>
  <c r="I16" i="2"/>
  <c r="H16" i="2"/>
  <c r="G16" i="2"/>
  <c r="F16" i="2"/>
  <c r="E16" i="2"/>
  <c r="D16" i="2"/>
  <c r="B16" i="2"/>
  <c r="K15" i="2"/>
  <c r="H15" i="2"/>
  <c r="I15" i="2" s="1"/>
  <c r="G15" i="2"/>
  <c r="D15" i="2"/>
  <c r="E15" i="2" s="1"/>
  <c r="B15" i="2"/>
  <c r="K14" i="2"/>
  <c r="H14" i="2"/>
  <c r="J14" i="2" s="1"/>
  <c r="G14" i="2"/>
  <c r="E14" i="2"/>
  <c r="D14" i="2"/>
  <c r="F14" i="2" s="1"/>
  <c r="B14" i="2"/>
  <c r="K13" i="2"/>
  <c r="H13" i="2"/>
  <c r="J13" i="2" s="1"/>
  <c r="G13" i="2"/>
  <c r="D13" i="2"/>
  <c r="F13" i="2" s="1"/>
  <c r="B13" i="2"/>
  <c r="K12" i="2"/>
  <c r="J12" i="2"/>
  <c r="I12" i="2"/>
  <c r="F12" i="2"/>
  <c r="E12" i="2"/>
  <c r="B12" i="2"/>
  <c r="K11" i="2"/>
  <c r="J11" i="2"/>
  <c r="I11" i="2"/>
  <c r="F11" i="2"/>
  <c r="E11" i="2"/>
  <c r="B11" i="2"/>
  <c r="K10" i="2"/>
  <c r="J10" i="2"/>
  <c r="I10" i="2"/>
  <c r="F10" i="2"/>
  <c r="E10" i="2"/>
  <c r="B10" i="2"/>
  <c r="K9" i="2"/>
  <c r="J9" i="2"/>
  <c r="I9" i="2"/>
  <c r="F9" i="2"/>
  <c r="E9" i="2"/>
  <c r="B9" i="2"/>
  <c r="K8" i="2"/>
  <c r="J8" i="2"/>
  <c r="I8" i="2"/>
  <c r="F8" i="2"/>
  <c r="E8" i="2"/>
  <c r="B8" i="2"/>
  <c r="F19" i="2" l="1"/>
  <c r="E19" i="2"/>
  <c r="F24" i="2"/>
  <c r="E24" i="2"/>
  <c r="O26" i="2"/>
  <c r="N26" i="2"/>
  <c r="F28" i="2"/>
  <c r="E28" i="2"/>
  <c r="F30" i="2"/>
  <c r="E30" i="2"/>
  <c r="F32" i="2"/>
  <c r="E32" i="2"/>
  <c r="F34" i="2"/>
  <c r="E34" i="2"/>
  <c r="O36" i="2"/>
  <c r="N36" i="2"/>
  <c r="F38" i="2"/>
  <c r="E38" i="2"/>
  <c r="F40" i="2"/>
  <c r="E40" i="2"/>
  <c r="J41" i="2"/>
  <c r="I41" i="2"/>
  <c r="O42" i="2"/>
  <c r="N42" i="2"/>
  <c r="O44" i="2"/>
  <c r="N44" i="2"/>
  <c r="J47" i="2"/>
  <c r="I47" i="2"/>
  <c r="E13" i="2"/>
  <c r="I13" i="2"/>
  <c r="I14" i="2"/>
  <c r="F15" i="2"/>
  <c r="E17" i="2"/>
  <c r="I17" i="2"/>
  <c r="I18" i="2"/>
  <c r="J15" i="2"/>
  <c r="E22" i="2"/>
  <c r="J23" i="2"/>
  <c r="I23" i="2"/>
  <c r="O24" i="2"/>
  <c r="N24" i="2"/>
  <c r="J25" i="2"/>
  <c r="I25" i="2"/>
  <c r="F26" i="2"/>
  <c r="E26" i="2"/>
  <c r="J27" i="2"/>
  <c r="I27" i="2"/>
  <c r="O28" i="2"/>
  <c r="N28" i="2"/>
  <c r="J29" i="2"/>
  <c r="I29" i="2"/>
  <c r="O30" i="2"/>
  <c r="N30" i="2"/>
  <c r="J31" i="2"/>
  <c r="I31" i="2"/>
  <c r="O32" i="2"/>
  <c r="N32" i="2"/>
  <c r="J33" i="2"/>
  <c r="I33" i="2"/>
  <c r="O34" i="2"/>
  <c r="N34" i="2"/>
  <c r="J35" i="2"/>
  <c r="I35" i="2"/>
  <c r="F36" i="2"/>
  <c r="E36" i="2"/>
  <c r="J37" i="2"/>
  <c r="I37" i="2"/>
  <c r="O38" i="2"/>
  <c r="N38" i="2"/>
  <c r="J39" i="2"/>
  <c r="I39" i="2"/>
  <c r="O40" i="2"/>
  <c r="N40" i="2"/>
  <c r="F42" i="2"/>
  <c r="E42" i="2"/>
  <c r="J43" i="2"/>
  <c r="I43" i="2"/>
  <c r="F44" i="2"/>
  <c r="E44" i="2"/>
  <c r="J45" i="2"/>
  <c r="I45" i="2"/>
  <c r="F46" i="2"/>
  <c r="E46" i="2"/>
  <c r="O46" i="2"/>
  <c r="N46" i="2"/>
  <c r="J19" i="2"/>
  <c r="I19" i="2"/>
  <c r="F23" i="2"/>
  <c r="E23" i="2"/>
  <c r="O23" i="2"/>
  <c r="N23" i="2"/>
  <c r="J24" i="2"/>
  <c r="I24" i="2"/>
  <c r="F25" i="2"/>
  <c r="E25" i="2"/>
  <c r="O25" i="2"/>
  <c r="N25" i="2"/>
  <c r="J26" i="2"/>
  <c r="I26" i="2"/>
  <c r="F27" i="2"/>
  <c r="E27" i="2"/>
  <c r="O27" i="2"/>
  <c r="N27" i="2"/>
  <c r="J28" i="2"/>
  <c r="I28" i="2"/>
  <c r="F29" i="2"/>
  <c r="E29" i="2"/>
  <c r="O29" i="2"/>
  <c r="N29" i="2"/>
  <c r="J30" i="2"/>
  <c r="I30" i="2"/>
  <c r="F31" i="2"/>
  <c r="E31" i="2"/>
  <c r="O31" i="2"/>
  <c r="N31" i="2"/>
  <c r="J32" i="2"/>
  <c r="I32" i="2"/>
  <c r="F33" i="2"/>
  <c r="E33" i="2"/>
  <c r="O33" i="2"/>
  <c r="N33" i="2"/>
  <c r="J34" i="2"/>
  <c r="I34" i="2"/>
  <c r="F35" i="2"/>
  <c r="E35" i="2"/>
  <c r="O35" i="2"/>
  <c r="N35" i="2"/>
  <c r="J36" i="2"/>
  <c r="I36" i="2"/>
  <c r="F37" i="2"/>
  <c r="E37" i="2"/>
  <c r="O37" i="2"/>
  <c r="N37" i="2"/>
  <c r="J38" i="2"/>
  <c r="I38" i="2"/>
  <c r="F39" i="2"/>
  <c r="E39" i="2"/>
  <c r="O39" i="2"/>
  <c r="N39" i="2"/>
  <c r="J40" i="2"/>
  <c r="I40" i="2"/>
  <c r="F41" i="2"/>
  <c r="E41" i="2"/>
  <c r="O41" i="2"/>
  <c r="N41" i="2"/>
  <c r="J42" i="2"/>
  <c r="I42" i="2"/>
  <c r="F43" i="2"/>
  <c r="E43" i="2"/>
  <c r="O43" i="2"/>
  <c r="N43" i="2"/>
  <c r="J44" i="2"/>
  <c r="I44" i="2"/>
  <c r="F45" i="2"/>
  <c r="E45" i="2"/>
  <c r="O45" i="2"/>
  <c r="N45" i="2"/>
  <c r="J46" i="2"/>
  <c r="I46" i="2"/>
  <c r="F47" i="2"/>
  <c r="E47" i="2"/>
  <c r="O47" i="2"/>
  <c r="N47" i="2"/>
</calcChain>
</file>

<file path=xl/sharedStrings.xml><?xml version="1.0" encoding="utf-8"?>
<sst xmlns="http://schemas.openxmlformats.org/spreadsheetml/2006/main" count="23" uniqueCount="20">
  <si>
    <t/>
  </si>
  <si>
    <t>Thousands</t>
  </si>
  <si>
    <t>Year ending</t>
  </si>
  <si>
    <t>Immigration</t>
  </si>
  <si>
    <t>Emigration</t>
  </si>
  <si>
    <t>Net Migration</t>
  </si>
  <si>
    <t>Immigration 95% CI</t>
  </si>
  <si>
    <t>Immigration 60% CI</t>
  </si>
  <si>
    <t>Immigration 30% CI</t>
  </si>
  <si>
    <t>Emigration 95% CI</t>
  </si>
  <si>
    <t>Emigration 60%  CI</t>
  </si>
  <si>
    <t>Emigration 30%  CI</t>
  </si>
  <si>
    <t>Net Migration 95% CI</t>
  </si>
  <si>
    <t>Net Migration 60% CI</t>
  </si>
  <si>
    <t>Net Migration 30% CI</t>
  </si>
  <si>
    <t>Units:</t>
  </si>
  <si>
    <t>Immigration IPS Adjustment</t>
  </si>
  <si>
    <t>Net Migration IPS Adjustment</t>
  </si>
  <si>
    <t>Figure 1: Long-Term International Migration, UK, year ending June 2008 to year ending June 2018</t>
  </si>
  <si>
    <t>UK, 2008 to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</si>
</sst>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;0\~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164" fontId="2" fillId="0" borderId="0" xfId="0" applyNumberFormat="1" applyFont="1" applyAlignment="1" applyProtection="1">
      <alignment horizontal="right" vertical="top"/>
    </xf>
    <xf numFmtId="0" fontId="3" fillId="0" borderId="0" xfId="0" applyFont="1" applyAlignment="1"/>
    <xf numFmtId="0" fontId="3" fillId="0" borderId="0" xfId="0" applyFont="1"/>
    <xf numFmtId="0" fontId="2" fillId="0" borderId="0" xfId="1" applyFont="1" applyAlignment="1"/>
    <xf numFmtId="0" fontId="2" fillId="0" borderId="0" xfId="1" applyFont="1"/>
    <xf numFmtId="0" fontId="4" fillId="0" borderId="0" xfId="0" applyFont="1" applyAlignment="1"/>
    <xf numFmtId="0" fontId="2" fillId="0" borderId="0" xfId="1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2" fillId="0" borderId="0" xfId="1" applyFont="1" applyAlignment="1">
      <alignment horizontal="left"/>
    </xf>
    <xf numFmtId="0" fontId="2" fillId="0" borderId="0" xfId="1" applyFont="1" applyFill="1"/>
    <xf numFmtId="164" fontId="5" fillId="0" borderId="0" xfId="0" applyNumberFormat="1" applyFont="1" applyFill="1" applyBorder="1" applyAlignment="1" applyProtection="1">
      <alignment horizontal="right" vertical="top"/>
    </xf>
    <xf numFmtId="164" fontId="5" fillId="0" borderId="0" xfId="0" applyNumberFormat="1" applyFont="1" applyBorder="1" applyAlignment="1" applyProtection="1">
      <alignment horizontal="right" vertical="top"/>
    </xf>
    <xf numFmtId="17" fontId="2" fillId="0" borderId="0" xfId="1" applyNumberFormat="1" applyFont="1" applyAlignment="1">
      <alignment horizontal="left"/>
    </xf>
    <xf numFmtId="0" fontId="3" fillId="0" borderId="0" xfId="0" applyFont="1" applyFill="1"/>
    <xf numFmtId="3" fontId="3" fillId="0" borderId="0" xfId="0" applyNumberFormat="1" applyFont="1" applyFill="1"/>
    <xf numFmtId="164" fontId="2" fillId="0" borderId="0" xfId="0" applyNumberFormat="1" applyFont="1" applyFill="1" applyAlignment="1" applyProtection="1">
      <alignment horizontal="right" vertical="top"/>
    </xf>
    <xf numFmtId="17" fontId="2" fillId="0" borderId="0" xfId="1" applyNumberFormat="1" applyFont="1" applyFill="1" applyAlignment="1">
      <alignment horizontal="left"/>
    </xf>
    <xf numFmtId="164" fontId="0" fillId="0" borderId="0" xfId="0" applyNumberFormat="1"/>
    <xf numFmtId="164" fontId="3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ASTab\Spreadsheets%20-%20LTIM\Publications\Quarterly%20Provisional%20Report%20by%20Year\2018Q2P%20Nov%2018\Provisional%20Estimates%20of%20Long-Term%20International%20Migration,%20YE%20June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and Notes"/>
      <sheetName val="Table 1"/>
      <sheetName val="Table 2"/>
      <sheetName val="Table 3"/>
      <sheetName val="Table 4"/>
      <sheetName val="Chart 1 TS"/>
      <sheetName val="Chart 1 Net"/>
      <sheetName val="Chart 2a"/>
      <sheetName val="Chart 2b"/>
      <sheetName val="Chart 3a"/>
      <sheetName val="Chart 3b"/>
    </sheetNames>
    <sheetDataSet>
      <sheetData sheetId="0"/>
      <sheetData sheetId="1">
        <row r="20">
          <cell r="B20" t="str">
            <v>:</v>
          </cell>
        </row>
        <row r="21">
          <cell r="B21">
            <v>590</v>
          </cell>
        </row>
        <row r="22">
          <cell r="B22" t="str">
            <v>:</v>
          </cell>
        </row>
        <row r="23">
          <cell r="B23">
            <v>563</v>
          </cell>
        </row>
        <row r="24">
          <cell r="B24" t="str">
            <v>:</v>
          </cell>
        </row>
        <row r="25">
          <cell r="B25">
            <v>567</v>
          </cell>
          <cell r="C25">
            <v>30</v>
          </cell>
        </row>
        <row r="26">
          <cell r="B26">
            <v>587</v>
          </cell>
          <cell r="C26">
            <v>30</v>
          </cell>
        </row>
        <row r="27">
          <cell r="B27">
            <v>582</v>
          </cell>
          <cell r="C27">
            <v>30</v>
          </cell>
        </row>
        <row r="28">
          <cell r="B28">
            <v>600</v>
          </cell>
          <cell r="C28">
            <v>32</v>
          </cell>
        </row>
        <row r="29">
          <cell r="B29">
            <v>591</v>
          </cell>
          <cell r="C29">
            <v>31</v>
          </cell>
        </row>
        <row r="30">
          <cell r="B30">
            <v>578</v>
          </cell>
          <cell r="C30">
            <v>30</v>
          </cell>
        </row>
        <row r="31">
          <cell r="B31">
            <v>589</v>
          </cell>
          <cell r="C31">
            <v>30</v>
          </cell>
        </row>
        <row r="32">
          <cell r="B32">
            <v>581</v>
          </cell>
          <cell r="C32">
            <v>29</v>
          </cell>
        </row>
        <row r="33">
          <cell r="B33">
            <v>566</v>
          </cell>
          <cell r="C33">
            <v>28</v>
          </cell>
        </row>
        <row r="34">
          <cell r="B34">
            <v>536</v>
          </cell>
          <cell r="C34">
            <v>28</v>
          </cell>
        </row>
        <row r="35">
          <cell r="B35">
            <v>517</v>
          </cell>
          <cell r="C35">
            <v>26</v>
          </cell>
        </row>
        <row r="36">
          <cell r="B36">
            <v>497</v>
          </cell>
          <cell r="C36">
            <v>26</v>
          </cell>
        </row>
        <row r="37">
          <cell r="B37">
            <v>498</v>
          </cell>
          <cell r="C37">
            <v>27</v>
          </cell>
        </row>
        <row r="38">
          <cell r="B38">
            <v>493</v>
          </cell>
          <cell r="C38">
            <v>27</v>
          </cell>
        </row>
        <row r="39">
          <cell r="B39">
            <v>502</v>
          </cell>
          <cell r="C39">
            <v>29</v>
          </cell>
        </row>
        <row r="40">
          <cell r="B40">
            <v>530</v>
          </cell>
          <cell r="C40">
            <v>30</v>
          </cell>
        </row>
        <row r="41">
          <cell r="B41">
            <v>526</v>
          </cell>
          <cell r="C41">
            <v>29</v>
          </cell>
        </row>
        <row r="42">
          <cell r="B42">
            <v>552</v>
          </cell>
          <cell r="C42">
            <v>31</v>
          </cell>
        </row>
        <row r="43">
          <cell r="B43">
            <v>574</v>
          </cell>
          <cell r="C43">
            <v>31</v>
          </cell>
        </row>
        <row r="44">
          <cell r="B44">
            <v>615</v>
          </cell>
          <cell r="C44">
            <v>35</v>
          </cell>
        </row>
        <row r="45">
          <cell r="B45">
            <v>632</v>
          </cell>
          <cell r="C45">
            <v>36</v>
          </cell>
        </row>
        <row r="46">
          <cell r="B46">
            <v>644</v>
          </cell>
          <cell r="C46">
            <v>35</v>
          </cell>
        </row>
        <row r="47">
          <cell r="B47">
            <v>639</v>
          </cell>
          <cell r="C47">
            <v>34</v>
          </cell>
        </row>
        <row r="48">
          <cell r="B48">
            <v>619</v>
          </cell>
          <cell r="C48">
            <v>32</v>
          </cell>
        </row>
        <row r="49">
          <cell r="B49">
            <v>631</v>
          </cell>
          <cell r="C49">
            <v>33</v>
          </cell>
        </row>
        <row r="50">
          <cell r="B50">
            <v>638</v>
          </cell>
          <cell r="C50">
            <v>33</v>
          </cell>
        </row>
        <row r="51">
          <cell r="B51">
            <v>652</v>
          </cell>
          <cell r="C51">
            <v>34</v>
          </cell>
        </row>
        <row r="52">
          <cell r="B52">
            <v>598</v>
          </cell>
          <cell r="C52">
            <v>34</v>
          </cell>
        </row>
        <row r="53">
          <cell r="B53">
            <v>589</v>
          </cell>
          <cell r="C53">
            <v>34</v>
          </cell>
        </row>
        <row r="54">
          <cell r="B54">
            <v>585</v>
          </cell>
          <cell r="C54">
            <v>35</v>
          </cell>
        </row>
        <row r="55">
          <cell r="B55">
            <v>566</v>
          </cell>
          <cell r="C55">
            <v>35</v>
          </cell>
        </row>
        <row r="56">
          <cell r="B56">
            <v>640</v>
          </cell>
          <cell r="C56">
            <v>39</v>
          </cell>
        </row>
        <row r="57">
          <cell r="B57">
            <v>644</v>
          </cell>
          <cell r="C57">
            <v>40</v>
          </cell>
        </row>
        <row r="58">
          <cell r="B58">
            <v>621</v>
          </cell>
          <cell r="C58">
            <v>40</v>
          </cell>
        </row>
        <row r="59">
          <cell r="B59">
            <v>625</v>
          </cell>
          <cell r="C59">
            <v>41</v>
          </cell>
        </row>
        <row r="71">
          <cell r="B71">
            <v>-368</v>
          </cell>
          <cell r="C71">
            <v>22</v>
          </cell>
        </row>
        <row r="72">
          <cell r="B72">
            <v>-365</v>
          </cell>
          <cell r="C72">
            <v>23</v>
          </cell>
        </row>
        <row r="73">
          <cell r="B73">
            <v>-347</v>
          </cell>
          <cell r="C73">
            <v>21</v>
          </cell>
        </row>
        <row r="74">
          <cell r="B74">
            <v>-345</v>
          </cell>
          <cell r="C74">
            <v>20</v>
          </cell>
        </row>
        <row r="75">
          <cell r="B75">
            <v>-339</v>
          </cell>
          <cell r="C75">
            <v>20</v>
          </cell>
        </row>
        <row r="76">
          <cell r="B76">
            <v>-336</v>
          </cell>
          <cell r="C76">
            <v>18</v>
          </cell>
        </row>
        <row r="77">
          <cell r="B77">
            <v>-342</v>
          </cell>
          <cell r="C77">
            <v>19</v>
          </cell>
        </row>
        <row r="78">
          <cell r="B78">
            <v>-339</v>
          </cell>
          <cell r="C78">
            <v>20</v>
          </cell>
        </row>
        <row r="79">
          <cell r="B79">
            <v>-351</v>
          </cell>
          <cell r="C79">
            <v>22</v>
          </cell>
        </row>
        <row r="80">
          <cell r="B80">
            <v>-352</v>
          </cell>
          <cell r="C80">
            <v>22</v>
          </cell>
        </row>
        <row r="81">
          <cell r="B81">
            <v>-349</v>
          </cell>
          <cell r="C81">
            <v>22</v>
          </cell>
        </row>
        <row r="82">
          <cell r="B82">
            <v>-343</v>
          </cell>
          <cell r="C82">
            <v>22</v>
          </cell>
        </row>
        <row r="83">
          <cell r="B83">
            <v>-321</v>
          </cell>
          <cell r="C83">
            <v>20</v>
          </cell>
        </row>
        <row r="84">
          <cell r="B84">
            <v>-318</v>
          </cell>
          <cell r="C84">
            <v>20</v>
          </cell>
        </row>
        <row r="85">
          <cell r="B85">
            <v>-320</v>
          </cell>
          <cell r="C85">
            <v>19</v>
          </cell>
        </row>
        <row r="86">
          <cell r="B86">
            <v>-320</v>
          </cell>
          <cell r="C86">
            <v>19</v>
          </cell>
        </row>
        <row r="87">
          <cell r="B87">
            <v>-317</v>
          </cell>
          <cell r="C87">
            <v>19</v>
          </cell>
        </row>
        <row r="88">
          <cell r="B88">
            <v>-316</v>
          </cell>
          <cell r="C88">
            <v>20</v>
          </cell>
        </row>
        <row r="89">
          <cell r="B89">
            <v>-320</v>
          </cell>
          <cell r="C89">
            <v>22</v>
          </cell>
        </row>
        <row r="90">
          <cell r="B90">
            <v>-323</v>
          </cell>
          <cell r="C90">
            <v>23</v>
          </cell>
        </row>
        <row r="91">
          <cell r="B91">
            <v>-319</v>
          </cell>
          <cell r="C91">
            <v>22</v>
          </cell>
        </row>
        <row r="92">
          <cell r="B92">
            <v>-308</v>
          </cell>
          <cell r="C92">
            <v>21</v>
          </cell>
        </row>
        <row r="93">
          <cell r="B93">
            <v>-303</v>
          </cell>
          <cell r="C93">
            <v>20</v>
          </cell>
        </row>
        <row r="94">
          <cell r="B94">
            <v>-297</v>
          </cell>
          <cell r="C94">
            <v>19</v>
          </cell>
        </row>
        <row r="95">
          <cell r="B95">
            <v>-299</v>
          </cell>
          <cell r="C95">
            <v>20</v>
          </cell>
        </row>
        <row r="96">
          <cell r="B96">
            <v>-311</v>
          </cell>
          <cell r="C96">
            <v>21</v>
          </cell>
        </row>
        <row r="97">
          <cell r="B97">
            <v>-316</v>
          </cell>
          <cell r="C97">
            <v>21</v>
          </cell>
        </row>
        <row r="98">
          <cell r="B98">
            <v>-325</v>
          </cell>
          <cell r="C98">
            <v>22</v>
          </cell>
        </row>
        <row r="99">
          <cell r="B99">
            <v>-340</v>
          </cell>
          <cell r="C99">
            <v>23</v>
          </cell>
        </row>
        <row r="100">
          <cell r="B100">
            <v>-341</v>
          </cell>
          <cell r="C100">
            <v>23</v>
          </cell>
        </row>
        <row r="101">
          <cell r="B101">
            <v>-340</v>
          </cell>
          <cell r="C101">
            <v>23</v>
          </cell>
        </row>
        <row r="102">
          <cell r="B102">
            <v>-363</v>
          </cell>
          <cell r="C102">
            <v>25</v>
          </cell>
        </row>
        <row r="103">
          <cell r="B103">
            <v>-360</v>
          </cell>
          <cell r="C103">
            <v>26</v>
          </cell>
        </row>
        <row r="104">
          <cell r="B104">
            <v>-354</v>
          </cell>
          <cell r="C104">
            <v>26</v>
          </cell>
        </row>
        <row r="105">
          <cell r="B105">
            <v>-351</v>
          </cell>
          <cell r="C105">
            <v>28</v>
          </cell>
        </row>
        <row r="112">
          <cell r="B112" t="str">
            <v>:</v>
          </cell>
        </row>
        <row r="113">
          <cell r="B113">
            <v>229</v>
          </cell>
        </row>
        <row r="114">
          <cell r="B114" t="str">
            <v>:</v>
          </cell>
        </row>
        <row r="115">
          <cell r="B115">
            <v>205</v>
          </cell>
        </row>
        <row r="116">
          <cell r="B116" t="str">
            <v>:</v>
          </cell>
        </row>
        <row r="117">
          <cell r="B117">
            <v>229</v>
          </cell>
        </row>
        <row r="118">
          <cell r="B118" t="str">
            <v>:</v>
          </cell>
        </row>
        <row r="119">
          <cell r="B119">
            <v>244</v>
          </cell>
        </row>
        <row r="120">
          <cell r="B120" t="str">
            <v>:</v>
          </cell>
        </row>
        <row r="121">
          <cell r="B121">
            <v>256</v>
          </cell>
        </row>
        <row r="122">
          <cell r="B122" t="str">
            <v>:</v>
          </cell>
        </row>
        <row r="123">
          <cell r="B123">
            <v>263</v>
          </cell>
        </row>
        <row r="124">
          <cell r="B124" t="str">
            <v>:</v>
          </cell>
        </row>
        <row r="125">
          <cell r="B125">
            <v>205</v>
          </cell>
        </row>
        <row r="126">
          <cell r="B126">
            <v>184</v>
          </cell>
        </row>
        <row r="127">
          <cell r="B127">
            <v>167</v>
          </cell>
          <cell r="C127">
            <v>34</v>
          </cell>
        </row>
        <row r="128">
          <cell r="B128">
            <v>154</v>
          </cell>
          <cell r="C128">
            <v>34</v>
          </cell>
        </row>
        <row r="129">
          <cell r="B129">
            <v>177</v>
          </cell>
          <cell r="C129">
            <v>34</v>
          </cell>
        </row>
        <row r="130">
          <cell r="B130">
            <v>175</v>
          </cell>
          <cell r="C130">
            <v>34</v>
          </cell>
        </row>
        <row r="131">
          <cell r="B131">
            <v>182</v>
          </cell>
          <cell r="C131">
            <v>34</v>
          </cell>
        </row>
        <row r="132">
          <cell r="B132">
            <v>210</v>
          </cell>
          <cell r="C132">
            <v>36</v>
          </cell>
        </row>
        <row r="133">
          <cell r="B133">
            <v>209</v>
          </cell>
          <cell r="C133">
            <v>35</v>
          </cell>
        </row>
        <row r="134">
          <cell r="B134">
            <v>236</v>
          </cell>
          <cell r="C134">
            <v>37</v>
          </cell>
        </row>
        <row r="135">
          <cell r="B135">
            <v>254</v>
          </cell>
          <cell r="C135">
            <v>38</v>
          </cell>
        </row>
        <row r="136">
          <cell r="B136">
            <v>292</v>
          </cell>
          <cell r="C136">
            <v>42</v>
          </cell>
        </row>
        <row r="137">
          <cell r="B137">
            <v>313</v>
          </cell>
          <cell r="C137">
            <v>43</v>
          </cell>
        </row>
        <row r="138">
          <cell r="B138">
            <v>336</v>
          </cell>
          <cell r="C138">
            <v>41</v>
          </cell>
        </row>
        <row r="139">
          <cell r="B139">
            <v>336</v>
          </cell>
          <cell r="C139">
            <v>39</v>
          </cell>
        </row>
        <row r="140">
          <cell r="B140">
            <v>322</v>
          </cell>
          <cell r="C140">
            <v>37</v>
          </cell>
        </row>
        <row r="141">
          <cell r="B141">
            <v>332</v>
          </cell>
          <cell r="C141">
            <v>38</v>
          </cell>
        </row>
        <row r="142">
          <cell r="B142">
            <v>327</v>
          </cell>
          <cell r="C142">
            <v>39</v>
          </cell>
        </row>
        <row r="143">
          <cell r="B143">
            <v>336</v>
          </cell>
          <cell r="C143">
            <v>40</v>
          </cell>
        </row>
        <row r="144">
          <cell r="B144">
            <v>273</v>
          </cell>
          <cell r="C144">
            <v>41</v>
          </cell>
        </row>
        <row r="145">
          <cell r="B145">
            <v>249</v>
          </cell>
          <cell r="C145">
            <v>41</v>
          </cell>
        </row>
        <row r="146">
          <cell r="B146">
            <v>244</v>
          </cell>
          <cell r="C146">
            <v>42</v>
          </cell>
        </row>
        <row r="147">
          <cell r="B147">
            <v>226</v>
          </cell>
          <cell r="C147">
            <v>42</v>
          </cell>
        </row>
        <row r="148">
          <cell r="B148">
            <v>277</v>
          </cell>
          <cell r="C148">
            <v>47</v>
          </cell>
        </row>
        <row r="149">
          <cell r="B149">
            <v>285</v>
          </cell>
          <cell r="C149">
            <v>48</v>
          </cell>
        </row>
        <row r="150">
          <cell r="B150">
            <v>266</v>
          </cell>
          <cell r="C150">
            <v>48</v>
          </cell>
        </row>
        <row r="151">
          <cell r="B151">
            <v>273</v>
          </cell>
          <cell r="C151">
            <v>49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"/>
  <sheetViews>
    <sheetView tabSelected="1" workbookViewId="0"/>
  </sheetViews>
  <sheetFormatPr defaultColWidth="8.88671875" defaultRowHeight="10.199999999999999" x14ac:dyDescent="0.2"/>
  <cols>
    <col min="1" max="1" width="8.88671875" style="3"/>
    <col min="2" max="2" width="10.44140625" style="3" bestFit="1" customWidth="1"/>
    <col min="3" max="3" width="10.44140625" style="3" customWidth="1"/>
    <col min="4" max="4" width="11" style="3" customWidth="1"/>
    <col min="5" max="5" width="10.44140625" style="3" customWidth="1"/>
    <col min="6" max="6" width="11.109375" style="3" customWidth="1"/>
    <col min="7" max="7" width="10.109375" style="3" customWidth="1"/>
    <col min="8" max="8" width="11.33203125" style="3" customWidth="1"/>
    <col min="9" max="9" width="10.88671875" style="3" customWidth="1"/>
    <col min="10" max="10" width="10.44140625" style="3" customWidth="1"/>
    <col min="11" max="11" width="9.6640625" style="3" bestFit="1" customWidth="1"/>
    <col min="12" max="12" width="10.5546875" style="3" customWidth="1"/>
    <col min="13" max="13" width="9.6640625" style="3" bestFit="1" customWidth="1"/>
    <col min="14" max="259" width="8.88671875" style="3"/>
    <col min="260" max="260" width="10.44140625" style="3" bestFit="1" customWidth="1"/>
    <col min="261" max="263" width="8.88671875" style="3"/>
    <col min="264" max="267" width="9.6640625" style="3" bestFit="1" customWidth="1"/>
    <col min="268" max="515" width="8.88671875" style="3"/>
    <col min="516" max="516" width="10.44140625" style="3" bestFit="1" customWidth="1"/>
    <col min="517" max="519" width="8.88671875" style="3"/>
    <col min="520" max="523" width="9.6640625" style="3" bestFit="1" customWidth="1"/>
    <col min="524" max="771" width="8.88671875" style="3"/>
    <col min="772" max="772" width="10.44140625" style="3" bestFit="1" customWidth="1"/>
    <col min="773" max="775" width="8.88671875" style="3"/>
    <col min="776" max="779" width="9.6640625" style="3" bestFit="1" customWidth="1"/>
    <col min="780" max="1027" width="8.88671875" style="3"/>
    <col min="1028" max="1028" width="10.44140625" style="3" bestFit="1" customWidth="1"/>
    <col min="1029" max="1031" width="8.88671875" style="3"/>
    <col min="1032" max="1035" width="9.6640625" style="3" bestFit="1" customWidth="1"/>
    <col min="1036" max="1283" width="8.88671875" style="3"/>
    <col min="1284" max="1284" width="10.44140625" style="3" bestFit="1" customWidth="1"/>
    <col min="1285" max="1287" width="8.88671875" style="3"/>
    <col min="1288" max="1291" width="9.6640625" style="3" bestFit="1" customWidth="1"/>
    <col min="1292" max="1539" width="8.88671875" style="3"/>
    <col min="1540" max="1540" width="10.44140625" style="3" bestFit="1" customWidth="1"/>
    <col min="1541" max="1543" width="8.88671875" style="3"/>
    <col min="1544" max="1547" width="9.6640625" style="3" bestFit="1" customWidth="1"/>
    <col min="1548" max="1795" width="8.88671875" style="3"/>
    <col min="1796" max="1796" width="10.44140625" style="3" bestFit="1" customWidth="1"/>
    <col min="1797" max="1799" width="8.88671875" style="3"/>
    <col min="1800" max="1803" width="9.6640625" style="3" bestFit="1" customWidth="1"/>
    <col min="1804" max="2051" width="8.88671875" style="3"/>
    <col min="2052" max="2052" width="10.44140625" style="3" bestFit="1" customWidth="1"/>
    <col min="2053" max="2055" width="8.88671875" style="3"/>
    <col min="2056" max="2059" width="9.6640625" style="3" bestFit="1" customWidth="1"/>
    <col min="2060" max="2307" width="8.88671875" style="3"/>
    <col min="2308" max="2308" width="10.44140625" style="3" bestFit="1" customWidth="1"/>
    <col min="2309" max="2311" width="8.88671875" style="3"/>
    <col min="2312" max="2315" width="9.6640625" style="3" bestFit="1" customWidth="1"/>
    <col min="2316" max="2563" width="8.88671875" style="3"/>
    <col min="2564" max="2564" width="10.44140625" style="3" bestFit="1" customWidth="1"/>
    <col min="2565" max="2567" width="8.88671875" style="3"/>
    <col min="2568" max="2571" width="9.6640625" style="3" bestFit="1" customWidth="1"/>
    <col min="2572" max="2819" width="8.88671875" style="3"/>
    <col min="2820" max="2820" width="10.44140625" style="3" bestFit="1" customWidth="1"/>
    <col min="2821" max="2823" width="8.88671875" style="3"/>
    <col min="2824" max="2827" width="9.6640625" style="3" bestFit="1" customWidth="1"/>
    <col min="2828" max="3075" width="8.88671875" style="3"/>
    <col min="3076" max="3076" width="10.44140625" style="3" bestFit="1" customWidth="1"/>
    <col min="3077" max="3079" width="8.88671875" style="3"/>
    <col min="3080" max="3083" width="9.6640625" style="3" bestFit="1" customWidth="1"/>
    <col min="3084" max="3331" width="8.88671875" style="3"/>
    <col min="3332" max="3332" width="10.44140625" style="3" bestFit="1" customWidth="1"/>
    <col min="3333" max="3335" width="8.88671875" style="3"/>
    <col min="3336" max="3339" width="9.6640625" style="3" bestFit="1" customWidth="1"/>
    <col min="3340" max="3587" width="8.88671875" style="3"/>
    <col min="3588" max="3588" width="10.44140625" style="3" bestFit="1" customWidth="1"/>
    <col min="3589" max="3591" width="8.88671875" style="3"/>
    <col min="3592" max="3595" width="9.6640625" style="3" bestFit="1" customWidth="1"/>
    <col min="3596" max="3843" width="8.88671875" style="3"/>
    <col min="3844" max="3844" width="10.44140625" style="3" bestFit="1" customWidth="1"/>
    <col min="3845" max="3847" width="8.88671875" style="3"/>
    <col min="3848" max="3851" width="9.6640625" style="3" bestFit="1" customWidth="1"/>
    <col min="3852" max="4099" width="8.88671875" style="3"/>
    <col min="4100" max="4100" width="10.44140625" style="3" bestFit="1" customWidth="1"/>
    <col min="4101" max="4103" width="8.88671875" style="3"/>
    <col min="4104" max="4107" width="9.6640625" style="3" bestFit="1" customWidth="1"/>
    <col min="4108" max="4355" width="8.88671875" style="3"/>
    <col min="4356" max="4356" width="10.44140625" style="3" bestFit="1" customWidth="1"/>
    <col min="4357" max="4359" width="8.88671875" style="3"/>
    <col min="4360" max="4363" width="9.6640625" style="3" bestFit="1" customWidth="1"/>
    <col min="4364" max="4611" width="8.88671875" style="3"/>
    <col min="4612" max="4612" width="10.44140625" style="3" bestFit="1" customWidth="1"/>
    <col min="4613" max="4615" width="8.88671875" style="3"/>
    <col min="4616" max="4619" width="9.6640625" style="3" bestFit="1" customWidth="1"/>
    <col min="4620" max="4867" width="8.88671875" style="3"/>
    <col min="4868" max="4868" width="10.44140625" style="3" bestFit="1" customWidth="1"/>
    <col min="4869" max="4871" width="8.88671875" style="3"/>
    <col min="4872" max="4875" width="9.6640625" style="3" bestFit="1" customWidth="1"/>
    <col min="4876" max="5123" width="8.88671875" style="3"/>
    <col min="5124" max="5124" width="10.44140625" style="3" bestFit="1" customWidth="1"/>
    <col min="5125" max="5127" width="8.88671875" style="3"/>
    <col min="5128" max="5131" width="9.6640625" style="3" bestFit="1" customWidth="1"/>
    <col min="5132" max="5379" width="8.88671875" style="3"/>
    <col min="5380" max="5380" width="10.44140625" style="3" bestFit="1" customWidth="1"/>
    <col min="5381" max="5383" width="8.88671875" style="3"/>
    <col min="5384" max="5387" width="9.6640625" style="3" bestFit="1" customWidth="1"/>
    <col min="5388" max="5635" width="8.88671875" style="3"/>
    <col min="5636" max="5636" width="10.44140625" style="3" bestFit="1" customWidth="1"/>
    <col min="5637" max="5639" width="8.88671875" style="3"/>
    <col min="5640" max="5643" width="9.6640625" style="3" bestFit="1" customWidth="1"/>
    <col min="5644" max="5891" width="8.88671875" style="3"/>
    <col min="5892" max="5892" width="10.44140625" style="3" bestFit="1" customWidth="1"/>
    <col min="5893" max="5895" width="8.88671875" style="3"/>
    <col min="5896" max="5899" width="9.6640625" style="3" bestFit="1" customWidth="1"/>
    <col min="5900" max="6147" width="8.88671875" style="3"/>
    <col min="6148" max="6148" width="10.44140625" style="3" bestFit="1" customWidth="1"/>
    <col min="6149" max="6151" width="8.88671875" style="3"/>
    <col min="6152" max="6155" width="9.6640625" style="3" bestFit="1" customWidth="1"/>
    <col min="6156" max="6403" width="8.88671875" style="3"/>
    <col min="6404" max="6404" width="10.44140625" style="3" bestFit="1" customWidth="1"/>
    <col min="6405" max="6407" width="8.88671875" style="3"/>
    <col min="6408" max="6411" width="9.6640625" style="3" bestFit="1" customWidth="1"/>
    <col min="6412" max="6659" width="8.88671875" style="3"/>
    <col min="6660" max="6660" width="10.44140625" style="3" bestFit="1" customWidth="1"/>
    <col min="6661" max="6663" width="8.88671875" style="3"/>
    <col min="6664" max="6667" width="9.6640625" style="3" bestFit="1" customWidth="1"/>
    <col min="6668" max="6915" width="8.88671875" style="3"/>
    <col min="6916" max="6916" width="10.44140625" style="3" bestFit="1" customWidth="1"/>
    <col min="6917" max="6919" width="8.88671875" style="3"/>
    <col min="6920" max="6923" width="9.6640625" style="3" bestFit="1" customWidth="1"/>
    <col min="6924" max="7171" width="8.88671875" style="3"/>
    <col min="7172" max="7172" width="10.44140625" style="3" bestFit="1" customWidth="1"/>
    <col min="7173" max="7175" width="8.88671875" style="3"/>
    <col min="7176" max="7179" width="9.6640625" style="3" bestFit="1" customWidth="1"/>
    <col min="7180" max="7427" width="8.88671875" style="3"/>
    <col min="7428" max="7428" width="10.44140625" style="3" bestFit="1" customWidth="1"/>
    <col min="7429" max="7431" width="8.88671875" style="3"/>
    <col min="7432" max="7435" width="9.6640625" style="3" bestFit="1" customWidth="1"/>
    <col min="7436" max="7683" width="8.88671875" style="3"/>
    <col min="7684" max="7684" width="10.44140625" style="3" bestFit="1" customWidth="1"/>
    <col min="7685" max="7687" width="8.88671875" style="3"/>
    <col min="7688" max="7691" width="9.6640625" style="3" bestFit="1" customWidth="1"/>
    <col min="7692" max="7939" width="8.88671875" style="3"/>
    <col min="7940" max="7940" width="10.44140625" style="3" bestFit="1" customWidth="1"/>
    <col min="7941" max="7943" width="8.88671875" style="3"/>
    <col min="7944" max="7947" width="9.6640625" style="3" bestFit="1" customWidth="1"/>
    <col min="7948" max="8195" width="8.88671875" style="3"/>
    <col min="8196" max="8196" width="10.44140625" style="3" bestFit="1" customWidth="1"/>
    <col min="8197" max="8199" width="8.88671875" style="3"/>
    <col min="8200" max="8203" width="9.6640625" style="3" bestFit="1" customWidth="1"/>
    <col min="8204" max="8451" width="8.88671875" style="3"/>
    <col min="8452" max="8452" width="10.44140625" style="3" bestFit="1" customWidth="1"/>
    <col min="8453" max="8455" width="8.88671875" style="3"/>
    <col min="8456" max="8459" width="9.6640625" style="3" bestFit="1" customWidth="1"/>
    <col min="8460" max="8707" width="8.88671875" style="3"/>
    <col min="8708" max="8708" width="10.44140625" style="3" bestFit="1" customWidth="1"/>
    <col min="8709" max="8711" width="8.88671875" style="3"/>
    <col min="8712" max="8715" width="9.6640625" style="3" bestFit="1" customWidth="1"/>
    <col min="8716" max="8963" width="8.88671875" style="3"/>
    <col min="8964" max="8964" width="10.44140625" style="3" bestFit="1" customWidth="1"/>
    <col min="8965" max="8967" width="8.88671875" style="3"/>
    <col min="8968" max="8971" width="9.6640625" style="3" bestFit="1" customWidth="1"/>
    <col min="8972" max="9219" width="8.88671875" style="3"/>
    <col min="9220" max="9220" width="10.44140625" style="3" bestFit="1" customWidth="1"/>
    <col min="9221" max="9223" width="8.88671875" style="3"/>
    <col min="9224" max="9227" width="9.6640625" style="3" bestFit="1" customWidth="1"/>
    <col min="9228" max="9475" width="8.88671875" style="3"/>
    <col min="9476" max="9476" width="10.44140625" style="3" bestFit="1" customWidth="1"/>
    <col min="9477" max="9479" width="8.88671875" style="3"/>
    <col min="9480" max="9483" width="9.6640625" style="3" bestFit="1" customWidth="1"/>
    <col min="9484" max="9731" width="8.88671875" style="3"/>
    <col min="9732" max="9732" width="10.44140625" style="3" bestFit="1" customWidth="1"/>
    <col min="9733" max="9735" width="8.88671875" style="3"/>
    <col min="9736" max="9739" width="9.6640625" style="3" bestFit="1" customWidth="1"/>
    <col min="9740" max="9987" width="8.88671875" style="3"/>
    <col min="9988" max="9988" width="10.44140625" style="3" bestFit="1" customWidth="1"/>
    <col min="9989" max="9991" width="8.88671875" style="3"/>
    <col min="9992" max="9995" width="9.6640625" style="3" bestFit="1" customWidth="1"/>
    <col min="9996" max="10243" width="8.88671875" style="3"/>
    <col min="10244" max="10244" width="10.44140625" style="3" bestFit="1" customWidth="1"/>
    <col min="10245" max="10247" width="8.88671875" style="3"/>
    <col min="10248" max="10251" width="9.6640625" style="3" bestFit="1" customWidth="1"/>
    <col min="10252" max="10499" width="8.88671875" style="3"/>
    <col min="10500" max="10500" width="10.44140625" style="3" bestFit="1" customWidth="1"/>
    <col min="10501" max="10503" width="8.88671875" style="3"/>
    <col min="10504" max="10507" width="9.6640625" style="3" bestFit="1" customWidth="1"/>
    <col min="10508" max="10755" width="8.88671875" style="3"/>
    <col min="10756" max="10756" width="10.44140625" style="3" bestFit="1" customWidth="1"/>
    <col min="10757" max="10759" width="8.88671875" style="3"/>
    <col min="10760" max="10763" width="9.6640625" style="3" bestFit="1" customWidth="1"/>
    <col min="10764" max="11011" width="8.88671875" style="3"/>
    <col min="11012" max="11012" width="10.44140625" style="3" bestFit="1" customWidth="1"/>
    <col min="11013" max="11015" width="8.88671875" style="3"/>
    <col min="11016" max="11019" width="9.6640625" style="3" bestFit="1" customWidth="1"/>
    <col min="11020" max="11267" width="8.88671875" style="3"/>
    <col min="11268" max="11268" width="10.44140625" style="3" bestFit="1" customWidth="1"/>
    <col min="11269" max="11271" width="8.88671875" style="3"/>
    <col min="11272" max="11275" width="9.6640625" style="3" bestFit="1" customWidth="1"/>
    <col min="11276" max="11523" width="8.88671875" style="3"/>
    <col min="11524" max="11524" width="10.44140625" style="3" bestFit="1" customWidth="1"/>
    <col min="11525" max="11527" width="8.88671875" style="3"/>
    <col min="11528" max="11531" width="9.6640625" style="3" bestFit="1" customWidth="1"/>
    <col min="11532" max="11779" width="8.88671875" style="3"/>
    <col min="11780" max="11780" width="10.44140625" style="3" bestFit="1" customWidth="1"/>
    <col min="11781" max="11783" width="8.88671875" style="3"/>
    <col min="11784" max="11787" width="9.6640625" style="3" bestFit="1" customWidth="1"/>
    <col min="11788" max="12035" width="8.88671875" style="3"/>
    <col min="12036" max="12036" width="10.44140625" style="3" bestFit="1" customWidth="1"/>
    <col min="12037" max="12039" width="8.88671875" style="3"/>
    <col min="12040" max="12043" width="9.6640625" style="3" bestFit="1" customWidth="1"/>
    <col min="12044" max="12291" width="8.88671875" style="3"/>
    <col min="12292" max="12292" width="10.44140625" style="3" bestFit="1" customWidth="1"/>
    <col min="12293" max="12295" width="8.88671875" style="3"/>
    <col min="12296" max="12299" width="9.6640625" style="3" bestFit="1" customWidth="1"/>
    <col min="12300" max="12547" width="8.88671875" style="3"/>
    <col min="12548" max="12548" width="10.44140625" style="3" bestFit="1" customWidth="1"/>
    <col min="12549" max="12551" width="8.88671875" style="3"/>
    <col min="12552" max="12555" width="9.6640625" style="3" bestFit="1" customWidth="1"/>
    <col min="12556" max="12803" width="8.88671875" style="3"/>
    <col min="12804" max="12804" width="10.44140625" style="3" bestFit="1" customWidth="1"/>
    <col min="12805" max="12807" width="8.88671875" style="3"/>
    <col min="12808" max="12811" width="9.6640625" style="3" bestFit="1" customWidth="1"/>
    <col min="12812" max="13059" width="8.88671875" style="3"/>
    <col min="13060" max="13060" width="10.44140625" style="3" bestFit="1" customWidth="1"/>
    <col min="13061" max="13063" width="8.88671875" style="3"/>
    <col min="13064" max="13067" width="9.6640625" style="3" bestFit="1" customWidth="1"/>
    <col min="13068" max="13315" width="8.88671875" style="3"/>
    <col min="13316" max="13316" width="10.44140625" style="3" bestFit="1" customWidth="1"/>
    <col min="13317" max="13319" width="8.88671875" style="3"/>
    <col min="13320" max="13323" width="9.6640625" style="3" bestFit="1" customWidth="1"/>
    <col min="13324" max="13571" width="8.88671875" style="3"/>
    <col min="13572" max="13572" width="10.44140625" style="3" bestFit="1" customWidth="1"/>
    <col min="13573" max="13575" width="8.88671875" style="3"/>
    <col min="13576" max="13579" width="9.6640625" style="3" bestFit="1" customWidth="1"/>
    <col min="13580" max="13827" width="8.88671875" style="3"/>
    <col min="13828" max="13828" width="10.44140625" style="3" bestFit="1" customWidth="1"/>
    <col min="13829" max="13831" width="8.88671875" style="3"/>
    <col min="13832" max="13835" width="9.6640625" style="3" bestFit="1" customWidth="1"/>
    <col min="13836" max="14083" width="8.88671875" style="3"/>
    <col min="14084" max="14084" width="10.44140625" style="3" bestFit="1" customWidth="1"/>
    <col min="14085" max="14087" width="8.88671875" style="3"/>
    <col min="14088" max="14091" width="9.6640625" style="3" bestFit="1" customWidth="1"/>
    <col min="14092" max="14339" width="8.88671875" style="3"/>
    <col min="14340" max="14340" width="10.44140625" style="3" bestFit="1" customWidth="1"/>
    <col min="14341" max="14343" width="8.88671875" style="3"/>
    <col min="14344" max="14347" width="9.6640625" style="3" bestFit="1" customWidth="1"/>
    <col min="14348" max="14595" width="8.88671875" style="3"/>
    <col min="14596" max="14596" width="10.44140625" style="3" bestFit="1" customWidth="1"/>
    <col min="14597" max="14599" width="8.88671875" style="3"/>
    <col min="14600" max="14603" width="9.6640625" style="3" bestFit="1" customWidth="1"/>
    <col min="14604" max="14851" width="8.88671875" style="3"/>
    <col min="14852" max="14852" width="10.44140625" style="3" bestFit="1" customWidth="1"/>
    <col min="14853" max="14855" width="8.88671875" style="3"/>
    <col min="14856" max="14859" width="9.6640625" style="3" bestFit="1" customWidth="1"/>
    <col min="14860" max="15107" width="8.88671875" style="3"/>
    <col min="15108" max="15108" width="10.44140625" style="3" bestFit="1" customWidth="1"/>
    <col min="15109" max="15111" width="8.88671875" style="3"/>
    <col min="15112" max="15115" width="9.6640625" style="3" bestFit="1" customWidth="1"/>
    <col min="15116" max="15363" width="8.88671875" style="3"/>
    <col min="15364" max="15364" width="10.44140625" style="3" bestFit="1" customWidth="1"/>
    <col min="15365" max="15367" width="8.88671875" style="3"/>
    <col min="15368" max="15371" width="9.6640625" style="3" bestFit="1" customWidth="1"/>
    <col min="15372" max="15619" width="8.88671875" style="3"/>
    <col min="15620" max="15620" width="10.44140625" style="3" bestFit="1" customWidth="1"/>
    <col min="15621" max="15623" width="8.88671875" style="3"/>
    <col min="15624" max="15627" width="9.6640625" style="3" bestFit="1" customWidth="1"/>
    <col min="15628" max="15875" width="8.88671875" style="3"/>
    <col min="15876" max="15876" width="10.44140625" style="3" bestFit="1" customWidth="1"/>
    <col min="15877" max="15879" width="8.88671875" style="3"/>
    <col min="15880" max="15883" width="9.6640625" style="3" bestFit="1" customWidth="1"/>
    <col min="15884" max="16131" width="8.88671875" style="3"/>
    <col min="16132" max="16132" width="10.44140625" style="3" bestFit="1" customWidth="1"/>
    <col min="16133" max="16135" width="8.88671875" style="3"/>
    <col min="16136" max="16139" width="9.6640625" style="3" bestFit="1" customWidth="1"/>
    <col min="16140" max="16384" width="8.88671875" style="3"/>
  </cols>
  <sheetData>
    <row r="1" spans="1:21" x14ac:dyDescent="0.2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S1" s="6"/>
      <c r="T1" s="2"/>
      <c r="U1" s="2"/>
    </row>
    <row r="2" spans="1:21" x14ac:dyDescent="0.2">
      <c r="A2" s="4" t="s">
        <v>19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21" x14ac:dyDescent="0.2">
      <c r="A3" s="5" t="s">
        <v>0</v>
      </c>
      <c r="B3" s="5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2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21" x14ac:dyDescent="0.2">
      <c r="A5" s="5" t="s">
        <v>15</v>
      </c>
      <c r="B5" s="5" t="s">
        <v>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21" x14ac:dyDescent="0.2">
      <c r="A6" s="5" t="s">
        <v>0</v>
      </c>
      <c r="B6" s="5" t="s">
        <v>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21" s="8" customFormat="1" ht="30.6" x14ac:dyDescent="0.2">
      <c r="A7" s="7" t="s">
        <v>2</v>
      </c>
      <c r="B7" s="7" t="s">
        <v>3</v>
      </c>
      <c r="C7" s="7" t="s">
        <v>16</v>
      </c>
      <c r="D7" s="7" t="s">
        <v>6</v>
      </c>
      <c r="E7" s="7" t="s">
        <v>7</v>
      </c>
      <c r="F7" s="7" t="s">
        <v>8</v>
      </c>
      <c r="G7" s="7" t="s">
        <v>4</v>
      </c>
      <c r="H7" s="7" t="s">
        <v>9</v>
      </c>
      <c r="I7" s="7" t="s">
        <v>10</v>
      </c>
      <c r="J7" s="7" t="s">
        <v>11</v>
      </c>
      <c r="K7" s="7" t="s">
        <v>5</v>
      </c>
      <c r="L7" s="7" t="s">
        <v>17</v>
      </c>
      <c r="M7" s="7" t="s">
        <v>12</v>
      </c>
      <c r="N7" s="7" t="s">
        <v>13</v>
      </c>
      <c r="O7" s="7" t="s">
        <v>14</v>
      </c>
    </row>
    <row r="8" spans="1:21" x14ac:dyDescent="0.2">
      <c r="A8" s="13">
        <v>39692</v>
      </c>
      <c r="B8" s="14" t="str">
        <f>'[1]Table 1'!B20</f>
        <v>:</v>
      </c>
      <c r="C8" s="12"/>
      <c r="D8" s="12" t="e">
        <v>#N/A</v>
      </c>
      <c r="E8" s="1" t="e">
        <f t="shared" ref="E8:E42" si="0">(D8/1.96)*0.84</f>
        <v>#N/A</v>
      </c>
      <c r="F8" s="1" t="e">
        <f t="shared" ref="F8:F42" si="1">(D8/1.96)*0.39</f>
        <v>#N/A</v>
      </c>
      <c r="G8" s="12" t="e">
        <v>#N/A</v>
      </c>
      <c r="H8" s="12" t="e">
        <v>#N/A</v>
      </c>
      <c r="I8" s="1" t="e">
        <f t="shared" ref="I8:I42" si="2">(H8/1.96)*0.84</f>
        <v>#N/A</v>
      </c>
      <c r="J8" s="1" t="e">
        <f t="shared" ref="J8:J42" si="3">(H8/1.96)*0.39</f>
        <v>#N/A</v>
      </c>
      <c r="K8" s="14" t="str">
        <f>'[1]Table 1'!B112</f>
        <v>:</v>
      </c>
      <c r="L8" s="12"/>
      <c r="M8" s="11" t="e">
        <v>#N/A</v>
      </c>
      <c r="N8" s="11" t="e">
        <v>#N/A</v>
      </c>
      <c r="O8" s="11" t="e">
        <v>#N/A</v>
      </c>
    </row>
    <row r="9" spans="1:21" x14ac:dyDescent="0.2">
      <c r="A9" s="9"/>
      <c r="B9" s="14">
        <f>'[1]Table 1'!B21</f>
        <v>590</v>
      </c>
      <c r="C9" s="10"/>
      <c r="D9" s="1">
        <v>39</v>
      </c>
      <c r="E9" s="1">
        <f t="shared" si="0"/>
        <v>16.714285714285715</v>
      </c>
      <c r="F9" s="1">
        <f t="shared" si="1"/>
        <v>7.7602040816326543</v>
      </c>
      <c r="G9" s="3">
        <v>427</v>
      </c>
      <c r="H9" s="3">
        <v>41</v>
      </c>
      <c r="I9" s="1">
        <f t="shared" si="2"/>
        <v>17.571428571428573</v>
      </c>
      <c r="J9" s="1">
        <f t="shared" si="3"/>
        <v>8.1581632653061238</v>
      </c>
      <c r="K9" s="14">
        <f>'[1]Table 1'!B113</f>
        <v>229</v>
      </c>
      <c r="L9" s="10"/>
      <c r="M9" s="11" t="e">
        <v>#N/A</v>
      </c>
      <c r="N9" s="11" t="e">
        <v>#N/A</v>
      </c>
      <c r="O9" s="11" t="e">
        <v>#N/A</v>
      </c>
    </row>
    <row r="10" spans="1:21" x14ac:dyDescent="0.2">
      <c r="A10" s="13"/>
      <c r="B10" s="14" t="str">
        <f>'[1]Table 1'!B22</f>
        <v>:</v>
      </c>
      <c r="C10" s="12"/>
      <c r="D10" s="12" t="e">
        <v>#N/A</v>
      </c>
      <c r="E10" s="1" t="e">
        <f t="shared" si="0"/>
        <v>#N/A</v>
      </c>
      <c r="F10" s="1" t="e">
        <f t="shared" si="1"/>
        <v>#N/A</v>
      </c>
      <c r="G10" s="12" t="e">
        <v>#N/A</v>
      </c>
      <c r="H10" s="12" t="e">
        <v>#N/A</v>
      </c>
      <c r="I10" s="1" t="e">
        <f t="shared" si="2"/>
        <v>#N/A</v>
      </c>
      <c r="J10" s="1" t="e">
        <f t="shared" si="3"/>
        <v>#N/A</v>
      </c>
      <c r="K10" s="14" t="str">
        <f>'[1]Table 1'!B114</f>
        <v>:</v>
      </c>
      <c r="L10" s="12"/>
      <c r="M10" s="11" t="e">
        <v>#N/A</v>
      </c>
      <c r="N10" s="11" t="e">
        <v>#N/A</v>
      </c>
      <c r="O10" s="11" t="e">
        <v>#N/A</v>
      </c>
    </row>
    <row r="11" spans="1:21" x14ac:dyDescent="0.2">
      <c r="A11" s="13">
        <v>39965</v>
      </c>
      <c r="B11" s="14">
        <f>'[1]Table 1'!B23</f>
        <v>563</v>
      </c>
      <c r="C11" s="10"/>
      <c r="D11" s="1">
        <v>37</v>
      </c>
      <c r="E11" s="1">
        <f t="shared" si="0"/>
        <v>15.857142857142856</v>
      </c>
      <c r="F11" s="1">
        <f t="shared" si="1"/>
        <v>7.3622448979591839</v>
      </c>
      <c r="G11" s="3">
        <v>397</v>
      </c>
      <c r="H11" s="3">
        <v>28</v>
      </c>
      <c r="I11" s="1">
        <f t="shared" si="2"/>
        <v>12</v>
      </c>
      <c r="J11" s="1">
        <f t="shared" si="3"/>
        <v>5.5714285714285721</v>
      </c>
      <c r="K11" s="14">
        <f>'[1]Table 1'!B115</f>
        <v>205</v>
      </c>
      <c r="L11" s="10"/>
      <c r="M11" s="11" t="e">
        <v>#N/A</v>
      </c>
      <c r="N11" s="11" t="e">
        <v>#N/A</v>
      </c>
      <c r="O11" s="11" t="e">
        <v>#N/A</v>
      </c>
    </row>
    <row r="12" spans="1:21" x14ac:dyDescent="0.2">
      <c r="A12" s="13"/>
      <c r="B12" s="14" t="str">
        <f>'[1]Table 1'!B24</f>
        <v>:</v>
      </c>
      <c r="C12" s="12"/>
      <c r="D12" s="12" t="e">
        <v>#N/A</v>
      </c>
      <c r="E12" s="1" t="e">
        <f t="shared" si="0"/>
        <v>#N/A</v>
      </c>
      <c r="F12" s="1" t="e">
        <f t="shared" si="1"/>
        <v>#N/A</v>
      </c>
      <c r="G12" s="12" t="e">
        <v>#N/A</v>
      </c>
      <c r="H12" s="12" t="e">
        <v>#N/A</v>
      </c>
      <c r="I12" s="1" t="e">
        <f t="shared" si="2"/>
        <v>#N/A</v>
      </c>
      <c r="J12" s="1" t="e">
        <f t="shared" si="3"/>
        <v>#N/A</v>
      </c>
      <c r="K12" s="14" t="str">
        <f>'[1]Table 1'!B116</f>
        <v>:</v>
      </c>
      <c r="L12" s="12"/>
      <c r="M12" s="11" t="e">
        <v>#N/A</v>
      </c>
      <c r="N12" s="11" t="e">
        <v>#N/A</v>
      </c>
      <c r="O12" s="11" t="e">
        <v>#N/A</v>
      </c>
    </row>
    <row r="13" spans="1:21" x14ac:dyDescent="0.2">
      <c r="A13" s="13"/>
      <c r="B13" s="14">
        <f>'[1]Table 1'!B25</f>
        <v>567</v>
      </c>
      <c r="C13" s="10"/>
      <c r="D13" s="16">
        <f>'[1]Table 1'!C25</f>
        <v>30</v>
      </c>
      <c r="E13" s="1">
        <f t="shared" si="0"/>
        <v>12.857142857142856</v>
      </c>
      <c r="F13" s="1">
        <f t="shared" si="1"/>
        <v>5.9693877551020407</v>
      </c>
      <c r="G13" s="14">
        <f>('[1]Table 1'!B71) *-1</f>
        <v>368</v>
      </c>
      <c r="H13" s="16">
        <f>'[1]Table 1'!C71</f>
        <v>22</v>
      </c>
      <c r="I13" s="1">
        <f t="shared" si="2"/>
        <v>9.4285714285714288</v>
      </c>
      <c r="J13" s="1">
        <f t="shared" si="3"/>
        <v>4.3775510204081636</v>
      </c>
      <c r="K13" s="14">
        <f>'[1]Table 1'!B117</f>
        <v>229</v>
      </c>
      <c r="L13" s="10"/>
      <c r="M13" s="11" t="e">
        <v>#N/A</v>
      </c>
      <c r="N13" s="11" t="e">
        <v>#N/A</v>
      </c>
      <c r="O13" s="11" t="e">
        <v>#N/A</v>
      </c>
    </row>
    <row r="14" spans="1:21" x14ac:dyDescent="0.2">
      <c r="A14" s="13"/>
      <c r="B14" s="14">
        <f>'[1]Table 1'!B26</f>
        <v>587</v>
      </c>
      <c r="C14" s="10"/>
      <c r="D14" s="16">
        <f>'[1]Table 1'!C26</f>
        <v>30</v>
      </c>
      <c r="E14" s="1">
        <f t="shared" si="0"/>
        <v>12.857142857142856</v>
      </c>
      <c r="F14" s="1">
        <f t="shared" si="1"/>
        <v>5.9693877551020407</v>
      </c>
      <c r="G14" s="14">
        <f>('[1]Table 1'!B72) *-1</f>
        <v>365</v>
      </c>
      <c r="H14" s="16">
        <f>'[1]Table 1'!C72</f>
        <v>23</v>
      </c>
      <c r="I14" s="1">
        <f t="shared" si="2"/>
        <v>9.8571428571428559</v>
      </c>
      <c r="J14" s="1">
        <f t="shared" si="3"/>
        <v>4.5765306122448983</v>
      </c>
      <c r="K14" s="14" t="str">
        <f>'[1]Table 1'!B118</f>
        <v>:</v>
      </c>
      <c r="L14" s="1"/>
      <c r="M14" s="11" t="e">
        <v>#N/A</v>
      </c>
      <c r="N14" s="11" t="e">
        <v>#N/A</v>
      </c>
      <c r="O14" s="11" t="e">
        <v>#N/A</v>
      </c>
    </row>
    <row r="15" spans="1:21" x14ac:dyDescent="0.2">
      <c r="A15" s="13">
        <v>40330</v>
      </c>
      <c r="B15" s="14">
        <f>'[1]Table 1'!B27</f>
        <v>582</v>
      </c>
      <c r="C15" s="10"/>
      <c r="D15" s="16">
        <f>'[1]Table 1'!C27</f>
        <v>30</v>
      </c>
      <c r="E15" s="1">
        <f t="shared" si="0"/>
        <v>12.857142857142856</v>
      </c>
      <c r="F15" s="1">
        <f t="shared" si="1"/>
        <v>5.9693877551020407</v>
      </c>
      <c r="G15" s="14">
        <f>('[1]Table 1'!B73) *-1</f>
        <v>347</v>
      </c>
      <c r="H15" s="16">
        <f>'[1]Table 1'!C73</f>
        <v>21</v>
      </c>
      <c r="I15" s="1">
        <f t="shared" si="2"/>
        <v>9</v>
      </c>
      <c r="J15" s="1">
        <f t="shared" si="3"/>
        <v>4.1785714285714288</v>
      </c>
      <c r="K15" s="14">
        <f>'[1]Table 1'!B119</f>
        <v>244</v>
      </c>
      <c r="L15" s="10"/>
      <c r="M15" s="11" t="e">
        <v>#N/A</v>
      </c>
      <c r="N15" s="11" t="e">
        <v>#N/A</v>
      </c>
      <c r="O15" s="11" t="e">
        <v>#N/A</v>
      </c>
    </row>
    <row r="16" spans="1:21" x14ac:dyDescent="0.2">
      <c r="A16" s="13"/>
      <c r="B16" s="14">
        <f>'[1]Table 1'!B28</f>
        <v>600</v>
      </c>
      <c r="C16" s="10"/>
      <c r="D16" s="16">
        <f>'[1]Table 1'!C28</f>
        <v>32</v>
      </c>
      <c r="E16" s="1">
        <f t="shared" si="0"/>
        <v>13.714285714285714</v>
      </c>
      <c r="F16" s="1">
        <f t="shared" si="1"/>
        <v>6.3673469387755102</v>
      </c>
      <c r="G16" s="14">
        <f>('[1]Table 1'!B74) *-1</f>
        <v>345</v>
      </c>
      <c r="H16" s="16">
        <f>'[1]Table 1'!C74</f>
        <v>20</v>
      </c>
      <c r="I16" s="1">
        <f t="shared" si="2"/>
        <v>8.5714285714285712</v>
      </c>
      <c r="J16" s="1">
        <f t="shared" si="3"/>
        <v>3.9795918367346941</v>
      </c>
      <c r="K16" s="14" t="str">
        <f>'[1]Table 1'!B120</f>
        <v>:</v>
      </c>
      <c r="L16" s="1"/>
      <c r="M16" s="11" t="e">
        <v>#N/A</v>
      </c>
      <c r="N16" s="11" t="e">
        <v>#N/A</v>
      </c>
      <c r="O16" s="11" t="e">
        <v>#N/A</v>
      </c>
    </row>
    <row r="17" spans="1:15" x14ac:dyDescent="0.2">
      <c r="A17" s="13"/>
      <c r="B17" s="14">
        <f>'[1]Table 1'!B29</f>
        <v>591</v>
      </c>
      <c r="C17" s="10"/>
      <c r="D17" s="16">
        <f>'[1]Table 1'!C29</f>
        <v>31</v>
      </c>
      <c r="E17" s="1">
        <f t="shared" si="0"/>
        <v>13.285714285714286</v>
      </c>
      <c r="F17" s="1">
        <f t="shared" si="1"/>
        <v>6.1683673469387763</v>
      </c>
      <c r="G17" s="14">
        <f>('[1]Table 1'!B75) *-1</f>
        <v>339</v>
      </c>
      <c r="H17" s="16">
        <f>'[1]Table 1'!C75</f>
        <v>20</v>
      </c>
      <c r="I17" s="1">
        <f t="shared" si="2"/>
        <v>8.5714285714285712</v>
      </c>
      <c r="J17" s="1">
        <f t="shared" si="3"/>
        <v>3.9795918367346941</v>
      </c>
      <c r="K17" s="14">
        <f>'[1]Table 1'!B121</f>
        <v>256</v>
      </c>
      <c r="L17" s="10"/>
      <c r="M17" s="11" t="e">
        <v>#N/A</v>
      </c>
      <c r="N17" s="11" t="e">
        <v>#N/A</v>
      </c>
      <c r="O17" s="11" t="e">
        <v>#N/A</v>
      </c>
    </row>
    <row r="18" spans="1:15" x14ac:dyDescent="0.2">
      <c r="A18" s="13"/>
      <c r="B18" s="14">
        <f>'[1]Table 1'!B30</f>
        <v>578</v>
      </c>
      <c r="C18" s="10"/>
      <c r="D18" s="16">
        <f>'[1]Table 1'!C30</f>
        <v>30</v>
      </c>
      <c r="E18" s="1">
        <f t="shared" si="0"/>
        <v>12.857142857142856</v>
      </c>
      <c r="F18" s="1">
        <f t="shared" si="1"/>
        <v>5.9693877551020407</v>
      </c>
      <c r="G18" s="14">
        <f>('[1]Table 1'!B76) *-1</f>
        <v>336</v>
      </c>
      <c r="H18" s="16">
        <f>'[1]Table 1'!C76</f>
        <v>18</v>
      </c>
      <c r="I18" s="1">
        <f t="shared" si="2"/>
        <v>7.7142857142857144</v>
      </c>
      <c r="J18" s="1">
        <f t="shared" si="3"/>
        <v>3.581632653061225</v>
      </c>
      <c r="K18" s="14" t="str">
        <f>'[1]Table 1'!B122</f>
        <v>:</v>
      </c>
      <c r="L18" s="1"/>
      <c r="M18" s="11" t="e">
        <v>#N/A</v>
      </c>
      <c r="N18" s="11" t="e">
        <v>#N/A</v>
      </c>
      <c r="O18" s="11" t="e">
        <v>#N/A</v>
      </c>
    </row>
    <row r="19" spans="1:15" x14ac:dyDescent="0.2">
      <c r="A19" s="13">
        <v>40695</v>
      </c>
      <c r="B19" s="14">
        <f>'[1]Table 1'!B31</f>
        <v>589</v>
      </c>
      <c r="C19" s="10"/>
      <c r="D19" s="16">
        <f>'[1]Table 1'!C31</f>
        <v>30</v>
      </c>
      <c r="E19" s="1">
        <f t="shared" si="0"/>
        <v>12.857142857142856</v>
      </c>
      <c r="F19" s="1">
        <f t="shared" si="1"/>
        <v>5.9693877551020407</v>
      </c>
      <c r="G19" s="14">
        <f>('[1]Table 1'!B77) *-1</f>
        <v>342</v>
      </c>
      <c r="H19" s="16">
        <f>'[1]Table 1'!C77</f>
        <v>19</v>
      </c>
      <c r="I19" s="1">
        <f t="shared" si="2"/>
        <v>8.1428571428571423</v>
      </c>
      <c r="J19" s="1">
        <f t="shared" si="3"/>
        <v>3.7806122448979593</v>
      </c>
      <c r="K19" s="14">
        <f>'[1]Table 1'!B123</f>
        <v>263</v>
      </c>
      <c r="L19" s="10"/>
      <c r="M19" s="11" t="e">
        <v>#N/A</v>
      </c>
      <c r="N19" s="11" t="e">
        <v>#N/A</v>
      </c>
      <c r="O19" s="11" t="e">
        <v>#N/A</v>
      </c>
    </row>
    <row r="20" spans="1:15" x14ac:dyDescent="0.2">
      <c r="A20" s="13"/>
      <c r="B20" s="14">
        <f>'[1]Table 1'!B32</f>
        <v>581</v>
      </c>
      <c r="C20" s="10"/>
      <c r="D20" s="16">
        <f>'[1]Table 1'!C32</f>
        <v>29</v>
      </c>
      <c r="E20" s="1">
        <f t="shared" si="0"/>
        <v>12.428571428571429</v>
      </c>
      <c r="F20" s="1">
        <f t="shared" si="1"/>
        <v>5.7704081632653068</v>
      </c>
      <c r="G20" s="14">
        <f>('[1]Table 1'!B78) *-1</f>
        <v>339</v>
      </c>
      <c r="H20" s="16">
        <f>'[1]Table 1'!C78</f>
        <v>20</v>
      </c>
      <c r="I20" s="1">
        <f t="shared" si="2"/>
        <v>8.5714285714285712</v>
      </c>
      <c r="J20" s="1">
        <f t="shared" si="3"/>
        <v>3.9795918367346941</v>
      </c>
      <c r="K20" s="14" t="str">
        <f>'[1]Table 1'!B124</f>
        <v>:</v>
      </c>
      <c r="L20" s="1"/>
      <c r="M20" s="11" t="e">
        <v>#N/A</v>
      </c>
      <c r="N20" s="11" t="e">
        <v>#N/A</v>
      </c>
      <c r="O20" s="11" t="e">
        <v>#N/A</v>
      </c>
    </row>
    <row r="21" spans="1:15" x14ac:dyDescent="0.2">
      <c r="A21" s="13"/>
      <c r="B21" s="14">
        <f>'[1]Table 1'!B33</f>
        <v>566</v>
      </c>
      <c r="C21" s="10"/>
      <c r="D21" s="16">
        <f>'[1]Table 1'!C33</f>
        <v>28</v>
      </c>
      <c r="E21" s="1">
        <f t="shared" si="0"/>
        <v>12</v>
      </c>
      <c r="F21" s="1">
        <f t="shared" si="1"/>
        <v>5.5714285714285721</v>
      </c>
      <c r="G21" s="14">
        <f>('[1]Table 1'!B79) *-1</f>
        <v>351</v>
      </c>
      <c r="H21" s="16">
        <f>'[1]Table 1'!C79</f>
        <v>22</v>
      </c>
      <c r="I21" s="1">
        <f t="shared" si="2"/>
        <v>9.4285714285714288</v>
      </c>
      <c r="J21" s="1">
        <f t="shared" si="3"/>
        <v>4.3775510204081636</v>
      </c>
      <c r="K21" s="14">
        <f>'[1]Table 1'!B125</f>
        <v>205</v>
      </c>
      <c r="L21" s="10"/>
      <c r="M21" s="11" t="e">
        <v>#N/A</v>
      </c>
      <c r="N21" s="11" t="e">
        <v>#N/A</v>
      </c>
      <c r="O21" s="11" t="e">
        <v>#N/A</v>
      </c>
    </row>
    <row r="22" spans="1:15" x14ac:dyDescent="0.2">
      <c r="A22" s="13"/>
      <c r="B22" s="14">
        <f>'[1]Table 1'!B34</f>
        <v>536</v>
      </c>
      <c r="C22" s="10"/>
      <c r="D22" s="16">
        <f>'[1]Table 1'!C34</f>
        <v>28</v>
      </c>
      <c r="E22" s="1">
        <f t="shared" si="0"/>
        <v>12</v>
      </c>
      <c r="F22" s="1">
        <f t="shared" si="1"/>
        <v>5.5714285714285721</v>
      </c>
      <c r="G22" s="14">
        <f>('[1]Table 1'!B80) *-1</f>
        <v>352</v>
      </c>
      <c r="H22" s="16">
        <f>'[1]Table 1'!C80</f>
        <v>22</v>
      </c>
      <c r="I22" s="1">
        <f t="shared" si="2"/>
        <v>9.4285714285714288</v>
      </c>
      <c r="J22" s="1">
        <f t="shared" si="3"/>
        <v>4.3775510204081636</v>
      </c>
      <c r="K22" s="14">
        <f>'[1]Table 1'!B126</f>
        <v>184</v>
      </c>
      <c r="L22" s="10"/>
      <c r="M22" s="11" t="e">
        <v>#N/A</v>
      </c>
      <c r="N22" s="11" t="e">
        <v>#N/A</v>
      </c>
      <c r="O22" s="11" t="e">
        <v>#N/A</v>
      </c>
    </row>
    <row r="23" spans="1:15" x14ac:dyDescent="0.2">
      <c r="A23" s="13">
        <v>41061</v>
      </c>
      <c r="B23" s="14">
        <f>'[1]Table 1'!B35</f>
        <v>517</v>
      </c>
      <c r="C23" s="10"/>
      <c r="D23" s="16">
        <f>'[1]Table 1'!C35</f>
        <v>26</v>
      </c>
      <c r="E23" s="1">
        <f t="shared" si="0"/>
        <v>11.142857142857142</v>
      </c>
      <c r="F23" s="1">
        <f t="shared" si="1"/>
        <v>5.1734693877551026</v>
      </c>
      <c r="G23" s="14">
        <f>('[1]Table 1'!B81) *-1</f>
        <v>349</v>
      </c>
      <c r="H23" s="16">
        <f>'[1]Table 1'!C81</f>
        <v>22</v>
      </c>
      <c r="I23" s="1">
        <f t="shared" si="2"/>
        <v>9.4285714285714288</v>
      </c>
      <c r="J23" s="1">
        <f t="shared" si="3"/>
        <v>4.3775510204081636</v>
      </c>
      <c r="K23" s="14">
        <f>'[1]Table 1'!B127</f>
        <v>167</v>
      </c>
      <c r="L23" s="10"/>
      <c r="M23" s="16">
        <f>'[1]Table 1'!C127</f>
        <v>34</v>
      </c>
      <c r="N23" s="1">
        <f t="shared" ref="N23:N42" si="4">(M23/1.96)*0.84</f>
        <v>14.571428571428569</v>
      </c>
      <c r="O23" s="1">
        <f t="shared" ref="O23:O42" si="5">(M23/1.96)*0.39</f>
        <v>6.7653061224489797</v>
      </c>
    </row>
    <row r="24" spans="1:15" x14ac:dyDescent="0.2">
      <c r="A24" s="13"/>
      <c r="B24" s="14">
        <f>'[1]Table 1'!B36</f>
        <v>497</v>
      </c>
      <c r="C24" s="10"/>
      <c r="D24" s="16">
        <f>'[1]Table 1'!C36</f>
        <v>26</v>
      </c>
      <c r="E24" s="1">
        <f t="shared" si="0"/>
        <v>11.142857142857142</v>
      </c>
      <c r="F24" s="1">
        <f t="shared" si="1"/>
        <v>5.1734693877551026</v>
      </c>
      <c r="G24" s="14">
        <f>('[1]Table 1'!B82) *-1</f>
        <v>343</v>
      </c>
      <c r="H24" s="16">
        <f>'[1]Table 1'!C82</f>
        <v>22</v>
      </c>
      <c r="I24" s="1">
        <f t="shared" si="2"/>
        <v>9.4285714285714288</v>
      </c>
      <c r="J24" s="1">
        <f t="shared" si="3"/>
        <v>4.3775510204081636</v>
      </c>
      <c r="K24" s="14">
        <f>'[1]Table 1'!B128</f>
        <v>154</v>
      </c>
      <c r="L24" s="10"/>
      <c r="M24" s="16">
        <f>'[1]Table 1'!C128</f>
        <v>34</v>
      </c>
      <c r="N24" s="1">
        <f t="shared" si="4"/>
        <v>14.571428571428569</v>
      </c>
      <c r="O24" s="1">
        <f t="shared" si="5"/>
        <v>6.7653061224489797</v>
      </c>
    </row>
    <row r="25" spans="1:15" x14ac:dyDescent="0.2">
      <c r="A25" s="13"/>
      <c r="B25" s="14">
        <f>'[1]Table 1'!B37</f>
        <v>498</v>
      </c>
      <c r="C25" s="10"/>
      <c r="D25" s="16">
        <f>'[1]Table 1'!C37</f>
        <v>27</v>
      </c>
      <c r="E25" s="1">
        <f t="shared" si="0"/>
        <v>11.571428571428571</v>
      </c>
      <c r="F25" s="1">
        <f t="shared" si="1"/>
        <v>5.3724489795918364</v>
      </c>
      <c r="G25" s="14">
        <f>('[1]Table 1'!B83) *-1</f>
        <v>321</v>
      </c>
      <c r="H25" s="16">
        <f>'[1]Table 1'!C83</f>
        <v>20</v>
      </c>
      <c r="I25" s="1">
        <f t="shared" si="2"/>
        <v>8.5714285714285712</v>
      </c>
      <c r="J25" s="1">
        <f t="shared" si="3"/>
        <v>3.9795918367346941</v>
      </c>
      <c r="K25" s="14">
        <f>'[1]Table 1'!B129</f>
        <v>177</v>
      </c>
      <c r="L25" s="10"/>
      <c r="M25" s="16">
        <f>'[1]Table 1'!C129</f>
        <v>34</v>
      </c>
      <c r="N25" s="1">
        <f t="shared" si="4"/>
        <v>14.571428571428569</v>
      </c>
      <c r="O25" s="1">
        <f t="shared" si="5"/>
        <v>6.7653061224489797</v>
      </c>
    </row>
    <row r="26" spans="1:15" x14ac:dyDescent="0.2">
      <c r="A26" s="13"/>
      <c r="B26" s="14">
        <f>'[1]Table 1'!B38</f>
        <v>493</v>
      </c>
      <c r="C26" s="10"/>
      <c r="D26" s="16">
        <f>'[1]Table 1'!C38</f>
        <v>27</v>
      </c>
      <c r="E26" s="1">
        <f t="shared" si="0"/>
        <v>11.571428571428571</v>
      </c>
      <c r="F26" s="1">
        <f t="shared" si="1"/>
        <v>5.3724489795918364</v>
      </c>
      <c r="G26" s="14">
        <f>('[1]Table 1'!B84) *-1</f>
        <v>318</v>
      </c>
      <c r="H26" s="16">
        <f>'[1]Table 1'!C84</f>
        <v>20</v>
      </c>
      <c r="I26" s="1">
        <f t="shared" si="2"/>
        <v>8.5714285714285712</v>
      </c>
      <c r="J26" s="1">
        <f t="shared" si="3"/>
        <v>3.9795918367346941</v>
      </c>
      <c r="K26" s="14">
        <f>'[1]Table 1'!B130</f>
        <v>175</v>
      </c>
      <c r="L26" s="10"/>
      <c r="M26" s="16">
        <f>'[1]Table 1'!C130</f>
        <v>34</v>
      </c>
      <c r="N26" s="1">
        <f t="shared" si="4"/>
        <v>14.571428571428569</v>
      </c>
      <c r="O26" s="1">
        <f t="shared" si="5"/>
        <v>6.7653061224489797</v>
      </c>
    </row>
    <row r="27" spans="1:15" x14ac:dyDescent="0.2">
      <c r="A27" s="13">
        <v>41426</v>
      </c>
      <c r="B27" s="14">
        <f>'[1]Table 1'!B39</f>
        <v>502</v>
      </c>
      <c r="C27" s="10"/>
      <c r="D27" s="16">
        <f>'[1]Table 1'!C39</f>
        <v>29</v>
      </c>
      <c r="E27" s="1">
        <f t="shared" si="0"/>
        <v>12.428571428571429</v>
      </c>
      <c r="F27" s="1">
        <f t="shared" si="1"/>
        <v>5.7704081632653068</v>
      </c>
      <c r="G27" s="14">
        <f>('[1]Table 1'!B85) *-1</f>
        <v>320</v>
      </c>
      <c r="H27" s="16">
        <f>'[1]Table 1'!C85</f>
        <v>19</v>
      </c>
      <c r="I27" s="1">
        <f t="shared" si="2"/>
        <v>8.1428571428571423</v>
      </c>
      <c r="J27" s="1">
        <f t="shared" si="3"/>
        <v>3.7806122448979593</v>
      </c>
      <c r="K27" s="14">
        <f>'[1]Table 1'!B131</f>
        <v>182</v>
      </c>
      <c r="L27" s="10"/>
      <c r="M27" s="16">
        <f>'[1]Table 1'!C131</f>
        <v>34</v>
      </c>
      <c r="N27" s="1">
        <f t="shared" si="4"/>
        <v>14.571428571428569</v>
      </c>
      <c r="O27" s="1">
        <f t="shared" si="5"/>
        <v>6.7653061224489797</v>
      </c>
    </row>
    <row r="28" spans="1:15" x14ac:dyDescent="0.2">
      <c r="A28" s="13"/>
      <c r="B28" s="14">
        <f>'[1]Table 1'!B40</f>
        <v>530</v>
      </c>
      <c r="C28" s="10"/>
      <c r="D28" s="16">
        <f>'[1]Table 1'!C40</f>
        <v>30</v>
      </c>
      <c r="E28" s="1">
        <f t="shared" si="0"/>
        <v>12.857142857142856</v>
      </c>
      <c r="F28" s="1">
        <f t="shared" si="1"/>
        <v>5.9693877551020407</v>
      </c>
      <c r="G28" s="14">
        <f>('[1]Table 1'!B86) *-1</f>
        <v>320</v>
      </c>
      <c r="H28" s="16">
        <f>'[1]Table 1'!C86</f>
        <v>19</v>
      </c>
      <c r="I28" s="1">
        <f t="shared" si="2"/>
        <v>8.1428571428571423</v>
      </c>
      <c r="J28" s="1">
        <f t="shared" si="3"/>
        <v>3.7806122448979593</v>
      </c>
      <c r="K28" s="14">
        <f>'[1]Table 1'!B132</f>
        <v>210</v>
      </c>
      <c r="L28" s="10"/>
      <c r="M28" s="16">
        <f>'[1]Table 1'!C132</f>
        <v>36</v>
      </c>
      <c r="N28" s="1">
        <f t="shared" si="4"/>
        <v>15.428571428571429</v>
      </c>
      <c r="O28" s="1">
        <f t="shared" si="5"/>
        <v>7.16326530612245</v>
      </c>
    </row>
    <row r="29" spans="1:15" x14ac:dyDescent="0.2">
      <c r="A29" s="13"/>
      <c r="B29" s="14">
        <f>'[1]Table 1'!B41</f>
        <v>526</v>
      </c>
      <c r="C29" s="10"/>
      <c r="D29" s="16">
        <f>'[1]Table 1'!C41</f>
        <v>29</v>
      </c>
      <c r="E29" s="1">
        <f t="shared" si="0"/>
        <v>12.428571428571429</v>
      </c>
      <c r="F29" s="1">
        <f t="shared" si="1"/>
        <v>5.7704081632653068</v>
      </c>
      <c r="G29" s="14">
        <f>('[1]Table 1'!B87) *-1</f>
        <v>317</v>
      </c>
      <c r="H29" s="16">
        <f>'[1]Table 1'!C87</f>
        <v>19</v>
      </c>
      <c r="I29" s="1">
        <f t="shared" si="2"/>
        <v>8.1428571428571423</v>
      </c>
      <c r="J29" s="1">
        <f t="shared" si="3"/>
        <v>3.7806122448979593</v>
      </c>
      <c r="K29" s="14">
        <f>'[1]Table 1'!B133</f>
        <v>209</v>
      </c>
      <c r="L29" s="10"/>
      <c r="M29" s="16">
        <f>'[1]Table 1'!C133</f>
        <v>35</v>
      </c>
      <c r="N29" s="1">
        <f t="shared" si="4"/>
        <v>15</v>
      </c>
      <c r="O29" s="1">
        <f t="shared" si="5"/>
        <v>6.9642857142857144</v>
      </c>
    </row>
    <row r="30" spans="1:15" x14ac:dyDescent="0.2">
      <c r="A30" s="13"/>
      <c r="B30" s="14">
        <f>'[1]Table 1'!B42</f>
        <v>552</v>
      </c>
      <c r="C30" s="10"/>
      <c r="D30" s="16">
        <f>'[1]Table 1'!C42</f>
        <v>31</v>
      </c>
      <c r="E30" s="1">
        <f t="shared" si="0"/>
        <v>13.285714285714286</v>
      </c>
      <c r="F30" s="1">
        <f t="shared" si="1"/>
        <v>6.1683673469387763</v>
      </c>
      <c r="G30" s="14">
        <f>('[1]Table 1'!B88) *-1</f>
        <v>316</v>
      </c>
      <c r="H30" s="16">
        <f>'[1]Table 1'!C88</f>
        <v>20</v>
      </c>
      <c r="I30" s="1">
        <f t="shared" si="2"/>
        <v>8.5714285714285712</v>
      </c>
      <c r="J30" s="1">
        <f t="shared" si="3"/>
        <v>3.9795918367346941</v>
      </c>
      <c r="K30" s="14">
        <f>'[1]Table 1'!B134</f>
        <v>236</v>
      </c>
      <c r="L30" s="10"/>
      <c r="M30" s="16">
        <f>'[1]Table 1'!C134</f>
        <v>37</v>
      </c>
      <c r="N30" s="1">
        <f t="shared" si="4"/>
        <v>15.857142857142856</v>
      </c>
      <c r="O30" s="1">
        <f t="shared" si="5"/>
        <v>7.3622448979591839</v>
      </c>
    </row>
    <row r="31" spans="1:15" x14ac:dyDescent="0.2">
      <c r="A31" s="13">
        <v>41791</v>
      </c>
      <c r="B31" s="14">
        <f>'[1]Table 1'!B43</f>
        <v>574</v>
      </c>
      <c r="C31" s="10"/>
      <c r="D31" s="16">
        <f>'[1]Table 1'!C43</f>
        <v>31</v>
      </c>
      <c r="E31" s="1">
        <f t="shared" si="0"/>
        <v>13.285714285714286</v>
      </c>
      <c r="F31" s="1">
        <f t="shared" si="1"/>
        <v>6.1683673469387763</v>
      </c>
      <c r="G31" s="14">
        <f>('[1]Table 1'!B89) *-1</f>
        <v>320</v>
      </c>
      <c r="H31" s="16">
        <f>'[1]Table 1'!C89</f>
        <v>22</v>
      </c>
      <c r="I31" s="1">
        <f t="shared" si="2"/>
        <v>9.4285714285714288</v>
      </c>
      <c r="J31" s="1">
        <f t="shared" si="3"/>
        <v>4.3775510204081636</v>
      </c>
      <c r="K31" s="14">
        <f>'[1]Table 1'!B135</f>
        <v>254</v>
      </c>
      <c r="L31" s="10"/>
      <c r="M31" s="16">
        <f>'[1]Table 1'!C135</f>
        <v>38</v>
      </c>
      <c r="N31" s="1">
        <f t="shared" si="4"/>
        <v>16.285714285714285</v>
      </c>
      <c r="O31" s="1">
        <f t="shared" si="5"/>
        <v>7.5612244897959187</v>
      </c>
    </row>
    <row r="32" spans="1:15" x14ac:dyDescent="0.2">
      <c r="A32" s="13"/>
      <c r="B32" s="14">
        <f>'[1]Table 1'!B44</f>
        <v>615</v>
      </c>
      <c r="C32" s="10"/>
      <c r="D32" s="16">
        <f>'[1]Table 1'!C44</f>
        <v>35</v>
      </c>
      <c r="E32" s="1">
        <f t="shared" si="0"/>
        <v>15</v>
      </c>
      <c r="F32" s="1">
        <f t="shared" si="1"/>
        <v>6.9642857142857144</v>
      </c>
      <c r="G32" s="14">
        <f>('[1]Table 1'!B90) *-1</f>
        <v>323</v>
      </c>
      <c r="H32" s="16">
        <f>'[1]Table 1'!C90</f>
        <v>23</v>
      </c>
      <c r="I32" s="1">
        <f t="shared" si="2"/>
        <v>9.8571428571428559</v>
      </c>
      <c r="J32" s="1">
        <f t="shared" si="3"/>
        <v>4.5765306122448983</v>
      </c>
      <c r="K32" s="14">
        <f>'[1]Table 1'!B136</f>
        <v>292</v>
      </c>
      <c r="L32" s="10"/>
      <c r="M32" s="16">
        <f>'[1]Table 1'!C136</f>
        <v>42</v>
      </c>
      <c r="N32" s="1">
        <f t="shared" si="4"/>
        <v>18</v>
      </c>
      <c r="O32" s="1">
        <f t="shared" si="5"/>
        <v>8.3571428571428577</v>
      </c>
    </row>
    <row r="33" spans="1:15" x14ac:dyDescent="0.2">
      <c r="A33" s="13"/>
      <c r="B33" s="14">
        <f>'[1]Table 1'!B45</f>
        <v>632</v>
      </c>
      <c r="C33" s="10"/>
      <c r="D33" s="16">
        <f>'[1]Table 1'!C45</f>
        <v>36</v>
      </c>
      <c r="E33" s="1">
        <f t="shared" si="0"/>
        <v>15.428571428571429</v>
      </c>
      <c r="F33" s="1">
        <f t="shared" si="1"/>
        <v>7.16326530612245</v>
      </c>
      <c r="G33" s="14">
        <f>('[1]Table 1'!B91) *-1</f>
        <v>319</v>
      </c>
      <c r="H33" s="16">
        <f>'[1]Table 1'!C91</f>
        <v>22</v>
      </c>
      <c r="I33" s="1">
        <f t="shared" si="2"/>
        <v>9.4285714285714288</v>
      </c>
      <c r="J33" s="1">
        <f t="shared" si="3"/>
        <v>4.3775510204081636</v>
      </c>
      <c r="K33" s="14">
        <f>'[1]Table 1'!B137</f>
        <v>313</v>
      </c>
      <c r="L33" s="10"/>
      <c r="M33" s="16">
        <f>'[1]Table 1'!C137</f>
        <v>43</v>
      </c>
      <c r="N33" s="1">
        <f t="shared" si="4"/>
        <v>18.428571428571427</v>
      </c>
      <c r="O33" s="1">
        <f t="shared" si="5"/>
        <v>8.5561224489795915</v>
      </c>
    </row>
    <row r="34" spans="1:15" x14ac:dyDescent="0.2">
      <c r="A34" s="13"/>
      <c r="B34" s="14">
        <f>'[1]Table 1'!B46</f>
        <v>644</v>
      </c>
      <c r="C34" s="10"/>
      <c r="D34" s="16">
        <f>'[1]Table 1'!C46</f>
        <v>35</v>
      </c>
      <c r="E34" s="1">
        <f t="shared" si="0"/>
        <v>15</v>
      </c>
      <c r="F34" s="1">
        <f t="shared" si="1"/>
        <v>6.9642857142857144</v>
      </c>
      <c r="G34" s="14">
        <f>('[1]Table 1'!B92) *-1</f>
        <v>308</v>
      </c>
      <c r="H34" s="16">
        <f>'[1]Table 1'!C92</f>
        <v>21</v>
      </c>
      <c r="I34" s="1">
        <f t="shared" si="2"/>
        <v>9</v>
      </c>
      <c r="J34" s="1">
        <f t="shared" si="3"/>
        <v>4.1785714285714288</v>
      </c>
      <c r="K34" s="14">
        <f>'[1]Table 1'!B138</f>
        <v>336</v>
      </c>
      <c r="L34" s="10"/>
      <c r="M34" s="16">
        <f>'[1]Table 1'!C138</f>
        <v>41</v>
      </c>
      <c r="N34" s="1">
        <f t="shared" si="4"/>
        <v>17.571428571428573</v>
      </c>
      <c r="O34" s="1">
        <f t="shared" si="5"/>
        <v>8.1581632653061238</v>
      </c>
    </row>
    <row r="35" spans="1:15" x14ac:dyDescent="0.2">
      <c r="A35" s="13">
        <v>42156</v>
      </c>
      <c r="B35" s="14">
        <f>'[1]Table 1'!B47</f>
        <v>639</v>
      </c>
      <c r="C35" s="10"/>
      <c r="D35" s="16">
        <f>'[1]Table 1'!C47</f>
        <v>34</v>
      </c>
      <c r="E35" s="1">
        <f t="shared" si="0"/>
        <v>14.571428571428569</v>
      </c>
      <c r="F35" s="1">
        <f t="shared" si="1"/>
        <v>6.7653061224489797</v>
      </c>
      <c r="G35" s="14">
        <f>('[1]Table 1'!B93) *-1</f>
        <v>303</v>
      </c>
      <c r="H35" s="16">
        <f>'[1]Table 1'!C93</f>
        <v>20</v>
      </c>
      <c r="I35" s="1">
        <f t="shared" si="2"/>
        <v>8.5714285714285712</v>
      </c>
      <c r="J35" s="1">
        <f t="shared" si="3"/>
        <v>3.9795918367346941</v>
      </c>
      <c r="K35" s="14">
        <f>'[1]Table 1'!B139</f>
        <v>336</v>
      </c>
      <c r="L35" s="10"/>
      <c r="M35" s="16">
        <f>'[1]Table 1'!C139</f>
        <v>39</v>
      </c>
      <c r="N35" s="1">
        <f t="shared" si="4"/>
        <v>16.714285714285715</v>
      </c>
      <c r="O35" s="1">
        <f t="shared" si="5"/>
        <v>7.7602040816326543</v>
      </c>
    </row>
    <row r="36" spans="1:15" x14ac:dyDescent="0.2">
      <c r="A36" s="13"/>
      <c r="B36" s="14">
        <f>'[1]Table 1'!B48</f>
        <v>619</v>
      </c>
      <c r="C36" s="10"/>
      <c r="D36" s="16">
        <f>'[1]Table 1'!C48</f>
        <v>32</v>
      </c>
      <c r="E36" s="1">
        <f t="shared" si="0"/>
        <v>13.714285714285714</v>
      </c>
      <c r="F36" s="1">
        <f t="shared" si="1"/>
        <v>6.3673469387755102</v>
      </c>
      <c r="G36" s="14">
        <f>('[1]Table 1'!B94) *-1</f>
        <v>297</v>
      </c>
      <c r="H36" s="16">
        <f>'[1]Table 1'!C94</f>
        <v>19</v>
      </c>
      <c r="I36" s="1">
        <f t="shared" si="2"/>
        <v>8.1428571428571423</v>
      </c>
      <c r="J36" s="1">
        <f t="shared" si="3"/>
        <v>3.7806122448979593</v>
      </c>
      <c r="K36" s="14">
        <f>'[1]Table 1'!B140</f>
        <v>322</v>
      </c>
      <c r="L36" s="10"/>
      <c r="M36" s="16">
        <f>'[1]Table 1'!C140</f>
        <v>37</v>
      </c>
      <c r="N36" s="1">
        <f t="shared" si="4"/>
        <v>15.857142857142856</v>
      </c>
      <c r="O36" s="1">
        <f t="shared" si="5"/>
        <v>7.3622448979591839</v>
      </c>
    </row>
    <row r="37" spans="1:15" x14ac:dyDescent="0.2">
      <c r="A37" s="13"/>
      <c r="B37" s="14">
        <f>'[1]Table 1'!B49</f>
        <v>631</v>
      </c>
      <c r="C37" s="10"/>
      <c r="D37" s="16">
        <f>'[1]Table 1'!C49</f>
        <v>33</v>
      </c>
      <c r="E37" s="1">
        <f t="shared" si="0"/>
        <v>14.142857142857144</v>
      </c>
      <c r="F37" s="1">
        <f t="shared" si="1"/>
        <v>6.5663265306122458</v>
      </c>
      <c r="G37" s="14">
        <f>('[1]Table 1'!B95) *-1</f>
        <v>299</v>
      </c>
      <c r="H37" s="16">
        <f>'[1]Table 1'!C95</f>
        <v>20</v>
      </c>
      <c r="I37" s="1">
        <f t="shared" si="2"/>
        <v>8.5714285714285712</v>
      </c>
      <c r="J37" s="1">
        <f t="shared" si="3"/>
        <v>3.9795918367346941</v>
      </c>
      <c r="K37" s="14">
        <f>'[1]Table 1'!B141</f>
        <v>332</v>
      </c>
      <c r="L37" s="10"/>
      <c r="M37" s="16">
        <f>'[1]Table 1'!C141</f>
        <v>38</v>
      </c>
      <c r="N37" s="1">
        <f t="shared" si="4"/>
        <v>16.285714285714285</v>
      </c>
      <c r="O37" s="1">
        <f t="shared" si="5"/>
        <v>7.5612244897959187</v>
      </c>
    </row>
    <row r="38" spans="1:15" x14ac:dyDescent="0.2">
      <c r="A38" s="13"/>
      <c r="B38" s="14">
        <f>'[1]Table 1'!B50</f>
        <v>638</v>
      </c>
      <c r="C38" s="10"/>
      <c r="D38" s="16">
        <f>'[1]Table 1'!C50</f>
        <v>33</v>
      </c>
      <c r="E38" s="1">
        <f t="shared" si="0"/>
        <v>14.142857142857144</v>
      </c>
      <c r="F38" s="1">
        <f t="shared" si="1"/>
        <v>6.5663265306122458</v>
      </c>
      <c r="G38" s="14">
        <f>('[1]Table 1'!B96) *-1</f>
        <v>311</v>
      </c>
      <c r="H38" s="16">
        <f>'[1]Table 1'!C96</f>
        <v>21</v>
      </c>
      <c r="I38" s="1">
        <f t="shared" si="2"/>
        <v>9</v>
      </c>
      <c r="J38" s="1">
        <f t="shared" si="3"/>
        <v>4.1785714285714288</v>
      </c>
      <c r="K38" s="14">
        <f>'[1]Table 1'!B142</f>
        <v>327</v>
      </c>
      <c r="L38" s="10"/>
      <c r="M38" s="16">
        <f>'[1]Table 1'!C142</f>
        <v>39</v>
      </c>
      <c r="N38" s="1">
        <f t="shared" si="4"/>
        <v>16.714285714285715</v>
      </c>
      <c r="O38" s="1">
        <f t="shared" si="5"/>
        <v>7.7602040816326543</v>
      </c>
    </row>
    <row r="39" spans="1:15" x14ac:dyDescent="0.2">
      <c r="A39" s="13">
        <v>42522</v>
      </c>
      <c r="B39" s="14">
        <f>'[1]Table 1'!B51</f>
        <v>652</v>
      </c>
      <c r="C39" s="10"/>
      <c r="D39" s="16">
        <f>'[1]Table 1'!C51</f>
        <v>34</v>
      </c>
      <c r="E39" s="1">
        <f t="shared" si="0"/>
        <v>14.571428571428569</v>
      </c>
      <c r="F39" s="1">
        <f t="shared" si="1"/>
        <v>6.7653061224489797</v>
      </c>
      <c r="G39" s="14">
        <f>('[1]Table 1'!B97) *-1</f>
        <v>316</v>
      </c>
      <c r="H39" s="16">
        <f>'[1]Table 1'!C97</f>
        <v>21</v>
      </c>
      <c r="I39" s="1">
        <f t="shared" si="2"/>
        <v>9</v>
      </c>
      <c r="J39" s="1">
        <f t="shared" si="3"/>
        <v>4.1785714285714288</v>
      </c>
      <c r="K39" s="14">
        <f>'[1]Table 1'!B143</f>
        <v>336</v>
      </c>
      <c r="L39" s="10"/>
      <c r="M39" s="16">
        <f>'[1]Table 1'!C143</f>
        <v>40</v>
      </c>
      <c r="N39" s="1">
        <f t="shared" si="4"/>
        <v>17.142857142857142</v>
      </c>
      <c r="O39" s="1">
        <f t="shared" si="5"/>
        <v>7.9591836734693882</v>
      </c>
    </row>
    <row r="40" spans="1:15" x14ac:dyDescent="0.2">
      <c r="A40" s="13"/>
      <c r="B40" s="14">
        <f>'[1]Table 1'!B52</f>
        <v>598</v>
      </c>
      <c r="C40" s="3">
        <v>633</v>
      </c>
      <c r="D40" s="16">
        <f>'[1]Table 1'!C52</f>
        <v>34</v>
      </c>
      <c r="E40" s="1">
        <f t="shared" si="0"/>
        <v>14.571428571428569</v>
      </c>
      <c r="F40" s="1">
        <f t="shared" si="1"/>
        <v>6.7653061224489797</v>
      </c>
      <c r="G40" s="14">
        <f>('[1]Table 1'!B98) *-1</f>
        <v>325</v>
      </c>
      <c r="H40" s="16">
        <f>'[1]Table 1'!C98</f>
        <v>22</v>
      </c>
      <c r="I40" s="1">
        <f t="shared" si="2"/>
        <v>9.4285714285714288</v>
      </c>
      <c r="J40" s="1">
        <f t="shared" si="3"/>
        <v>4.3775510204081636</v>
      </c>
      <c r="K40" s="14">
        <f>'[1]Table 1'!B144</f>
        <v>273</v>
      </c>
      <c r="L40" s="19">
        <v>308</v>
      </c>
      <c r="M40" s="16">
        <f>'[1]Table 1'!C144</f>
        <v>41</v>
      </c>
      <c r="N40" s="1">
        <f t="shared" si="4"/>
        <v>17.571428571428573</v>
      </c>
      <c r="O40" s="1">
        <f t="shared" si="5"/>
        <v>8.1581632653061238</v>
      </c>
    </row>
    <row r="41" spans="1:15" x14ac:dyDescent="0.2">
      <c r="A41" s="13"/>
      <c r="B41" s="14">
        <f>'[1]Table 1'!B53</f>
        <v>589</v>
      </c>
      <c r="C41" s="3">
        <v>611</v>
      </c>
      <c r="D41" s="16">
        <f>'[1]Table 1'!C53</f>
        <v>34</v>
      </c>
      <c r="E41" s="1">
        <f t="shared" si="0"/>
        <v>14.571428571428569</v>
      </c>
      <c r="F41" s="1">
        <f t="shared" si="1"/>
        <v>6.7653061224489797</v>
      </c>
      <c r="G41" s="14">
        <f>('[1]Table 1'!B99) *-1</f>
        <v>340</v>
      </c>
      <c r="H41" s="16">
        <f>'[1]Table 1'!C99</f>
        <v>23</v>
      </c>
      <c r="I41" s="1">
        <f t="shared" si="2"/>
        <v>9.8571428571428559</v>
      </c>
      <c r="J41" s="1">
        <f t="shared" si="3"/>
        <v>4.5765306122448983</v>
      </c>
      <c r="K41" s="14">
        <f>'[1]Table 1'!B145</f>
        <v>249</v>
      </c>
      <c r="L41" s="19">
        <v>271</v>
      </c>
      <c r="M41" s="16">
        <f>'[1]Table 1'!C145</f>
        <v>41</v>
      </c>
      <c r="N41" s="1">
        <f t="shared" si="4"/>
        <v>17.571428571428573</v>
      </c>
      <c r="O41" s="1">
        <f t="shared" si="5"/>
        <v>8.1581632653061238</v>
      </c>
    </row>
    <row r="42" spans="1:15" x14ac:dyDescent="0.2">
      <c r="A42" s="13"/>
      <c r="B42" s="14">
        <f>'[1]Table 1'!B54</f>
        <v>585</v>
      </c>
      <c r="C42" s="3">
        <v>609</v>
      </c>
      <c r="D42" s="16">
        <f>'[1]Table 1'!C54</f>
        <v>35</v>
      </c>
      <c r="E42" s="1">
        <f t="shared" si="0"/>
        <v>15</v>
      </c>
      <c r="F42" s="1">
        <f t="shared" si="1"/>
        <v>6.9642857142857144</v>
      </c>
      <c r="G42" s="14">
        <f>('[1]Table 1'!B100) *-1</f>
        <v>341</v>
      </c>
      <c r="H42" s="16">
        <f>'[1]Table 1'!C100</f>
        <v>23</v>
      </c>
      <c r="I42" s="1">
        <f t="shared" si="2"/>
        <v>9.8571428571428559</v>
      </c>
      <c r="J42" s="1">
        <f t="shared" si="3"/>
        <v>4.5765306122448983</v>
      </c>
      <c r="K42" s="14">
        <f>'[1]Table 1'!B146</f>
        <v>244</v>
      </c>
      <c r="L42" s="19">
        <v>268</v>
      </c>
      <c r="M42" s="16">
        <f>'[1]Table 1'!C146</f>
        <v>42</v>
      </c>
      <c r="N42" s="1">
        <f t="shared" si="4"/>
        <v>18</v>
      </c>
      <c r="O42" s="1">
        <f t="shared" si="5"/>
        <v>8.3571428571428577</v>
      </c>
    </row>
    <row r="43" spans="1:15" s="14" customFormat="1" x14ac:dyDescent="0.2">
      <c r="A43" s="17">
        <v>42887</v>
      </c>
      <c r="B43" s="14">
        <f>'[1]Table 1'!B55</f>
        <v>566</v>
      </c>
      <c r="C43" s="3">
        <v>592</v>
      </c>
      <c r="D43" s="16">
        <f>'[1]Table 1'!C55</f>
        <v>35</v>
      </c>
      <c r="E43" s="16">
        <f>((D43/1.96)*0.84)</f>
        <v>15</v>
      </c>
      <c r="F43" s="16">
        <f>((D43/1.96)*0.39)</f>
        <v>6.9642857142857144</v>
      </c>
      <c r="G43" s="14">
        <f>('[1]Table 1'!B101) *-1</f>
        <v>340</v>
      </c>
      <c r="H43" s="16">
        <f>'[1]Table 1'!C101</f>
        <v>23</v>
      </c>
      <c r="I43" s="16">
        <f>((H43/1.96)*0.84)</f>
        <v>9.8571428571428559</v>
      </c>
      <c r="J43" s="16">
        <f>((H43/1.96)*0.39)</f>
        <v>4.5765306122448983</v>
      </c>
      <c r="K43" s="14">
        <f>'[1]Table 1'!B147</f>
        <v>226</v>
      </c>
      <c r="L43" s="19">
        <v>252</v>
      </c>
      <c r="M43" s="16">
        <f>'[1]Table 1'!C147</f>
        <v>42</v>
      </c>
      <c r="N43" s="16">
        <f>((M43/1.96)*0.84)</f>
        <v>18</v>
      </c>
      <c r="O43" s="16">
        <f>((M43/1.96)*0.39)</f>
        <v>8.3571428571428577</v>
      </c>
    </row>
    <row r="44" spans="1:15" s="14" customFormat="1" ht="11.25" customHeight="1" x14ac:dyDescent="0.3">
      <c r="A44" s="17"/>
      <c r="B44" s="14">
        <f>'[1]Table 1'!B56</f>
        <v>640</v>
      </c>
      <c r="C44"/>
      <c r="D44" s="16">
        <f>'[1]Table 1'!C56</f>
        <v>39</v>
      </c>
      <c r="E44" s="16">
        <f t="shared" ref="E44:E47" si="6">((D44/1.96)*0.84)</f>
        <v>16.714285714285715</v>
      </c>
      <c r="F44" s="16">
        <f t="shared" ref="F44:F47" si="7">((D44/1.96)*0.39)</f>
        <v>7.7602040816326543</v>
      </c>
      <c r="G44" s="14">
        <f>('[1]Table 1'!B102) *-1</f>
        <v>363</v>
      </c>
      <c r="H44" s="16">
        <f>'[1]Table 1'!C102</f>
        <v>25</v>
      </c>
      <c r="I44" s="16">
        <f t="shared" ref="I44:I47" si="8">((H44/1.96)*0.84)</f>
        <v>10.714285714285714</v>
      </c>
      <c r="J44" s="16">
        <f t="shared" ref="J44:J47" si="9">((H44/1.96)*0.39)</f>
        <v>4.9744897959183678</v>
      </c>
      <c r="K44" s="14">
        <f>'[1]Table 1'!B148</f>
        <v>277</v>
      </c>
      <c r="L44" s="18"/>
      <c r="M44" s="16">
        <f>'[1]Table 1'!C148</f>
        <v>47</v>
      </c>
      <c r="N44" s="16">
        <f t="shared" ref="N44:N47" si="10">((M44/1.96)*0.84)</f>
        <v>20.142857142857142</v>
      </c>
      <c r="O44" s="16">
        <f t="shared" ref="O44:O47" si="11">((M44/1.96)*0.39)</f>
        <v>9.3520408163265305</v>
      </c>
    </row>
    <row r="45" spans="1:15" s="14" customFormat="1" ht="11.25" customHeight="1" x14ac:dyDescent="0.3">
      <c r="A45" s="17"/>
      <c r="B45" s="14">
        <f>'[1]Table 1'!B57</f>
        <v>644</v>
      </c>
      <c r="C45"/>
      <c r="D45" s="16">
        <f>'[1]Table 1'!C57</f>
        <v>40</v>
      </c>
      <c r="E45" s="16">
        <f t="shared" si="6"/>
        <v>17.142857142857142</v>
      </c>
      <c r="F45" s="16">
        <f t="shared" si="7"/>
        <v>7.9591836734693882</v>
      </c>
      <c r="G45" s="14">
        <f>('[1]Table 1'!B103) *-1</f>
        <v>360</v>
      </c>
      <c r="H45" s="16">
        <f>'[1]Table 1'!C103</f>
        <v>26</v>
      </c>
      <c r="I45" s="16">
        <f t="shared" si="8"/>
        <v>11.142857142857142</v>
      </c>
      <c r="J45" s="16">
        <f t="shared" si="9"/>
        <v>5.1734693877551026</v>
      </c>
      <c r="K45" s="14">
        <f>'[1]Table 1'!B149</f>
        <v>285</v>
      </c>
      <c r="L45" s="18"/>
      <c r="M45" s="16">
        <f>'[1]Table 1'!C149</f>
        <v>48</v>
      </c>
      <c r="N45" s="16">
        <f t="shared" si="10"/>
        <v>20.571428571428569</v>
      </c>
      <c r="O45" s="16">
        <f t="shared" si="11"/>
        <v>9.5510204081632644</v>
      </c>
    </row>
    <row r="46" spans="1:15" s="14" customFormat="1" ht="11.25" customHeight="1" x14ac:dyDescent="0.3">
      <c r="A46" s="17"/>
      <c r="B46" s="14">
        <f>'[1]Table 1'!B58</f>
        <v>621</v>
      </c>
      <c r="C46"/>
      <c r="D46" s="16">
        <f>'[1]Table 1'!C58</f>
        <v>40</v>
      </c>
      <c r="E46" s="16">
        <f t="shared" si="6"/>
        <v>17.142857142857142</v>
      </c>
      <c r="F46" s="16">
        <f t="shared" si="7"/>
        <v>7.9591836734693882</v>
      </c>
      <c r="G46" s="14">
        <f>('[1]Table 1'!B104) *-1</f>
        <v>354</v>
      </c>
      <c r="H46" s="16">
        <f>'[1]Table 1'!C104</f>
        <v>26</v>
      </c>
      <c r="I46" s="16">
        <f t="shared" si="8"/>
        <v>11.142857142857142</v>
      </c>
      <c r="J46" s="16">
        <f t="shared" si="9"/>
        <v>5.1734693877551026</v>
      </c>
      <c r="K46" s="14">
        <f>'[1]Table 1'!B150</f>
        <v>266</v>
      </c>
      <c r="L46" s="15"/>
      <c r="M46" s="16">
        <f>'[1]Table 1'!C150</f>
        <v>48</v>
      </c>
      <c r="N46" s="16">
        <f t="shared" si="10"/>
        <v>20.571428571428569</v>
      </c>
      <c r="O46" s="16">
        <f t="shared" si="11"/>
        <v>9.5510204081632644</v>
      </c>
    </row>
    <row r="47" spans="1:15" s="14" customFormat="1" ht="11.25" customHeight="1" x14ac:dyDescent="0.3">
      <c r="A47" s="17">
        <v>43252</v>
      </c>
      <c r="B47" s="14">
        <f>'[1]Table 1'!B59</f>
        <v>625</v>
      </c>
      <c r="C47"/>
      <c r="D47" s="16">
        <f>'[1]Table 1'!C59</f>
        <v>41</v>
      </c>
      <c r="E47" s="16">
        <f t="shared" si="6"/>
        <v>17.571428571428573</v>
      </c>
      <c r="F47" s="16">
        <f t="shared" si="7"/>
        <v>8.1581632653061238</v>
      </c>
      <c r="G47" s="14">
        <f>('[1]Table 1'!B105) *-1</f>
        <v>351</v>
      </c>
      <c r="H47" s="16">
        <f>'[1]Table 1'!C105</f>
        <v>28</v>
      </c>
      <c r="I47" s="16">
        <f t="shared" si="8"/>
        <v>12</v>
      </c>
      <c r="J47" s="16">
        <f t="shared" si="9"/>
        <v>5.5714285714285721</v>
      </c>
      <c r="K47" s="14">
        <f>'[1]Table 1'!B151</f>
        <v>273</v>
      </c>
      <c r="L47" s="15"/>
      <c r="M47" s="16">
        <f>'[1]Table 1'!C151</f>
        <v>49</v>
      </c>
      <c r="N47" s="16">
        <f t="shared" si="10"/>
        <v>21</v>
      </c>
      <c r="O47" s="16">
        <f t="shared" si="11"/>
        <v>9.75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ONS Document" ma:contentTypeID="0x01010035E33599CC8D1E47A037F474646B1D58006785D87F96459648AB5FAAB3D901E183" ma:contentTypeVersion="50" ma:contentTypeDescription="Create a new document." ma:contentTypeScope="" ma:versionID="86639a7d0aad7b0bfa24e51f5f917c37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4df914d6-b511-4598-be97-4bfaa68294fe" xmlns:ns5="39b8a52d-d8b9-47ff-a8c3-c8931ddf8d60" targetNamespace="http://schemas.microsoft.com/office/2006/metadata/properties" ma:root="true" ma:fieldsID="68e03a166991eda3206b87746cc912a8" ns1:_="" ns3:_="" ns4:_="" ns5:_="">
    <xsd:import namespace="http://schemas.microsoft.com/sharepoint/v3"/>
    <xsd:import namespace="e14115de-03ae-49b5-af01-31035404c456"/>
    <xsd:import namespace="4df914d6-b511-4598-be97-4bfaa68294fe"/>
    <xsd:import namespace="39b8a52d-d8b9-47ff-a8c3-c8931ddf8d60"/>
    <xsd:element name="properties">
      <xsd:complexType>
        <xsd:sequence>
          <xsd:element name="documentManagement">
            <xsd:complexType>
              <xsd:all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/>
                <xsd:element ref="ns1:_dlc_Exempt" minOccurs="0"/>
                <xsd:element ref="ns1:_dlc_ExpireDateSaved" minOccurs="0"/>
                <xsd:element ref="ns1:_dlc_ExpireDate" minOccurs="0"/>
                <xsd:element ref="ns3:TaxKeywordTaxHTField" minOccurs="0"/>
                <xsd:element ref="ns5:_dlc_DocId" minOccurs="0"/>
                <xsd:element ref="ns5:_dlc_DocIdUrl" minOccurs="0"/>
                <xsd:element ref="ns5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4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5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6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o5359087ad404c199aee74686ab194d3" ma:index="7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7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914d6-b511-4598-be97-4bfaa68294fe" elementFormDefault="qualified">
    <xsd:import namespace="http://schemas.microsoft.com/office/2006/documentManagement/types"/>
    <xsd:import namespace="http://schemas.microsoft.com/office/infopath/2007/PartnerControls"/>
    <xsd:element name="RetentionDate" ma:index="10" nillable="true" ma:displayName="Retention Date" ma:format="DateOnly" ma:hidden="true" ma:internalName="Retention_x0020_Date" ma:readOnly="false">
      <xsd:simpleType>
        <xsd:restriction base="dms:DateTime"/>
      </xsd:simpleType>
    </xsd:element>
    <xsd:element name="Retention" ma:index="11" nillable="true" ma:displayName="Retention" ma:default="0" ma:hidden="true" ma:internalName="Retention" ma:readOnly="false">
      <xsd:simpleType>
        <xsd:restriction base="dms:Number"/>
      </xsd:simpleType>
    </xsd:element>
    <xsd:element name="EDRMSOwner" ma:index="12" nillable="true" ma:displayName="EDRMSOwner" ma:hidden="true" ma:internalName="EDRMSOwner" ma:readOnly="false">
      <xsd:simpleType>
        <xsd:restriction base="dms:Text"/>
      </xsd:simpleType>
    </xsd:element>
    <xsd:element name="RetentionType" ma:index="13" ma:displayName="Retention Type" ma:default="Notify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8a52d-d8b9-47ff-a8c3-c8931ddf8d6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5359087ad404c199aee74686ab194d3 xmlns="e14115de-03ae-49b5-af01-31035404c4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Reports</TermName>
          <TermId xmlns="http://schemas.microsoft.com/office/infopath/2007/PartnerControls">7ecc0bf0-bfa2-42ac-91a2-36bac6529bc2</TermId>
        </TermInfo>
      </Terms>
    </o5359087ad404c199aee74686ab194d3>
    <Retention xmlns="4df914d6-b511-4598-be97-4bfaa68294fe">0</Retention>
    <RetentionType xmlns="4df914d6-b511-4598-be97-4bfaa68294fe">Notify</RetentionType>
    <TaxKeywordTaxHTField xmlns="e14115de-03ae-49b5-af01-31035404c456">
      <Terms xmlns="http://schemas.microsoft.com/office/infopath/2007/PartnerControls"/>
    </TaxKeywordTaxHTField>
    <RetentionDate xmlns="4df914d6-b511-4598-be97-4bfaa68294fe" xsi:nil="true"/>
    <EDRMSOwner xmlns="4df914d6-b511-4598-be97-4bfaa68294fe" xsi:nil="true"/>
    <_dlc_DocId xmlns="39b8a52d-d8b9-47ff-a8c3-c8931ddf8d60">D5PZWENCX5VS-2125522244-980</_dlc_DocId>
    <_dlc_DocIdUrl xmlns="39b8a52d-d8b9-47ff-a8c3-c8931ddf8d60">
      <Url>https://share.sp.ons.statistics.gov.uk/sites/MigStats/PopChange/_layouts/15/DocIdRedir.aspx?ID=D5PZWENCX5VS-2125522244-980</Url>
      <Description>D5PZWENCX5VS-2125522244-980</Description>
    </_dlc_DocIdUrl>
  </documentManagement>
</p:properties>
</file>

<file path=customXml/itemProps1.xml><?xml version="1.0" encoding="utf-8"?>
<ds:datastoreItem xmlns:ds="http://schemas.openxmlformats.org/officeDocument/2006/customXml" ds:itemID="{8ECEF5DE-2B11-470B-8D47-13F340010E1E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912723E3-8640-4966-AD6A-9A0F1C3F61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4209E5-E306-46A4-837C-33A9D9F961EC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C52591F-9518-4CBC-931B-35B68F49728E}">
  <ds:schemaRefs>
    <ds:schemaRef ds:uri="office.server.policy"/>
  </ds:schemaRefs>
</ds:datastoreItem>
</file>

<file path=customXml/itemProps5.xml><?xml version="1.0" encoding="utf-8"?>
<ds:datastoreItem xmlns:ds="http://schemas.openxmlformats.org/officeDocument/2006/customXml" ds:itemID="{ED2A9385-F829-4E25-9E88-ADFC3C22FB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4df914d6-b511-4598-be97-4bfaa68294fe"/>
    <ds:schemaRef ds:uri="39b8a52d-d8b9-47ff-a8c3-c8931ddf8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3D5D2D9B-D031-4B99-9D52-1C8701C2A272}">
  <ds:schemaRefs>
    <ds:schemaRef ds:uri="Microsoft.SharePoint.Taxonomy.ContentTypeSync"/>
  </ds:schemaRefs>
</ds:datastoreItem>
</file>

<file path=customXml/itemProps7.xml><?xml version="1.0" encoding="utf-8"?>
<ds:datastoreItem xmlns:ds="http://schemas.openxmlformats.org/officeDocument/2006/customXml" ds:itemID="{D5922F26-BEF9-4D07-9BE8-3325BED84062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e14115de-03ae-49b5-af01-31035404c456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  <ds:schemaRef ds:uri="4df914d6-b511-4598-be97-4bfaa68294fe"/>
    <ds:schemaRef ds:uri="http://schemas.openxmlformats.org/package/2006/metadata/core-properties"/>
    <ds:schemaRef ds:uri="39b8a52d-d8b9-47ff-a8c3-c8931ddf8d60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Fig.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download for fig1</dc:title>
  <dc:creator>White, Nicola J</dc:creator>
  <cp:lastModifiedBy>Donnarumma, Francis</cp:lastModifiedBy>
  <dcterms:created xsi:type="dcterms:W3CDTF">2018-07-08T17:46:36Z</dcterms:created>
  <dcterms:modified xsi:type="dcterms:W3CDTF">2018-12-12T14:21:30Z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0x01010035E33599CC8D1E47A037F474646B1D58006785D87F96459648AB5FAAB3D901E183</vt:lpwstr>
  </property>
  <property fmtid="{D5CDD505-2E9C-101B-9397-08002B2CF9AE}" pid="3" name="TaxKeyword">
    <vt:lpwstr/>
  </property>
  <property fmtid="{D5CDD505-2E9C-101B-9397-08002B2CF9AE}" pid="4" name="RecordType">
    <vt:lpwstr>5;#Reports|7ecc0bf0-bfa2-42ac-91a2-36bac6529bc2</vt:lpwstr>
  </property>
  <property fmtid="{D5CDD505-2E9C-101B-9397-08002B2CF9AE}" pid="5" name="_dlc_policyId">
    <vt:lpwstr>0x01010035E33599CC8D1E47A037F474646B1D58|2057524105</vt:lpwstr>
  </property>
  <property fmtid="{D5CDD505-2E9C-101B-9397-08002B2CF9AE}" pid="6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7" name="_dlc_DocIdItemGuid">
    <vt:lpwstr>3d34f9dc-6ac8-43cf-b16e-17763f8ea0ef</vt:lpwstr>
  </property>
  <property fmtid="{D5CDD505-2E9C-101B-9397-08002B2CF9AE}" pid="8" name="TaxCatchAll">
    <vt:lpwstr>5;#Reports|7ecc0bf0-bfa2-42ac-91a2-36bac6529bc2</vt:lpwstr>
  </property>
</Properties>
</file>