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dvc500-599\dvc568_migration\charts\"/>
    </mc:Choice>
  </mc:AlternateContent>
  <bookViews>
    <workbookView xWindow="0" yWindow="0" windowWidth="23040" windowHeight="10116" xr2:uid="{00000000-000D-0000-FFFF-FFFF00000000}"/>
  </bookViews>
  <sheets>
    <sheet name="Fig. 2" sheetId="4" r:id="rId1"/>
  </sheets>
  <externalReferences>
    <externalReference r:id="rId2"/>
  </externalReferenc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8" i="4" l="1"/>
  <c r="M48" i="4"/>
  <c r="I48" i="4"/>
  <c r="H48" i="4"/>
  <c r="E48" i="4"/>
  <c r="D48" i="4"/>
  <c r="N47" i="4"/>
  <c r="M47" i="4"/>
  <c r="I47" i="4"/>
  <c r="H47" i="4"/>
  <c r="E47" i="4"/>
  <c r="D47" i="4"/>
  <c r="N46" i="4"/>
  <c r="M46" i="4"/>
  <c r="I46" i="4"/>
  <c r="H46" i="4"/>
  <c r="E46" i="4"/>
  <c r="D46" i="4"/>
  <c r="N45" i="4"/>
  <c r="M45" i="4"/>
  <c r="I45" i="4"/>
  <c r="H45" i="4"/>
  <c r="E45" i="4"/>
  <c r="D45" i="4"/>
  <c r="C45" i="4"/>
  <c r="B45" i="4"/>
  <c r="N44" i="4"/>
  <c r="M44" i="4"/>
  <c r="I44" i="4"/>
  <c r="H44" i="4"/>
  <c r="E44" i="4"/>
  <c r="D44" i="4"/>
  <c r="C44" i="4"/>
  <c r="B44" i="4"/>
  <c r="N43" i="4"/>
  <c r="M43" i="4"/>
  <c r="L43" i="4"/>
  <c r="J43" i="4"/>
  <c r="I43" i="4"/>
  <c r="H43" i="4"/>
  <c r="F43" i="4"/>
  <c r="C43" i="4"/>
  <c r="E43" i="4" s="1"/>
  <c r="B43" i="4"/>
  <c r="L42" i="4"/>
  <c r="N42" i="4" s="1"/>
  <c r="J42" i="4"/>
  <c r="I42" i="4"/>
  <c r="H42" i="4"/>
  <c r="F42" i="4"/>
  <c r="C42" i="4"/>
  <c r="E42" i="4" s="1"/>
  <c r="B42" i="4"/>
  <c r="L41" i="4"/>
  <c r="N41" i="4" s="1"/>
  <c r="J41" i="4"/>
  <c r="I41" i="4"/>
  <c r="H41" i="4"/>
  <c r="F41" i="4"/>
  <c r="E41" i="4"/>
  <c r="D41" i="4"/>
  <c r="C41" i="4"/>
  <c r="B41" i="4"/>
  <c r="N40" i="4"/>
  <c r="M40" i="4"/>
  <c r="L40" i="4"/>
  <c r="J40" i="4"/>
  <c r="I40" i="4"/>
  <c r="H40" i="4"/>
  <c r="F40" i="4"/>
  <c r="E40" i="4"/>
  <c r="D40" i="4"/>
  <c r="C40" i="4"/>
  <c r="B40" i="4"/>
  <c r="N39" i="4"/>
  <c r="M39" i="4"/>
  <c r="L39" i="4"/>
  <c r="J39" i="4"/>
  <c r="I39" i="4"/>
  <c r="H39" i="4"/>
  <c r="F39" i="4"/>
  <c r="C39" i="4"/>
  <c r="E39" i="4" s="1"/>
  <c r="B39" i="4"/>
  <c r="L38" i="4"/>
  <c r="N38" i="4" s="1"/>
  <c r="J38" i="4"/>
  <c r="I38" i="4"/>
  <c r="H38" i="4"/>
  <c r="F38" i="4"/>
  <c r="C38" i="4"/>
  <c r="E38" i="4" s="1"/>
  <c r="B38" i="4"/>
  <c r="L37" i="4"/>
  <c r="N37" i="4" s="1"/>
  <c r="J37" i="4"/>
  <c r="I37" i="4"/>
  <c r="H37" i="4"/>
  <c r="F37" i="4"/>
  <c r="E37" i="4"/>
  <c r="D37" i="4"/>
  <c r="C37" i="4"/>
  <c r="B37" i="4"/>
  <c r="N36" i="4"/>
  <c r="M36" i="4"/>
  <c r="L36" i="4"/>
  <c r="J36" i="4"/>
  <c r="I36" i="4"/>
  <c r="H36" i="4"/>
  <c r="F36" i="4"/>
  <c r="E36" i="4"/>
  <c r="D36" i="4"/>
  <c r="C36" i="4"/>
  <c r="B36" i="4"/>
  <c r="N35" i="4"/>
  <c r="M35" i="4"/>
  <c r="L35" i="4"/>
  <c r="J35" i="4"/>
  <c r="I35" i="4"/>
  <c r="H35" i="4"/>
  <c r="F35" i="4"/>
  <c r="C35" i="4"/>
  <c r="E35" i="4" s="1"/>
  <c r="B35" i="4"/>
  <c r="L34" i="4"/>
  <c r="N34" i="4" s="1"/>
  <c r="J34" i="4"/>
  <c r="I34" i="4"/>
  <c r="H34" i="4"/>
  <c r="F34" i="4"/>
  <c r="C34" i="4"/>
  <c r="E34" i="4" s="1"/>
  <c r="B34" i="4"/>
  <c r="L33" i="4"/>
  <c r="N33" i="4" s="1"/>
  <c r="J33" i="4"/>
  <c r="I33" i="4"/>
  <c r="H33" i="4"/>
  <c r="F33" i="4"/>
  <c r="E33" i="4"/>
  <c r="D33" i="4"/>
  <c r="C33" i="4"/>
  <c r="B33" i="4"/>
  <c r="N32" i="4"/>
  <c r="M32" i="4"/>
  <c r="L32" i="4"/>
  <c r="J32" i="4"/>
  <c r="I32" i="4"/>
  <c r="H32" i="4"/>
  <c r="F32" i="4"/>
  <c r="E32" i="4"/>
  <c r="D32" i="4"/>
  <c r="C32" i="4"/>
  <c r="B32" i="4"/>
  <c r="N31" i="4"/>
  <c r="M31" i="4"/>
  <c r="L31" i="4"/>
  <c r="J31" i="4"/>
  <c r="I31" i="4"/>
  <c r="H31" i="4"/>
  <c r="F31" i="4"/>
  <c r="C31" i="4"/>
  <c r="E31" i="4" s="1"/>
  <c r="B31" i="4"/>
  <c r="L30" i="4"/>
  <c r="N30" i="4" s="1"/>
  <c r="J30" i="4"/>
  <c r="I30" i="4"/>
  <c r="H30" i="4"/>
  <c r="F30" i="4"/>
  <c r="C30" i="4"/>
  <c r="E30" i="4" s="1"/>
  <c r="B30" i="4"/>
  <c r="L29" i="4"/>
  <c r="N29" i="4" s="1"/>
  <c r="J29" i="4"/>
  <c r="I29" i="4"/>
  <c r="H29" i="4"/>
  <c r="F29" i="4"/>
  <c r="E29" i="4"/>
  <c r="D29" i="4"/>
  <c r="C29" i="4"/>
  <c r="B29" i="4"/>
  <c r="N28" i="4"/>
  <c r="M28" i="4"/>
  <c r="L28" i="4"/>
  <c r="J28" i="4"/>
  <c r="I28" i="4"/>
  <c r="H28" i="4"/>
  <c r="F28" i="4"/>
  <c r="E28" i="4"/>
  <c r="D28" i="4"/>
  <c r="C28" i="4"/>
  <c r="B28" i="4"/>
  <c r="N27" i="4"/>
  <c r="M27" i="4"/>
  <c r="L27" i="4"/>
  <c r="J27" i="4"/>
  <c r="I27" i="4"/>
  <c r="H27" i="4"/>
  <c r="F27" i="4"/>
  <c r="C27" i="4"/>
  <c r="E27" i="4" s="1"/>
  <c r="B27" i="4"/>
  <c r="L26" i="4"/>
  <c r="M26" i="4" s="1"/>
  <c r="J26" i="4"/>
  <c r="I26" i="4"/>
  <c r="H26" i="4"/>
  <c r="F26" i="4"/>
  <c r="C26" i="4"/>
  <c r="E26" i="4" s="1"/>
  <c r="B26" i="4"/>
  <c r="L25" i="4"/>
  <c r="N25" i="4" s="1"/>
  <c r="J25" i="4"/>
  <c r="I25" i="4"/>
  <c r="H25" i="4"/>
  <c r="F25" i="4"/>
  <c r="E25" i="4"/>
  <c r="D25" i="4"/>
  <c r="C25" i="4"/>
  <c r="B25" i="4"/>
  <c r="N24" i="4"/>
  <c r="M24" i="4"/>
  <c r="L24" i="4"/>
  <c r="J24" i="4"/>
  <c r="I24" i="4"/>
  <c r="H24" i="4"/>
  <c r="F24" i="4"/>
  <c r="E24" i="4"/>
  <c r="D24" i="4"/>
  <c r="C24" i="4"/>
  <c r="B24" i="4"/>
  <c r="N23" i="4"/>
  <c r="M23" i="4"/>
  <c r="L23" i="4"/>
  <c r="J23" i="4"/>
  <c r="I23" i="4"/>
  <c r="H23" i="4"/>
  <c r="F23" i="4"/>
  <c r="C23" i="4"/>
  <c r="D23" i="4" s="1"/>
  <c r="B23" i="4"/>
  <c r="L22" i="4"/>
  <c r="M22" i="4" s="1"/>
  <c r="J22" i="4"/>
  <c r="I22" i="4"/>
  <c r="H22" i="4"/>
  <c r="F22" i="4"/>
  <c r="C22" i="4"/>
  <c r="E22" i="4" s="1"/>
  <c r="B22" i="4"/>
  <c r="L21" i="4"/>
  <c r="N21" i="4" s="1"/>
  <c r="J21" i="4"/>
  <c r="I21" i="4"/>
  <c r="H21" i="4"/>
  <c r="F21" i="4"/>
  <c r="E21" i="4"/>
  <c r="D21" i="4"/>
  <c r="C21" i="4"/>
  <c r="B21" i="4"/>
  <c r="N20" i="4"/>
  <c r="M20" i="4"/>
  <c r="L20" i="4"/>
  <c r="J20" i="4"/>
  <c r="I20" i="4"/>
  <c r="H20" i="4"/>
  <c r="F20" i="4"/>
  <c r="E20" i="4"/>
  <c r="D20" i="4"/>
  <c r="C20" i="4"/>
  <c r="B20" i="4"/>
  <c r="N19" i="4"/>
  <c r="M19" i="4"/>
  <c r="L19" i="4"/>
  <c r="J19" i="4"/>
  <c r="I19" i="4"/>
  <c r="H19" i="4"/>
  <c r="F19" i="4"/>
  <c r="C19" i="4"/>
  <c r="E19" i="4" s="1"/>
  <c r="B19" i="4"/>
  <c r="L18" i="4"/>
  <c r="N18" i="4" s="1"/>
  <c r="J18" i="4"/>
  <c r="I18" i="4"/>
  <c r="H18" i="4"/>
  <c r="F18" i="4"/>
  <c r="C18" i="4"/>
  <c r="E18" i="4" s="1"/>
  <c r="B18" i="4"/>
  <c r="L17" i="4"/>
  <c r="N17" i="4" s="1"/>
  <c r="J17" i="4"/>
  <c r="I17" i="4"/>
  <c r="H17" i="4"/>
  <c r="F17" i="4"/>
  <c r="E17" i="4"/>
  <c r="D17" i="4"/>
  <c r="C17" i="4"/>
  <c r="B17" i="4"/>
  <c r="N16" i="4"/>
  <c r="M16" i="4"/>
  <c r="L16" i="4"/>
  <c r="J16" i="4"/>
  <c r="I16" i="4"/>
  <c r="H16" i="4"/>
  <c r="F16" i="4"/>
  <c r="E16" i="4"/>
  <c r="D16" i="4"/>
  <c r="C16" i="4"/>
  <c r="B16" i="4"/>
  <c r="N15" i="4"/>
  <c r="M15" i="4"/>
  <c r="L15" i="4"/>
  <c r="J15" i="4"/>
  <c r="I15" i="4"/>
  <c r="H15" i="4"/>
  <c r="F15" i="4"/>
  <c r="C15" i="4"/>
  <c r="E15" i="4" s="1"/>
  <c r="B15" i="4"/>
  <c r="L14" i="4"/>
  <c r="N14" i="4" s="1"/>
  <c r="J14" i="4"/>
  <c r="I14" i="4"/>
  <c r="H14" i="4"/>
  <c r="F14" i="4"/>
  <c r="C14" i="4"/>
  <c r="E14" i="4" s="1"/>
  <c r="B14" i="4"/>
  <c r="E13" i="4"/>
  <c r="G13" i="4" s="1"/>
  <c r="D13" i="4"/>
  <c r="C13" i="4"/>
  <c r="N12" i="4"/>
  <c r="M12" i="4"/>
  <c r="I12" i="4"/>
  <c r="H12" i="4"/>
  <c r="E12" i="4"/>
  <c r="D12" i="4"/>
  <c r="C11" i="4"/>
  <c r="E11" i="4" s="1"/>
  <c r="G11" i="4" s="1"/>
  <c r="N10" i="4"/>
  <c r="M10" i="4"/>
  <c r="I10" i="4"/>
  <c r="H10" i="4"/>
  <c r="E10" i="4"/>
  <c r="D10" i="4"/>
  <c r="C9" i="4"/>
  <c r="E9" i="4" s="1"/>
  <c r="G9" i="4" s="1"/>
  <c r="N8" i="4"/>
  <c r="M8" i="4"/>
  <c r="I8" i="4"/>
  <c r="H8" i="4"/>
  <c r="E8" i="4"/>
  <c r="D8" i="4"/>
  <c r="I11" i="4" l="1"/>
  <c r="L11" i="4" s="1"/>
  <c r="H11" i="4"/>
  <c r="I9" i="4"/>
  <c r="L9" i="4" s="1"/>
  <c r="H9" i="4"/>
  <c r="H13" i="4"/>
  <c r="I13" i="4"/>
  <c r="L13" i="4" s="1"/>
  <c r="D11" i="4"/>
  <c r="M14" i="4"/>
  <c r="D15" i="4"/>
  <c r="M18" i="4"/>
  <c r="D19" i="4"/>
  <c r="D27" i="4"/>
  <c r="M30" i="4"/>
  <c r="D31" i="4"/>
  <c r="M34" i="4"/>
  <c r="D35" i="4"/>
  <c r="M38" i="4"/>
  <c r="D39" i="4"/>
  <c r="M42" i="4"/>
  <c r="D43" i="4"/>
  <c r="D9" i="4"/>
  <c r="D14" i="4"/>
  <c r="M17" i="4"/>
  <c r="D18" i="4"/>
  <c r="M21" i="4"/>
  <c r="D22" i="4"/>
  <c r="N22" i="4"/>
  <c r="E23" i="4"/>
  <c r="M25" i="4"/>
  <c r="D26" i="4"/>
  <c r="N26" i="4"/>
  <c r="M29" i="4"/>
  <c r="D30" i="4"/>
  <c r="M33" i="4"/>
  <c r="D34" i="4"/>
  <c r="M37" i="4"/>
  <c r="D38" i="4"/>
  <c r="M41" i="4"/>
  <c r="D42" i="4"/>
  <c r="N9" i="4" l="1"/>
  <c r="M9" i="4"/>
  <c r="N13" i="4"/>
  <c r="M13" i="4"/>
  <c r="M11" i="4"/>
  <c r="N11" i="4"/>
</calcChain>
</file>

<file path=xl/sharedStrings.xml><?xml version="1.0" encoding="utf-8"?>
<sst xmlns="http://schemas.openxmlformats.org/spreadsheetml/2006/main" count="18" uniqueCount="18">
  <si>
    <t>Thousands</t>
  </si>
  <si>
    <t>Year ending</t>
  </si>
  <si>
    <t>Units:</t>
  </si>
  <si>
    <t>British</t>
  </si>
  <si>
    <t>EU</t>
  </si>
  <si>
    <t>Non-EU</t>
  </si>
  <si>
    <t>British 95% CI</t>
  </si>
  <si>
    <t>EU 95% CI</t>
  </si>
  <si>
    <t>Non-EU 95% CI</t>
  </si>
  <si>
    <t>British 60% CI</t>
  </si>
  <si>
    <t>British 30% CI</t>
  </si>
  <si>
    <t>EU 60% CI</t>
  </si>
  <si>
    <t>EU 30% CI</t>
  </si>
  <si>
    <t>Non-EU 60% CI</t>
  </si>
  <si>
    <t>Non-EU 30% CI</t>
  </si>
  <si>
    <t>Non-EU Adjustment</t>
  </si>
  <si>
    <t xml:space="preserve">Figure 2: Net migration by citizenship, </t>
  </si>
  <si>
    <t>UK, year ending June 2008 to year ending June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</si>
</sst>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;0\~"/>
    <numFmt numFmtId="165" formatCode="\+????0;\-????0;0\~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164" fontId="3" fillId="0" borderId="0" xfId="0" applyNumberFormat="1" applyFont="1" applyAlignment="1" applyProtection="1">
      <alignment horizontal="right" vertical="top"/>
    </xf>
    <xf numFmtId="0" fontId="4" fillId="0" borderId="0" xfId="0" applyFont="1" applyAlignment="1"/>
    <xf numFmtId="0" fontId="4" fillId="0" borderId="0" xfId="0" applyFont="1"/>
    <xf numFmtId="0" fontId="3" fillId="0" borderId="0" xfId="1" applyFont="1"/>
    <xf numFmtId="0" fontId="4" fillId="0" borderId="0" xfId="0" applyFont="1" applyAlignment="1">
      <alignment horizontal="right" wrapText="1"/>
    </xf>
    <xf numFmtId="0" fontId="3" fillId="0" borderId="0" xfId="1" applyFont="1" applyAlignment="1">
      <alignment horizontal="left"/>
    </xf>
    <xf numFmtId="17" fontId="3" fillId="0" borderId="0" xfId="1" applyNumberFormat="1" applyFont="1" applyAlignment="1">
      <alignment horizontal="left"/>
    </xf>
    <xf numFmtId="0" fontId="4" fillId="0" borderId="0" xfId="0" applyFont="1" applyFill="1"/>
    <xf numFmtId="0" fontId="4" fillId="0" borderId="0" xfId="0" applyFont="1" applyAlignment="1">
      <alignment horizontal="right"/>
    </xf>
    <xf numFmtId="164" fontId="3" fillId="0" borderId="0" xfId="0" applyNumberFormat="1" applyFont="1" applyFill="1" applyAlignment="1" applyProtection="1">
      <alignment horizontal="right" vertical="top"/>
    </xf>
    <xf numFmtId="0" fontId="4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4" fillId="0" borderId="0" xfId="0" applyFont="1" applyFill="1" applyAlignment="1">
      <alignment horizontal="right"/>
    </xf>
    <xf numFmtId="165" fontId="3" fillId="0" borderId="0" xfId="0" applyNumberFormat="1" applyFont="1" applyAlignment="1" applyProtection="1">
      <alignment horizontal="right" vertical="top" wrapText="1"/>
    </xf>
    <xf numFmtId="0" fontId="4" fillId="0" borderId="0" xfId="0" applyFont="1" applyBorder="1" applyAlignment="1">
      <alignment wrapText="1"/>
    </xf>
    <xf numFmtId="165" fontId="3" fillId="0" borderId="0" xfId="0" applyNumberFormat="1" applyFont="1" applyBorder="1" applyAlignment="1" applyProtection="1">
      <alignment horizontal="right" vertical="top" wrapText="1"/>
    </xf>
    <xf numFmtId="0" fontId="5" fillId="0" borderId="0" xfId="0" applyFont="1" applyFill="1"/>
    <xf numFmtId="165" fontId="3" fillId="0" borderId="0" xfId="0" applyNumberFormat="1" applyFont="1" applyFill="1" applyBorder="1" applyAlignment="1" applyProtection="1">
      <alignment horizontal="right" vertical="top" wrapText="1"/>
    </xf>
    <xf numFmtId="17" fontId="3" fillId="0" borderId="0" xfId="1" applyNumberFormat="1" applyFont="1" applyFill="1" applyAlignment="1">
      <alignment horizontal="left"/>
    </xf>
    <xf numFmtId="165" fontId="3" fillId="0" borderId="0" xfId="0" applyNumberFormat="1" applyFont="1" applyFill="1" applyBorder="1" applyAlignment="1" applyProtection="1">
      <alignment horizontal="right" vertical="top"/>
    </xf>
    <xf numFmtId="165" fontId="3" fillId="0" borderId="0" xfId="0" applyNumberFormat="1" applyFont="1" applyFill="1" applyAlignment="1" applyProtection="1">
      <alignment horizontal="right" vertical="top"/>
    </xf>
    <xf numFmtId="0" fontId="1" fillId="0" borderId="0" xfId="0" applyFont="1" applyAlignment="1"/>
    <xf numFmtId="0" fontId="1" fillId="0" borderId="0" xfId="0" applyFont="1"/>
    <xf numFmtId="0" fontId="1" fillId="0" borderId="0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0" applyNumberFormat="1" applyFont="1" applyFill="1"/>
    <xf numFmtId="3" fontId="1" fillId="0" borderId="0" xfId="0" applyNumberFormat="1" applyFont="1" applyFill="1"/>
  </cellXfs>
  <cellStyles count="2">
    <cellStyle name="Normal" xfId="0" builtinId="0"/>
    <cellStyle name="Normal 2" xfId="1" xr:uid="{00000000-0005-0000-0000-000001000000}"/>
  </cellStyles>
  <dxfs count="16"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ASTab\Spreadsheets%20-%20LTIM\Publications\Quarterly%20Provisional%20Report\2018Q1P%20Published%20August%202018\Provisional%20Estimates%20of%20Long-Term%20International%20Migration,%20YE%20March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and Notes"/>
      <sheetName val="Table 1"/>
      <sheetName val="Table 2"/>
      <sheetName val="Table 3"/>
      <sheetName val="Table 4"/>
      <sheetName val="Chart 1 TS"/>
      <sheetName val="Chart 1 Net"/>
      <sheetName val="Chart 2a"/>
      <sheetName val="Chart 2b"/>
      <sheetName val="Chart 3"/>
    </sheetNames>
    <sheetDataSet>
      <sheetData sheetId="0" refreshError="1"/>
      <sheetData sheetId="1" refreshError="1">
        <row r="20">
          <cell r="B20">
            <v>571</v>
          </cell>
        </row>
        <row r="118">
          <cell r="E118">
            <v>-44</v>
          </cell>
          <cell r="F118">
            <v>18</v>
          </cell>
          <cell r="I118">
            <v>58</v>
          </cell>
          <cell r="T118">
            <v>184</v>
          </cell>
          <cell r="U118">
            <v>20</v>
          </cell>
        </row>
        <row r="119">
          <cell r="E119">
            <v>-34</v>
          </cell>
          <cell r="F119">
            <v>18</v>
          </cell>
          <cell r="I119">
            <v>58</v>
          </cell>
          <cell r="T119">
            <v>199</v>
          </cell>
          <cell r="U119">
            <v>20</v>
          </cell>
        </row>
        <row r="120">
          <cell r="E120">
            <v>-33</v>
          </cell>
          <cell r="F120">
            <v>18</v>
          </cell>
          <cell r="I120">
            <v>72</v>
          </cell>
          <cell r="T120">
            <v>196</v>
          </cell>
          <cell r="U120">
            <v>19</v>
          </cell>
        </row>
        <row r="121">
          <cell r="E121">
            <v>-44</v>
          </cell>
          <cell r="F121">
            <v>18</v>
          </cell>
          <cell r="I121">
            <v>81</v>
          </cell>
          <cell r="T121">
            <v>218</v>
          </cell>
          <cell r="U121">
            <v>19</v>
          </cell>
        </row>
        <row r="122">
          <cell r="E122">
            <v>-43</v>
          </cell>
          <cell r="F122">
            <v>18</v>
          </cell>
          <cell r="I122">
            <v>77</v>
          </cell>
          <cell r="T122">
            <v>217</v>
          </cell>
          <cell r="U122">
            <v>19</v>
          </cell>
        </row>
        <row r="123">
          <cell r="E123">
            <v>-50</v>
          </cell>
          <cell r="F123">
            <v>17</v>
          </cell>
          <cell r="I123">
            <v>77</v>
          </cell>
          <cell r="T123">
            <v>215</v>
          </cell>
          <cell r="U123">
            <v>19</v>
          </cell>
        </row>
        <row r="124">
          <cell r="E124">
            <v>-55</v>
          </cell>
          <cell r="F124">
            <v>17</v>
          </cell>
          <cell r="I124">
            <v>79</v>
          </cell>
          <cell r="T124">
            <v>222</v>
          </cell>
          <cell r="U124">
            <v>20</v>
          </cell>
        </row>
        <row r="125">
          <cell r="E125">
            <v>-60</v>
          </cell>
          <cell r="F125">
            <v>17</v>
          </cell>
          <cell r="I125">
            <v>75</v>
          </cell>
          <cell r="T125">
            <v>228</v>
          </cell>
          <cell r="U125">
            <v>21</v>
          </cell>
        </row>
        <row r="126">
          <cell r="E126">
            <v>-70</v>
          </cell>
          <cell r="F126">
            <v>18</v>
          </cell>
          <cell r="I126">
            <v>82</v>
          </cell>
          <cell r="T126">
            <v>204</v>
          </cell>
          <cell r="U126">
            <v>20</v>
          </cell>
        </row>
        <row r="127">
          <cell r="E127">
            <v>-77</v>
          </cell>
          <cell r="F127">
            <v>18</v>
          </cell>
          <cell r="I127">
            <v>76</v>
          </cell>
          <cell r="T127">
            <v>185</v>
          </cell>
          <cell r="U127">
            <v>21</v>
          </cell>
        </row>
        <row r="128">
          <cell r="E128">
            <v>-76</v>
          </cell>
          <cell r="F128">
            <v>19</v>
          </cell>
          <cell r="I128">
            <v>72</v>
          </cell>
          <cell r="T128">
            <v>172</v>
          </cell>
          <cell r="U128">
            <v>19</v>
          </cell>
        </row>
        <row r="129">
          <cell r="E129">
            <v>-72</v>
          </cell>
          <cell r="F129">
            <v>19</v>
          </cell>
          <cell r="I129">
            <v>65</v>
          </cell>
          <cell r="T129">
            <v>160</v>
          </cell>
          <cell r="U129">
            <v>19</v>
          </cell>
        </row>
        <row r="130">
          <cell r="E130">
            <v>-63</v>
          </cell>
          <cell r="F130">
            <v>19</v>
          </cell>
          <cell r="I130">
            <v>82</v>
          </cell>
          <cell r="T130">
            <v>157</v>
          </cell>
          <cell r="U130">
            <v>19</v>
          </cell>
        </row>
        <row r="131">
          <cell r="E131">
            <v>-65</v>
          </cell>
          <cell r="F131">
            <v>18</v>
          </cell>
          <cell r="I131">
            <v>95</v>
          </cell>
          <cell r="T131">
            <v>145</v>
          </cell>
          <cell r="U131">
            <v>18</v>
          </cell>
        </row>
        <row r="132">
          <cell r="E132">
            <v>-63</v>
          </cell>
          <cell r="F132">
            <v>17</v>
          </cell>
          <cell r="I132">
            <v>106</v>
          </cell>
          <cell r="T132">
            <v>139</v>
          </cell>
          <cell r="U132">
            <v>18</v>
          </cell>
        </row>
        <row r="133">
          <cell r="E133">
            <v>-58</v>
          </cell>
          <cell r="F133">
            <v>17</v>
          </cell>
          <cell r="I133">
            <v>130</v>
          </cell>
          <cell r="T133">
            <v>138</v>
          </cell>
          <cell r="U133">
            <v>19</v>
          </cell>
        </row>
        <row r="134">
          <cell r="E134">
            <v>-57</v>
          </cell>
          <cell r="F134">
            <v>17</v>
          </cell>
          <cell r="I134">
            <v>123</v>
          </cell>
          <cell r="T134">
            <v>142</v>
          </cell>
          <cell r="U134">
            <v>19</v>
          </cell>
        </row>
        <row r="135">
          <cell r="E135">
            <v>-50</v>
          </cell>
          <cell r="F135">
            <v>16</v>
          </cell>
          <cell r="I135">
            <v>130</v>
          </cell>
          <cell r="T135">
            <v>156</v>
          </cell>
          <cell r="U135">
            <v>20</v>
          </cell>
        </row>
        <row r="136">
          <cell r="E136">
            <v>-48</v>
          </cell>
          <cell r="F136">
            <v>17</v>
          </cell>
          <cell r="I136">
            <v>138</v>
          </cell>
          <cell r="T136">
            <v>164</v>
          </cell>
          <cell r="U136">
            <v>20</v>
          </cell>
        </row>
        <row r="137">
          <cell r="E137">
            <v>-54</v>
          </cell>
          <cell r="F137">
            <v>20</v>
          </cell>
          <cell r="I137">
            <v>158</v>
          </cell>
          <cell r="T137">
            <v>188</v>
          </cell>
          <cell r="U137">
            <v>24</v>
          </cell>
        </row>
        <row r="138">
          <cell r="E138">
            <v>-55</v>
          </cell>
          <cell r="F138">
            <v>19</v>
          </cell>
          <cell r="I138">
            <v>174</v>
          </cell>
          <cell r="T138">
            <v>194</v>
          </cell>
          <cell r="U138">
            <v>25</v>
          </cell>
        </row>
        <row r="139">
          <cell r="E139">
            <v>-48</v>
          </cell>
          <cell r="F139">
            <v>18</v>
          </cell>
          <cell r="I139">
            <v>184</v>
          </cell>
          <cell r="T139">
            <v>200</v>
          </cell>
          <cell r="U139">
            <v>23</v>
          </cell>
        </row>
        <row r="140">
          <cell r="E140">
            <v>-46</v>
          </cell>
          <cell r="F140">
            <v>18</v>
          </cell>
          <cell r="I140">
            <v>180</v>
          </cell>
          <cell r="T140">
            <v>202</v>
          </cell>
          <cell r="U140">
            <v>22</v>
          </cell>
        </row>
        <row r="141">
          <cell r="E141">
            <v>-40</v>
          </cell>
          <cell r="F141">
            <v>18</v>
          </cell>
          <cell r="I141">
            <v>171</v>
          </cell>
          <cell r="T141">
            <v>192</v>
          </cell>
          <cell r="U141">
            <v>20</v>
          </cell>
        </row>
        <row r="142">
          <cell r="E142">
            <v>-40</v>
          </cell>
          <cell r="F142">
            <v>18</v>
          </cell>
          <cell r="I142">
            <v>184</v>
          </cell>
          <cell r="T142">
            <v>189</v>
          </cell>
          <cell r="U142">
            <v>20</v>
          </cell>
        </row>
        <row r="143">
          <cell r="E143">
            <v>-43</v>
          </cell>
          <cell r="F143">
            <v>19</v>
          </cell>
          <cell r="I143">
            <v>178</v>
          </cell>
          <cell r="T143">
            <v>193</v>
          </cell>
          <cell r="U143">
            <v>21</v>
          </cell>
        </row>
        <row r="144">
          <cell r="E144">
            <v>-49</v>
          </cell>
          <cell r="F144">
            <v>18</v>
          </cell>
          <cell r="I144">
            <v>189</v>
          </cell>
          <cell r="T144">
            <v>196</v>
          </cell>
          <cell r="U144">
            <v>21</v>
          </cell>
        </row>
        <row r="145">
          <cell r="E145">
            <v>-56</v>
          </cell>
          <cell r="F145">
            <v>18</v>
          </cell>
          <cell r="I145">
            <v>165</v>
          </cell>
          <cell r="T145">
            <v>165</v>
          </cell>
          <cell r="U145">
            <v>21</v>
          </cell>
        </row>
        <row r="146">
          <cell r="E146">
            <v>-60</v>
          </cell>
          <cell r="F146">
            <v>19</v>
          </cell>
          <cell r="I146">
            <v>133</v>
          </cell>
          <cell r="T146">
            <v>175</v>
          </cell>
          <cell r="U146">
            <v>23</v>
          </cell>
        </row>
        <row r="147">
          <cell r="E147">
            <v>-59</v>
          </cell>
          <cell r="F147">
            <v>20</v>
          </cell>
          <cell r="I147">
            <v>123</v>
          </cell>
          <cell r="T147">
            <v>179</v>
          </cell>
          <cell r="U147">
            <v>23</v>
          </cell>
        </row>
        <row r="148">
          <cell r="E148">
            <v>-48</v>
          </cell>
          <cell r="F148">
            <v>20</v>
          </cell>
        </row>
        <row r="149">
          <cell r="E149">
            <v>-51</v>
          </cell>
          <cell r="F149">
            <v>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56"/>
  <sheetViews>
    <sheetView tabSelected="1" workbookViewId="0">
      <selection activeCell="E28" sqref="E28"/>
    </sheetView>
  </sheetViews>
  <sheetFormatPr defaultRowHeight="10.199999999999999" x14ac:dyDescent="0.2"/>
  <cols>
    <col min="1" max="1" width="10.5546875" style="11" customWidth="1"/>
    <col min="2" max="2" width="9.44140625" style="11" customWidth="1"/>
    <col min="3" max="10" width="9.109375" style="11"/>
    <col min="11" max="11" width="10.6640625" style="11" customWidth="1"/>
    <col min="12" max="14" width="9.109375" style="11"/>
    <col min="15" max="16" width="9.109375" style="3"/>
    <col min="17" max="17" width="12.5546875" style="8" bestFit="1" customWidth="1"/>
    <col min="18" max="20" width="9.109375" style="8"/>
    <col min="21" max="21" width="16.88671875" style="8" bestFit="1" customWidth="1"/>
    <col min="22" max="257" width="9.109375" style="3"/>
    <col min="258" max="258" width="10.5546875" style="3" customWidth="1"/>
    <col min="259" max="259" width="9.44140625" style="3" customWidth="1"/>
    <col min="260" max="513" width="9.109375" style="3"/>
    <col min="514" max="514" width="10.5546875" style="3" customWidth="1"/>
    <col min="515" max="515" width="9.44140625" style="3" customWidth="1"/>
    <col min="516" max="769" width="9.109375" style="3"/>
    <col min="770" max="770" width="10.5546875" style="3" customWidth="1"/>
    <col min="771" max="771" width="9.44140625" style="3" customWidth="1"/>
    <col min="772" max="1025" width="9.109375" style="3"/>
    <col min="1026" max="1026" width="10.5546875" style="3" customWidth="1"/>
    <col min="1027" max="1027" width="9.44140625" style="3" customWidth="1"/>
    <col min="1028" max="1281" width="9.109375" style="3"/>
    <col min="1282" max="1282" width="10.5546875" style="3" customWidth="1"/>
    <col min="1283" max="1283" width="9.44140625" style="3" customWidth="1"/>
    <col min="1284" max="1537" width="9.109375" style="3"/>
    <col min="1538" max="1538" width="10.5546875" style="3" customWidth="1"/>
    <col min="1539" max="1539" width="9.44140625" style="3" customWidth="1"/>
    <col min="1540" max="1793" width="9.109375" style="3"/>
    <col min="1794" max="1794" width="10.5546875" style="3" customWidth="1"/>
    <col min="1795" max="1795" width="9.44140625" style="3" customWidth="1"/>
    <col min="1796" max="2049" width="9.109375" style="3"/>
    <col min="2050" max="2050" width="10.5546875" style="3" customWidth="1"/>
    <col min="2051" max="2051" width="9.44140625" style="3" customWidth="1"/>
    <col min="2052" max="2305" width="9.109375" style="3"/>
    <col min="2306" max="2306" width="10.5546875" style="3" customWidth="1"/>
    <col min="2307" max="2307" width="9.44140625" style="3" customWidth="1"/>
    <col min="2308" max="2561" width="9.109375" style="3"/>
    <col min="2562" max="2562" width="10.5546875" style="3" customWidth="1"/>
    <col min="2563" max="2563" width="9.44140625" style="3" customWidth="1"/>
    <col min="2564" max="2817" width="9.109375" style="3"/>
    <col min="2818" max="2818" width="10.5546875" style="3" customWidth="1"/>
    <col min="2819" max="2819" width="9.44140625" style="3" customWidth="1"/>
    <col min="2820" max="3073" width="9.109375" style="3"/>
    <col min="3074" max="3074" width="10.5546875" style="3" customWidth="1"/>
    <col min="3075" max="3075" width="9.44140625" style="3" customWidth="1"/>
    <col min="3076" max="3329" width="9.109375" style="3"/>
    <col min="3330" max="3330" width="10.5546875" style="3" customWidth="1"/>
    <col min="3331" max="3331" width="9.44140625" style="3" customWidth="1"/>
    <col min="3332" max="3585" width="9.109375" style="3"/>
    <col min="3586" max="3586" width="10.5546875" style="3" customWidth="1"/>
    <col min="3587" max="3587" width="9.44140625" style="3" customWidth="1"/>
    <col min="3588" max="3841" width="9.109375" style="3"/>
    <col min="3842" max="3842" width="10.5546875" style="3" customWidth="1"/>
    <col min="3843" max="3843" width="9.44140625" style="3" customWidth="1"/>
    <col min="3844" max="4097" width="9.109375" style="3"/>
    <col min="4098" max="4098" width="10.5546875" style="3" customWidth="1"/>
    <col min="4099" max="4099" width="9.44140625" style="3" customWidth="1"/>
    <col min="4100" max="4353" width="9.109375" style="3"/>
    <col min="4354" max="4354" width="10.5546875" style="3" customWidth="1"/>
    <col min="4355" max="4355" width="9.44140625" style="3" customWidth="1"/>
    <col min="4356" max="4609" width="9.109375" style="3"/>
    <col min="4610" max="4610" width="10.5546875" style="3" customWidth="1"/>
    <col min="4611" max="4611" width="9.44140625" style="3" customWidth="1"/>
    <col min="4612" max="4865" width="9.109375" style="3"/>
    <col min="4866" max="4866" width="10.5546875" style="3" customWidth="1"/>
    <col min="4867" max="4867" width="9.44140625" style="3" customWidth="1"/>
    <col min="4868" max="5121" width="9.109375" style="3"/>
    <col min="5122" max="5122" width="10.5546875" style="3" customWidth="1"/>
    <col min="5123" max="5123" width="9.44140625" style="3" customWidth="1"/>
    <col min="5124" max="5377" width="9.109375" style="3"/>
    <col min="5378" max="5378" width="10.5546875" style="3" customWidth="1"/>
    <col min="5379" max="5379" width="9.44140625" style="3" customWidth="1"/>
    <col min="5380" max="5633" width="9.109375" style="3"/>
    <col min="5634" max="5634" width="10.5546875" style="3" customWidth="1"/>
    <col min="5635" max="5635" width="9.44140625" style="3" customWidth="1"/>
    <col min="5636" max="5889" width="9.109375" style="3"/>
    <col min="5890" max="5890" width="10.5546875" style="3" customWidth="1"/>
    <col min="5891" max="5891" width="9.44140625" style="3" customWidth="1"/>
    <col min="5892" max="6145" width="9.109375" style="3"/>
    <col min="6146" max="6146" width="10.5546875" style="3" customWidth="1"/>
    <col min="6147" max="6147" width="9.44140625" style="3" customWidth="1"/>
    <col min="6148" max="6401" width="9.109375" style="3"/>
    <col min="6402" max="6402" width="10.5546875" style="3" customWidth="1"/>
    <col min="6403" max="6403" width="9.44140625" style="3" customWidth="1"/>
    <col min="6404" max="6657" width="9.109375" style="3"/>
    <col min="6658" max="6658" width="10.5546875" style="3" customWidth="1"/>
    <col min="6659" max="6659" width="9.44140625" style="3" customWidth="1"/>
    <col min="6660" max="6913" width="9.109375" style="3"/>
    <col min="6914" max="6914" width="10.5546875" style="3" customWidth="1"/>
    <col min="6915" max="6915" width="9.44140625" style="3" customWidth="1"/>
    <col min="6916" max="7169" width="9.109375" style="3"/>
    <col min="7170" max="7170" width="10.5546875" style="3" customWidth="1"/>
    <col min="7171" max="7171" width="9.44140625" style="3" customWidth="1"/>
    <col min="7172" max="7425" width="9.109375" style="3"/>
    <col min="7426" max="7426" width="10.5546875" style="3" customWidth="1"/>
    <col min="7427" max="7427" width="9.44140625" style="3" customWidth="1"/>
    <col min="7428" max="7681" width="9.109375" style="3"/>
    <col min="7682" max="7682" width="10.5546875" style="3" customWidth="1"/>
    <col min="7683" max="7683" width="9.44140625" style="3" customWidth="1"/>
    <col min="7684" max="7937" width="9.109375" style="3"/>
    <col min="7938" max="7938" width="10.5546875" style="3" customWidth="1"/>
    <col min="7939" max="7939" width="9.44140625" style="3" customWidth="1"/>
    <col min="7940" max="8193" width="9.109375" style="3"/>
    <col min="8194" max="8194" width="10.5546875" style="3" customWidth="1"/>
    <col min="8195" max="8195" width="9.44140625" style="3" customWidth="1"/>
    <col min="8196" max="8449" width="9.109375" style="3"/>
    <col min="8450" max="8450" width="10.5546875" style="3" customWidth="1"/>
    <col min="8451" max="8451" width="9.44140625" style="3" customWidth="1"/>
    <col min="8452" max="8705" width="9.109375" style="3"/>
    <col min="8706" max="8706" width="10.5546875" style="3" customWidth="1"/>
    <col min="8707" max="8707" width="9.44140625" style="3" customWidth="1"/>
    <col min="8708" max="8961" width="9.109375" style="3"/>
    <col min="8962" max="8962" width="10.5546875" style="3" customWidth="1"/>
    <col min="8963" max="8963" width="9.44140625" style="3" customWidth="1"/>
    <col min="8964" max="9217" width="9.109375" style="3"/>
    <col min="9218" max="9218" width="10.5546875" style="3" customWidth="1"/>
    <col min="9219" max="9219" width="9.44140625" style="3" customWidth="1"/>
    <col min="9220" max="9473" width="9.109375" style="3"/>
    <col min="9474" max="9474" width="10.5546875" style="3" customWidth="1"/>
    <col min="9475" max="9475" width="9.44140625" style="3" customWidth="1"/>
    <col min="9476" max="9729" width="9.109375" style="3"/>
    <col min="9730" max="9730" width="10.5546875" style="3" customWidth="1"/>
    <col min="9731" max="9731" width="9.44140625" style="3" customWidth="1"/>
    <col min="9732" max="9985" width="9.109375" style="3"/>
    <col min="9986" max="9986" width="10.5546875" style="3" customWidth="1"/>
    <col min="9987" max="9987" width="9.44140625" style="3" customWidth="1"/>
    <col min="9988" max="10241" width="9.109375" style="3"/>
    <col min="10242" max="10242" width="10.5546875" style="3" customWidth="1"/>
    <col min="10243" max="10243" width="9.44140625" style="3" customWidth="1"/>
    <col min="10244" max="10497" width="9.109375" style="3"/>
    <col min="10498" max="10498" width="10.5546875" style="3" customWidth="1"/>
    <col min="10499" max="10499" width="9.44140625" style="3" customWidth="1"/>
    <col min="10500" max="10753" width="9.109375" style="3"/>
    <col min="10754" max="10754" width="10.5546875" style="3" customWidth="1"/>
    <col min="10755" max="10755" width="9.44140625" style="3" customWidth="1"/>
    <col min="10756" max="11009" width="9.109375" style="3"/>
    <col min="11010" max="11010" width="10.5546875" style="3" customWidth="1"/>
    <col min="11011" max="11011" width="9.44140625" style="3" customWidth="1"/>
    <col min="11012" max="11265" width="9.109375" style="3"/>
    <col min="11266" max="11266" width="10.5546875" style="3" customWidth="1"/>
    <col min="11267" max="11267" width="9.44140625" style="3" customWidth="1"/>
    <col min="11268" max="11521" width="9.109375" style="3"/>
    <col min="11522" max="11522" width="10.5546875" style="3" customWidth="1"/>
    <col min="11523" max="11523" width="9.44140625" style="3" customWidth="1"/>
    <col min="11524" max="11777" width="9.109375" style="3"/>
    <col min="11778" max="11778" width="10.5546875" style="3" customWidth="1"/>
    <col min="11779" max="11779" width="9.44140625" style="3" customWidth="1"/>
    <col min="11780" max="12033" width="9.109375" style="3"/>
    <col min="12034" max="12034" width="10.5546875" style="3" customWidth="1"/>
    <col min="12035" max="12035" width="9.44140625" style="3" customWidth="1"/>
    <col min="12036" max="12289" width="9.109375" style="3"/>
    <col min="12290" max="12290" width="10.5546875" style="3" customWidth="1"/>
    <col min="12291" max="12291" width="9.44140625" style="3" customWidth="1"/>
    <col min="12292" max="12545" width="9.109375" style="3"/>
    <col min="12546" max="12546" width="10.5546875" style="3" customWidth="1"/>
    <col min="12547" max="12547" width="9.44140625" style="3" customWidth="1"/>
    <col min="12548" max="12801" width="9.109375" style="3"/>
    <col min="12802" max="12802" width="10.5546875" style="3" customWidth="1"/>
    <col min="12803" max="12803" width="9.44140625" style="3" customWidth="1"/>
    <col min="12804" max="13057" width="9.109375" style="3"/>
    <col min="13058" max="13058" width="10.5546875" style="3" customWidth="1"/>
    <col min="13059" max="13059" width="9.44140625" style="3" customWidth="1"/>
    <col min="13060" max="13313" width="9.109375" style="3"/>
    <col min="13314" max="13314" width="10.5546875" style="3" customWidth="1"/>
    <col min="13315" max="13315" width="9.44140625" style="3" customWidth="1"/>
    <col min="13316" max="13569" width="9.109375" style="3"/>
    <col min="13570" max="13570" width="10.5546875" style="3" customWidth="1"/>
    <col min="13571" max="13571" width="9.44140625" style="3" customWidth="1"/>
    <col min="13572" max="13825" width="9.109375" style="3"/>
    <col min="13826" max="13826" width="10.5546875" style="3" customWidth="1"/>
    <col min="13827" max="13827" width="9.44140625" style="3" customWidth="1"/>
    <col min="13828" max="14081" width="9.109375" style="3"/>
    <col min="14082" max="14082" width="10.5546875" style="3" customWidth="1"/>
    <col min="14083" max="14083" width="9.44140625" style="3" customWidth="1"/>
    <col min="14084" max="14337" width="9.109375" style="3"/>
    <col min="14338" max="14338" width="10.5546875" style="3" customWidth="1"/>
    <col min="14339" max="14339" width="9.44140625" style="3" customWidth="1"/>
    <col min="14340" max="14593" width="9.109375" style="3"/>
    <col min="14594" max="14594" width="10.5546875" style="3" customWidth="1"/>
    <col min="14595" max="14595" width="9.44140625" style="3" customWidth="1"/>
    <col min="14596" max="14849" width="9.109375" style="3"/>
    <col min="14850" max="14850" width="10.5546875" style="3" customWidth="1"/>
    <col min="14851" max="14851" width="9.44140625" style="3" customWidth="1"/>
    <col min="14852" max="15105" width="9.109375" style="3"/>
    <col min="15106" max="15106" width="10.5546875" style="3" customWidth="1"/>
    <col min="15107" max="15107" width="9.44140625" style="3" customWidth="1"/>
    <col min="15108" max="15361" width="9.109375" style="3"/>
    <col min="15362" max="15362" width="10.5546875" style="3" customWidth="1"/>
    <col min="15363" max="15363" width="9.44140625" style="3" customWidth="1"/>
    <col min="15364" max="15617" width="9.109375" style="3"/>
    <col min="15618" max="15618" width="10.5546875" style="3" customWidth="1"/>
    <col min="15619" max="15619" width="9.44140625" style="3" customWidth="1"/>
    <col min="15620" max="15873" width="9.109375" style="3"/>
    <col min="15874" max="15874" width="10.5546875" style="3" customWidth="1"/>
    <col min="15875" max="15875" width="9.44140625" style="3" customWidth="1"/>
    <col min="15876" max="16129" width="9.109375" style="3"/>
    <col min="16130" max="16130" width="10.5546875" style="3" customWidth="1"/>
    <col min="16131" max="16131" width="9.44140625" style="3" customWidth="1"/>
    <col min="16132" max="16384" width="9.109375" style="3"/>
  </cols>
  <sheetData>
    <row r="1" spans="1:21" x14ac:dyDescent="0.2">
      <c r="A1" s="23" t="s">
        <v>16</v>
      </c>
      <c r="O1" s="12"/>
    </row>
    <row r="2" spans="1:21" x14ac:dyDescent="0.2">
      <c r="A2" s="2" t="s">
        <v>17</v>
      </c>
    </row>
    <row r="3" spans="1:21" x14ac:dyDescent="0.2">
      <c r="A3" s="13"/>
    </row>
    <row r="4" spans="1:21" x14ac:dyDescent="0.2">
      <c r="A4" s="13"/>
    </row>
    <row r="5" spans="1:21" x14ac:dyDescent="0.2">
      <c r="A5" s="4" t="s">
        <v>2</v>
      </c>
      <c r="B5" s="2" t="s">
        <v>0</v>
      </c>
    </row>
    <row r="7" spans="1:21" s="9" customFormat="1" ht="20.399999999999999" x14ac:dyDescent="0.2">
      <c r="A7" s="5" t="s">
        <v>1</v>
      </c>
      <c r="B7" s="5" t="s">
        <v>3</v>
      </c>
      <c r="C7" s="5" t="s">
        <v>6</v>
      </c>
      <c r="D7" s="5" t="s">
        <v>9</v>
      </c>
      <c r="E7" s="5" t="s">
        <v>10</v>
      </c>
      <c r="F7" s="5" t="s">
        <v>4</v>
      </c>
      <c r="G7" s="5" t="s">
        <v>7</v>
      </c>
      <c r="H7" s="5" t="s">
        <v>11</v>
      </c>
      <c r="I7" s="5" t="s">
        <v>12</v>
      </c>
      <c r="J7" s="5" t="s">
        <v>5</v>
      </c>
      <c r="K7" s="5" t="s">
        <v>15</v>
      </c>
      <c r="L7" s="5" t="s">
        <v>8</v>
      </c>
      <c r="M7" s="5" t="s">
        <v>13</v>
      </c>
      <c r="N7" s="5" t="s">
        <v>14</v>
      </c>
      <c r="Q7" s="14"/>
      <c r="R7" s="14"/>
      <c r="S7" s="14"/>
      <c r="T7" s="14"/>
      <c r="U7" s="14"/>
    </row>
    <row r="8" spans="1:21" s="24" customFormat="1" x14ac:dyDescent="0.2">
      <c r="A8" s="7">
        <v>39600</v>
      </c>
      <c r="B8" s="15">
        <v>-87</v>
      </c>
      <c r="C8" s="1">
        <v>27</v>
      </c>
      <c r="D8" s="1">
        <f>(C8/1.96)*0.84</f>
        <v>11.571428571428571</v>
      </c>
      <c r="E8" s="1">
        <f>(C8/1.96)*0.39</f>
        <v>5.3724489795918364</v>
      </c>
      <c r="F8" s="15">
        <v>88</v>
      </c>
      <c r="G8" s="1">
        <v>39</v>
      </c>
      <c r="H8" s="1">
        <f>(G8/1.96)*0.84</f>
        <v>16.714285714285715</v>
      </c>
      <c r="I8" s="1">
        <f>(G8/1.96)*0.39</f>
        <v>7.7602040816326543</v>
      </c>
      <c r="J8" s="15">
        <v>196</v>
      </c>
      <c r="K8" s="15"/>
      <c r="L8" s="1">
        <v>25</v>
      </c>
      <c r="M8" s="1">
        <f>(L8/1.96)*0.84</f>
        <v>10.714285714285714</v>
      </c>
      <c r="N8" s="1">
        <f>(L8/1.96)*0.39</f>
        <v>4.9744897959183678</v>
      </c>
      <c r="Q8" s="25"/>
      <c r="R8" s="25"/>
      <c r="S8" s="25"/>
      <c r="T8" s="25"/>
      <c r="U8" s="25"/>
    </row>
    <row r="9" spans="1:21" s="24" customFormat="1" x14ac:dyDescent="0.2">
      <c r="A9" s="6"/>
      <c r="B9" s="15" t="e">
        <v>#N/A</v>
      </c>
      <c r="C9" s="15" t="e">
        <f>A9+B9</f>
        <v>#N/A</v>
      </c>
      <c r="D9" s="1" t="e">
        <f t="shared" ref="D9:D48" si="0">(C9/1.96)*0.84</f>
        <v>#N/A</v>
      </c>
      <c r="E9" s="1" t="e">
        <f t="shared" ref="E9:E48" si="1">(C9/1.96)*0.39</f>
        <v>#N/A</v>
      </c>
      <c r="F9" s="15" t="e">
        <v>#N/A</v>
      </c>
      <c r="G9" s="15" t="e">
        <f>E9+F9</f>
        <v>#N/A</v>
      </c>
      <c r="H9" s="1" t="e">
        <f t="shared" ref="H9:H48" si="2">(G9/1.96)*0.84</f>
        <v>#N/A</v>
      </c>
      <c r="I9" s="1" t="e">
        <f t="shared" ref="I9:I48" si="3">(G9/1.96)*0.39</f>
        <v>#N/A</v>
      </c>
      <c r="J9" s="15" t="e">
        <v>#N/A</v>
      </c>
      <c r="K9" s="15"/>
      <c r="L9" s="15" t="e">
        <f>I9+J9</f>
        <v>#N/A</v>
      </c>
      <c r="M9" s="1" t="e">
        <f t="shared" ref="M9:M48" si="4">(L9/1.96)*0.84</f>
        <v>#N/A</v>
      </c>
      <c r="N9" s="1" t="e">
        <f t="shared" ref="N9:N46" si="5">(L9/1.96)*0.39</f>
        <v>#N/A</v>
      </c>
      <c r="Q9" s="25"/>
      <c r="R9" s="25"/>
      <c r="S9" s="25"/>
      <c r="T9" s="25"/>
      <c r="U9" s="25"/>
    </row>
    <row r="10" spans="1:21" s="24" customFormat="1" x14ac:dyDescent="0.2">
      <c r="A10" s="6"/>
      <c r="B10" s="15">
        <v>-87</v>
      </c>
      <c r="C10" s="1">
        <v>28</v>
      </c>
      <c r="D10" s="1">
        <f t="shared" si="0"/>
        <v>12</v>
      </c>
      <c r="E10" s="1">
        <f t="shared" si="1"/>
        <v>5.5714285714285721</v>
      </c>
      <c r="F10" s="15">
        <v>63</v>
      </c>
      <c r="G10" s="1">
        <v>43</v>
      </c>
      <c r="H10" s="1">
        <f t="shared" si="2"/>
        <v>18.428571428571427</v>
      </c>
      <c r="I10" s="1">
        <f t="shared" si="3"/>
        <v>8.5561224489795915</v>
      </c>
      <c r="J10" s="15">
        <v>187</v>
      </c>
      <c r="K10" s="15"/>
      <c r="L10" s="1">
        <v>25</v>
      </c>
      <c r="M10" s="1">
        <f t="shared" si="4"/>
        <v>10.714285714285714</v>
      </c>
      <c r="N10" s="1">
        <f t="shared" si="5"/>
        <v>4.9744897959183678</v>
      </c>
      <c r="Q10" s="25"/>
      <c r="R10" s="25"/>
      <c r="S10" s="25"/>
      <c r="T10" s="25"/>
      <c r="U10" s="25"/>
    </row>
    <row r="11" spans="1:21" s="24" customFormat="1" x14ac:dyDescent="0.2">
      <c r="A11" s="7"/>
      <c r="B11" s="15" t="e">
        <v>#N/A</v>
      </c>
      <c r="C11" s="15" t="e">
        <f>A11+B11</f>
        <v>#N/A</v>
      </c>
      <c r="D11" s="1" t="e">
        <f t="shared" si="0"/>
        <v>#N/A</v>
      </c>
      <c r="E11" s="1" t="e">
        <f t="shared" si="1"/>
        <v>#N/A</v>
      </c>
      <c r="F11" s="15" t="e">
        <v>#N/A</v>
      </c>
      <c r="G11" s="15" t="e">
        <f>E11+F11</f>
        <v>#N/A</v>
      </c>
      <c r="H11" s="1" t="e">
        <f t="shared" si="2"/>
        <v>#N/A</v>
      </c>
      <c r="I11" s="1" t="e">
        <f t="shared" si="3"/>
        <v>#N/A</v>
      </c>
      <c r="J11" s="15" t="e">
        <v>#N/A</v>
      </c>
      <c r="K11" s="15"/>
      <c r="L11" s="15" t="e">
        <f>I11+J11</f>
        <v>#N/A</v>
      </c>
      <c r="M11" s="1" t="e">
        <f t="shared" si="4"/>
        <v>#N/A</v>
      </c>
      <c r="N11" s="1" t="e">
        <f t="shared" si="5"/>
        <v>#N/A</v>
      </c>
      <c r="Q11" s="25"/>
      <c r="R11" s="25"/>
      <c r="S11" s="25"/>
      <c r="T11" s="25"/>
      <c r="U11" s="25"/>
    </row>
    <row r="12" spans="1:21" s="24" customFormat="1" x14ac:dyDescent="0.2">
      <c r="A12" s="7">
        <v>39965</v>
      </c>
      <c r="B12" s="15">
        <v>-70</v>
      </c>
      <c r="C12" s="1">
        <v>22</v>
      </c>
      <c r="D12" s="1">
        <f t="shared" si="0"/>
        <v>9.4285714285714288</v>
      </c>
      <c r="E12" s="1">
        <f t="shared" si="1"/>
        <v>4.3775510204081636</v>
      </c>
      <c r="F12" s="15">
        <v>62</v>
      </c>
      <c r="G12" s="1">
        <v>34</v>
      </c>
      <c r="H12" s="1">
        <f t="shared" si="2"/>
        <v>14.571428571428569</v>
      </c>
      <c r="I12" s="1">
        <f t="shared" si="3"/>
        <v>6.7653061224489797</v>
      </c>
      <c r="J12" s="15">
        <v>174</v>
      </c>
      <c r="K12" s="15"/>
      <c r="L12" s="1">
        <v>23</v>
      </c>
      <c r="M12" s="1">
        <f t="shared" si="4"/>
        <v>9.8571428571428559</v>
      </c>
      <c r="N12" s="1">
        <f t="shared" si="5"/>
        <v>4.5765306122448983</v>
      </c>
      <c r="Q12" s="25"/>
      <c r="R12" s="25"/>
      <c r="S12" s="25"/>
      <c r="T12" s="25"/>
      <c r="U12" s="25"/>
    </row>
    <row r="13" spans="1:21" s="24" customFormat="1" x14ac:dyDescent="0.2">
      <c r="A13" s="7"/>
      <c r="B13" s="15" t="e">
        <v>#N/A</v>
      </c>
      <c r="C13" s="15" t="e">
        <f>A13+B13</f>
        <v>#N/A</v>
      </c>
      <c r="D13" s="1" t="e">
        <f t="shared" si="0"/>
        <v>#N/A</v>
      </c>
      <c r="E13" s="1" t="e">
        <f t="shared" si="1"/>
        <v>#N/A</v>
      </c>
      <c r="F13" s="15" t="e">
        <v>#N/A</v>
      </c>
      <c r="G13" s="15" t="e">
        <f>E13+F13</f>
        <v>#N/A</v>
      </c>
      <c r="H13" s="1" t="e">
        <f t="shared" si="2"/>
        <v>#N/A</v>
      </c>
      <c r="I13" s="1" t="e">
        <f t="shared" si="3"/>
        <v>#N/A</v>
      </c>
      <c r="J13" s="15" t="e">
        <v>#N/A</v>
      </c>
      <c r="K13" s="15"/>
      <c r="L13" s="15" t="e">
        <f>I13+J13</f>
        <v>#N/A</v>
      </c>
      <c r="M13" s="1" t="e">
        <f t="shared" si="4"/>
        <v>#N/A</v>
      </c>
      <c r="N13" s="1" t="e">
        <f t="shared" si="5"/>
        <v>#N/A</v>
      </c>
      <c r="Q13" s="25"/>
      <c r="R13" s="25"/>
      <c r="S13" s="25"/>
      <c r="T13" s="25"/>
      <c r="U13" s="25"/>
    </row>
    <row r="14" spans="1:21" s="24" customFormat="1" x14ac:dyDescent="0.2">
      <c r="A14" s="7"/>
      <c r="B14" s="26">
        <f>'[1]Table 1'!E118</f>
        <v>-44</v>
      </c>
      <c r="C14" s="26">
        <f>'[1]Table 1'!F118</f>
        <v>18</v>
      </c>
      <c r="D14" s="1">
        <f t="shared" si="0"/>
        <v>7.7142857142857144</v>
      </c>
      <c r="E14" s="1">
        <f t="shared" si="1"/>
        <v>3.581632653061225</v>
      </c>
      <c r="F14" s="17">
        <f>'[1]Table 1'!I118</f>
        <v>58</v>
      </c>
      <c r="G14" s="1">
        <v>25</v>
      </c>
      <c r="H14" s="1">
        <f t="shared" si="2"/>
        <v>10.714285714285714</v>
      </c>
      <c r="I14" s="1">
        <f t="shared" si="3"/>
        <v>4.9744897959183678</v>
      </c>
      <c r="J14" s="17">
        <f>'[1]Table 1'!T118</f>
        <v>184</v>
      </c>
      <c r="K14" s="15"/>
      <c r="L14" s="26">
        <f>'[1]Table 1'!U118</f>
        <v>20</v>
      </c>
      <c r="M14" s="1">
        <f t="shared" si="4"/>
        <v>8.5714285714285712</v>
      </c>
      <c r="N14" s="1">
        <f t="shared" si="5"/>
        <v>3.9795918367346941</v>
      </c>
      <c r="Q14" s="25"/>
      <c r="R14" s="25"/>
      <c r="S14" s="25"/>
      <c r="T14" s="25"/>
      <c r="U14" s="25"/>
    </row>
    <row r="15" spans="1:21" s="24" customFormat="1" x14ac:dyDescent="0.2">
      <c r="A15" s="7"/>
      <c r="B15" s="26">
        <f>'[1]Table 1'!E119</f>
        <v>-34</v>
      </c>
      <c r="C15" s="26">
        <f>'[1]Table 1'!F119</f>
        <v>18</v>
      </c>
      <c r="D15" s="1">
        <f t="shared" si="0"/>
        <v>7.7142857142857144</v>
      </c>
      <c r="E15" s="1">
        <f t="shared" si="1"/>
        <v>3.581632653061225</v>
      </c>
      <c r="F15" s="17">
        <f>'[1]Table 1'!I119</f>
        <v>58</v>
      </c>
      <c r="G15" s="1">
        <v>26</v>
      </c>
      <c r="H15" s="1">
        <f t="shared" si="2"/>
        <v>11.142857142857142</v>
      </c>
      <c r="I15" s="1">
        <f t="shared" si="3"/>
        <v>5.1734693877551026</v>
      </c>
      <c r="J15" s="17">
        <f>'[1]Table 1'!T119</f>
        <v>199</v>
      </c>
      <c r="K15" s="15"/>
      <c r="L15" s="26">
        <f>'[1]Table 1'!U119</f>
        <v>20</v>
      </c>
      <c r="M15" s="1">
        <f t="shared" si="4"/>
        <v>8.5714285714285712</v>
      </c>
      <c r="N15" s="1">
        <f t="shared" si="5"/>
        <v>3.9795918367346941</v>
      </c>
      <c r="Q15" s="25"/>
      <c r="R15" s="25"/>
      <c r="S15" s="25"/>
      <c r="T15" s="25"/>
      <c r="U15" s="25"/>
    </row>
    <row r="16" spans="1:21" s="24" customFormat="1" x14ac:dyDescent="0.2">
      <c r="A16" s="7">
        <v>40330</v>
      </c>
      <c r="B16" s="26">
        <f>'[1]Table 1'!E120</f>
        <v>-33</v>
      </c>
      <c r="C16" s="26">
        <f>'[1]Table 1'!F120</f>
        <v>18</v>
      </c>
      <c r="D16" s="1">
        <f t="shared" si="0"/>
        <v>7.7142857142857144</v>
      </c>
      <c r="E16" s="1">
        <f t="shared" si="1"/>
        <v>3.581632653061225</v>
      </c>
      <c r="F16" s="17">
        <f>'[1]Table 1'!I120</f>
        <v>72</v>
      </c>
      <c r="G16" s="1">
        <v>26</v>
      </c>
      <c r="H16" s="1">
        <f t="shared" si="2"/>
        <v>11.142857142857142</v>
      </c>
      <c r="I16" s="1">
        <f t="shared" si="3"/>
        <v>5.1734693877551026</v>
      </c>
      <c r="J16" s="17">
        <f>'[1]Table 1'!T120</f>
        <v>196</v>
      </c>
      <c r="K16" s="15"/>
      <c r="L16" s="26">
        <f>'[1]Table 1'!U120</f>
        <v>19</v>
      </c>
      <c r="M16" s="1">
        <f t="shared" si="4"/>
        <v>8.1428571428571423</v>
      </c>
      <c r="N16" s="1">
        <f t="shared" si="5"/>
        <v>3.7806122448979593</v>
      </c>
      <c r="Q16" s="25"/>
      <c r="R16" s="25"/>
      <c r="S16" s="25"/>
      <c r="T16" s="25"/>
      <c r="U16" s="25"/>
    </row>
    <row r="17" spans="1:23" s="24" customFormat="1" x14ac:dyDescent="0.2">
      <c r="A17" s="7"/>
      <c r="B17" s="26">
        <f>'[1]Table 1'!E121</f>
        <v>-44</v>
      </c>
      <c r="C17" s="26">
        <f>'[1]Table 1'!F121</f>
        <v>18</v>
      </c>
      <c r="D17" s="1">
        <f t="shared" si="0"/>
        <v>7.7142857142857144</v>
      </c>
      <c r="E17" s="1">
        <f t="shared" si="1"/>
        <v>3.581632653061225</v>
      </c>
      <c r="F17" s="17">
        <f>'[1]Table 1'!I121</f>
        <v>81</v>
      </c>
      <c r="G17" s="1">
        <v>27</v>
      </c>
      <c r="H17" s="1">
        <f t="shared" si="2"/>
        <v>11.571428571428571</v>
      </c>
      <c r="I17" s="1">
        <f t="shared" si="3"/>
        <v>5.3724489795918364</v>
      </c>
      <c r="J17" s="17">
        <f>'[1]Table 1'!T121</f>
        <v>218</v>
      </c>
      <c r="K17" s="15"/>
      <c r="L17" s="26">
        <f>'[1]Table 1'!U121</f>
        <v>19</v>
      </c>
      <c r="M17" s="1">
        <f t="shared" si="4"/>
        <v>8.1428571428571423</v>
      </c>
      <c r="N17" s="1">
        <f t="shared" si="5"/>
        <v>3.7806122448979593</v>
      </c>
      <c r="Q17" s="25"/>
      <c r="R17" s="25"/>
      <c r="S17" s="25"/>
      <c r="T17" s="25"/>
      <c r="U17" s="25"/>
    </row>
    <row r="18" spans="1:23" s="24" customFormat="1" x14ac:dyDescent="0.2">
      <c r="A18" s="7"/>
      <c r="B18" s="26">
        <f>'[1]Table 1'!E122</f>
        <v>-43</v>
      </c>
      <c r="C18" s="26">
        <f>'[1]Table 1'!F122</f>
        <v>18</v>
      </c>
      <c r="D18" s="1">
        <f t="shared" si="0"/>
        <v>7.7142857142857144</v>
      </c>
      <c r="E18" s="1">
        <f t="shared" si="1"/>
        <v>3.581632653061225</v>
      </c>
      <c r="F18" s="17">
        <f>'[1]Table 1'!I122</f>
        <v>77</v>
      </c>
      <c r="G18" s="1">
        <v>25</v>
      </c>
      <c r="H18" s="1">
        <f t="shared" si="2"/>
        <v>10.714285714285714</v>
      </c>
      <c r="I18" s="1">
        <f t="shared" si="3"/>
        <v>4.9744897959183678</v>
      </c>
      <c r="J18" s="17">
        <f>'[1]Table 1'!T122</f>
        <v>217</v>
      </c>
      <c r="K18" s="15"/>
      <c r="L18" s="26">
        <f>'[1]Table 1'!U122</f>
        <v>19</v>
      </c>
      <c r="M18" s="1">
        <f t="shared" si="4"/>
        <v>8.1428571428571423</v>
      </c>
      <c r="N18" s="1">
        <f t="shared" si="5"/>
        <v>3.7806122448979593</v>
      </c>
      <c r="Q18" s="25"/>
      <c r="R18" s="25"/>
      <c r="S18" s="25"/>
      <c r="T18" s="25"/>
      <c r="U18" s="25"/>
    </row>
    <row r="19" spans="1:23" s="24" customFormat="1" x14ac:dyDescent="0.2">
      <c r="A19" s="7"/>
      <c r="B19" s="26">
        <f>'[1]Table 1'!E123</f>
        <v>-50</v>
      </c>
      <c r="C19" s="26">
        <f>'[1]Table 1'!F123</f>
        <v>17</v>
      </c>
      <c r="D19" s="1">
        <f t="shared" si="0"/>
        <v>7.2857142857142847</v>
      </c>
      <c r="E19" s="1">
        <f t="shared" si="1"/>
        <v>3.3826530612244898</v>
      </c>
      <c r="F19" s="17">
        <f>'[1]Table 1'!I123</f>
        <v>77</v>
      </c>
      <c r="G19" s="1">
        <v>24</v>
      </c>
      <c r="H19" s="1">
        <f t="shared" si="2"/>
        <v>10.285714285714285</v>
      </c>
      <c r="I19" s="1">
        <f t="shared" si="3"/>
        <v>4.7755102040816322</v>
      </c>
      <c r="J19" s="17">
        <f>'[1]Table 1'!T123</f>
        <v>215</v>
      </c>
      <c r="K19" s="15"/>
      <c r="L19" s="26">
        <f>'[1]Table 1'!U123</f>
        <v>19</v>
      </c>
      <c r="M19" s="1">
        <f t="shared" si="4"/>
        <v>8.1428571428571423</v>
      </c>
      <c r="N19" s="1">
        <f t="shared" si="5"/>
        <v>3.7806122448979593</v>
      </c>
      <c r="Q19" s="25"/>
      <c r="R19" s="25"/>
      <c r="S19" s="25"/>
      <c r="T19" s="25"/>
      <c r="U19" s="25"/>
    </row>
    <row r="20" spans="1:23" s="24" customFormat="1" x14ac:dyDescent="0.2">
      <c r="A20" s="7">
        <v>40695</v>
      </c>
      <c r="B20" s="26">
        <f>'[1]Table 1'!E124</f>
        <v>-55</v>
      </c>
      <c r="C20" s="26">
        <f>'[1]Table 1'!F124</f>
        <v>17</v>
      </c>
      <c r="D20" s="1">
        <f t="shared" si="0"/>
        <v>7.2857142857142847</v>
      </c>
      <c r="E20" s="1">
        <f t="shared" si="1"/>
        <v>3.3826530612244898</v>
      </c>
      <c r="F20" s="17">
        <f>'[1]Table 1'!I124</f>
        <v>79</v>
      </c>
      <c r="G20" s="1">
        <v>24</v>
      </c>
      <c r="H20" s="1">
        <f t="shared" si="2"/>
        <v>10.285714285714285</v>
      </c>
      <c r="I20" s="1">
        <f t="shared" si="3"/>
        <v>4.7755102040816322</v>
      </c>
      <c r="J20" s="17">
        <f>'[1]Table 1'!T124</f>
        <v>222</v>
      </c>
      <c r="K20" s="15"/>
      <c r="L20" s="26">
        <f>'[1]Table 1'!U124</f>
        <v>20</v>
      </c>
      <c r="M20" s="1">
        <f t="shared" si="4"/>
        <v>8.5714285714285712</v>
      </c>
      <c r="N20" s="1">
        <f t="shared" si="5"/>
        <v>3.9795918367346941</v>
      </c>
      <c r="Q20" s="25"/>
      <c r="R20" s="25"/>
      <c r="S20" s="25"/>
      <c r="T20" s="25"/>
      <c r="U20" s="25"/>
    </row>
    <row r="21" spans="1:23" s="24" customFormat="1" x14ac:dyDescent="0.2">
      <c r="A21" s="7"/>
      <c r="B21" s="26">
        <f>'[1]Table 1'!E125</f>
        <v>-60</v>
      </c>
      <c r="C21" s="26">
        <f>'[1]Table 1'!F125</f>
        <v>17</v>
      </c>
      <c r="D21" s="1">
        <f t="shared" si="0"/>
        <v>7.2857142857142847</v>
      </c>
      <c r="E21" s="1">
        <f t="shared" si="1"/>
        <v>3.3826530612244898</v>
      </c>
      <c r="F21" s="17">
        <f>'[1]Table 1'!I125</f>
        <v>75</v>
      </c>
      <c r="G21" s="1">
        <v>22</v>
      </c>
      <c r="H21" s="1">
        <f t="shared" si="2"/>
        <v>9.4285714285714288</v>
      </c>
      <c r="I21" s="1">
        <f t="shared" si="3"/>
        <v>4.3775510204081636</v>
      </c>
      <c r="J21" s="17">
        <f>'[1]Table 1'!T125</f>
        <v>228</v>
      </c>
      <c r="K21" s="15"/>
      <c r="L21" s="26">
        <f>'[1]Table 1'!U125</f>
        <v>21</v>
      </c>
      <c r="M21" s="1">
        <f t="shared" si="4"/>
        <v>9</v>
      </c>
      <c r="N21" s="1">
        <f t="shared" si="5"/>
        <v>4.1785714285714288</v>
      </c>
      <c r="Q21" s="25"/>
      <c r="R21" s="25"/>
      <c r="S21" s="25"/>
      <c r="T21" s="25"/>
      <c r="U21" s="25"/>
    </row>
    <row r="22" spans="1:23" s="24" customFormat="1" x14ac:dyDescent="0.2">
      <c r="A22" s="7"/>
      <c r="B22" s="26">
        <f>'[1]Table 1'!E126</f>
        <v>-70</v>
      </c>
      <c r="C22" s="26">
        <f>'[1]Table 1'!F126</f>
        <v>18</v>
      </c>
      <c r="D22" s="1">
        <f t="shared" si="0"/>
        <v>7.7142857142857144</v>
      </c>
      <c r="E22" s="1">
        <f t="shared" si="1"/>
        <v>3.581632653061225</v>
      </c>
      <c r="F22" s="17">
        <f>'[1]Table 1'!I126</f>
        <v>82</v>
      </c>
      <c r="G22" s="1">
        <v>23</v>
      </c>
      <c r="H22" s="1">
        <f t="shared" si="2"/>
        <v>9.8571428571428559</v>
      </c>
      <c r="I22" s="1">
        <f t="shared" si="3"/>
        <v>4.5765306122448983</v>
      </c>
      <c r="J22" s="17">
        <f>'[1]Table 1'!T126</f>
        <v>204</v>
      </c>
      <c r="K22" s="15"/>
      <c r="L22" s="26">
        <f>'[1]Table 1'!U126</f>
        <v>20</v>
      </c>
      <c r="M22" s="1">
        <f t="shared" si="4"/>
        <v>8.5714285714285712</v>
      </c>
      <c r="N22" s="1">
        <f t="shared" si="5"/>
        <v>3.9795918367346941</v>
      </c>
      <c r="Q22" s="25"/>
      <c r="R22" s="25"/>
      <c r="S22" s="25"/>
      <c r="T22" s="25"/>
      <c r="U22" s="25"/>
    </row>
    <row r="23" spans="1:23" s="24" customFormat="1" x14ac:dyDescent="0.2">
      <c r="A23" s="7"/>
      <c r="B23" s="26">
        <f>'[1]Table 1'!E127</f>
        <v>-77</v>
      </c>
      <c r="C23" s="26">
        <f>'[1]Table 1'!F127</f>
        <v>18</v>
      </c>
      <c r="D23" s="1">
        <f t="shared" si="0"/>
        <v>7.7142857142857144</v>
      </c>
      <c r="E23" s="1">
        <f t="shared" si="1"/>
        <v>3.581632653061225</v>
      </c>
      <c r="F23" s="17">
        <f>'[1]Table 1'!I127</f>
        <v>76</v>
      </c>
      <c r="G23" s="1">
        <v>23</v>
      </c>
      <c r="H23" s="1">
        <f t="shared" si="2"/>
        <v>9.8571428571428559</v>
      </c>
      <c r="I23" s="1">
        <f t="shared" si="3"/>
        <v>4.5765306122448983</v>
      </c>
      <c r="J23" s="17">
        <f>'[1]Table 1'!T127</f>
        <v>185</v>
      </c>
      <c r="K23" s="15"/>
      <c r="L23" s="26">
        <f>'[1]Table 1'!U127</f>
        <v>21</v>
      </c>
      <c r="M23" s="1">
        <f t="shared" si="4"/>
        <v>9</v>
      </c>
      <c r="N23" s="1">
        <f t="shared" si="5"/>
        <v>4.1785714285714288</v>
      </c>
      <c r="Q23" s="25"/>
      <c r="R23" s="25"/>
      <c r="S23" s="25"/>
      <c r="T23" s="25"/>
      <c r="U23" s="25"/>
    </row>
    <row r="24" spans="1:23" s="24" customFormat="1" x14ac:dyDescent="0.2">
      <c r="A24" s="7">
        <v>41061</v>
      </c>
      <c r="B24" s="26">
        <f>'[1]Table 1'!E128</f>
        <v>-76</v>
      </c>
      <c r="C24" s="26">
        <f>'[1]Table 1'!F128</f>
        <v>19</v>
      </c>
      <c r="D24" s="1">
        <f t="shared" si="0"/>
        <v>8.1428571428571423</v>
      </c>
      <c r="E24" s="1">
        <f t="shared" si="1"/>
        <v>3.7806122448979593</v>
      </c>
      <c r="F24" s="17">
        <f>'[1]Table 1'!I128</f>
        <v>72</v>
      </c>
      <c r="G24" s="1">
        <v>21</v>
      </c>
      <c r="H24" s="1">
        <f t="shared" si="2"/>
        <v>9</v>
      </c>
      <c r="I24" s="1">
        <f t="shared" si="3"/>
        <v>4.1785714285714288</v>
      </c>
      <c r="J24" s="17">
        <f>'[1]Table 1'!T128</f>
        <v>172</v>
      </c>
      <c r="K24" s="15"/>
      <c r="L24" s="26">
        <f>'[1]Table 1'!U128</f>
        <v>19</v>
      </c>
      <c r="M24" s="1">
        <f t="shared" si="4"/>
        <v>8.1428571428571423</v>
      </c>
      <c r="N24" s="1">
        <f t="shared" si="5"/>
        <v>3.7806122448979593</v>
      </c>
      <c r="O24" s="12"/>
      <c r="Q24" s="25"/>
      <c r="R24" s="25"/>
      <c r="S24" s="25"/>
      <c r="T24" s="25"/>
      <c r="U24" s="25"/>
    </row>
    <row r="25" spans="1:23" s="24" customFormat="1" x14ac:dyDescent="0.2">
      <c r="A25" s="7"/>
      <c r="B25" s="26">
        <f>'[1]Table 1'!E129</f>
        <v>-72</v>
      </c>
      <c r="C25" s="26">
        <f>'[1]Table 1'!F129</f>
        <v>19</v>
      </c>
      <c r="D25" s="1">
        <f t="shared" si="0"/>
        <v>8.1428571428571423</v>
      </c>
      <c r="E25" s="1">
        <f t="shared" si="1"/>
        <v>3.7806122448979593</v>
      </c>
      <c r="F25" s="17">
        <f>'[1]Table 1'!I129</f>
        <v>65</v>
      </c>
      <c r="G25" s="1">
        <v>21</v>
      </c>
      <c r="H25" s="1">
        <f t="shared" si="2"/>
        <v>9</v>
      </c>
      <c r="I25" s="1">
        <f t="shared" si="3"/>
        <v>4.1785714285714288</v>
      </c>
      <c r="J25" s="17">
        <f>'[1]Table 1'!T129</f>
        <v>160</v>
      </c>
      <c r="K25" s="15"/>
      <c r="L25" s="26">
        <f>'[1]Table 1'!U129</f>
        <v>19</v>
      </c>
      <c r="M25" s="1">
        <f t="shared" si="4"/>
        <v>8.1428571428571423</v>
      </c>
      <c r="N25" s="1">
        <f t="shared" si="5"/>
        <v>3.7806122448979593</v>
      </c>
      <c r="O25" s="12"/>
      <c r="Q25" s="25"/>
      <c r="R25" s="25"/>
      <c r="S25" s="25"/>
      <c r="T25" s="25"/>
      <c r="U25" s="25"/>
    </row>
    <row r="26" spans="1:23" s="24" customFormat="1" x14ac:dyDescent="0.2">
      <c r="A26" s="7"/>
      <c r="B26" s="26">
        <f>'[1]Table 1'!E130</f>
        <v>-63</v>
      </c>
      <c r="C26" s="26">
        <f>'[1]Table 1'!F130</f>
        <v>19</v>
      </c>
      <c r="D26" s="1">
        <f t="shared" si="0"/>
        <v>8.1428571428571423</v>
      </c>
      <c r="E26" s="1">
        <f t="shared" si="1"/>
        <v>3.7806122448979593</v>
      </c>
      <c r="F26" s="17">
        <f>'[1]Table 1'!I130</f>
        <v>82</v>
      </c>
      <c r="G26" s="1">
        <v>21</v>
      </c>
      <c r="H26" s="1">
        <f t="shared" si="2"/>
        <v>9</v>
      </c>
      <c r="I26" s="1">
        <f t="shared" si="3"/>
        <v>4.1785714285714288</v>
      </c>
      <c r="J26" s="17">
        <f>'[1]Table 1'!T130</f>
        <v>157</v>
      </c>
      <c r="K26" s="15"/>
      <c r="L26" s="26">
        <f>'[1]Table 1'!U130</f>
        <v>19</v>
      </c>
      <c r="M26" s="1">
        <f t="shared" si="4"/>
        <v>8.1428571428571423</v>
      </c>
      <c r="N26" s="1">
        <f t="shared" si="5"/>
        <v>3.7806122448979593</v>
      </c>
      <c r="O26" s="12"/>
      <c r="P26" s="12"/>
      <c r="Q26" s="25"/>
      <c r="R26" s="18"/>
      <c r="S26" s="25"/>
      <c r="T26" s="25"/>
      <c r="U26" s="25"/>
      <c r="W26" s="12"/>
    </row>
    <row r="27" spans="1:23" s="24" customFormat="1" x14ac:dyDescent="0.2">
      <c r="A27" s="7"/>
      <c r="B27" s="26">
        <f>'[1]Table 1'!E131</f>
        <v>-65</v>
      </c>
      <c r="C27" s="26">
        <f>'[1]Table 1'!F131</f>
        <v>18</v>
      </c>
      <c r="D27" s="1">
        <f t="shared" si="0"/>
        <v>7.7142857142857144</v>
      </c>
      <c r="E27" s="1">
        <f t="shared" si="1"/>
        <v>3.581632653061225</v>
      </c>
      <c r="F27" s="17">
        <f>'[1]Table 1'!I131</f>
        <v>95</v>
      </c>
      <c r="G27" s="1">
        <v>22</v>
      </c>
      <c r="H27" s="1">
        <f t="shared" si="2"/>
        <v>9.4285714285714288</v>
      </c>
      <c r="I27" s="1">
        <f t="shared" si="3"/>
        <v>4.3775510204081636</v>
      </c>
      <c r="J27" s="17">
        <f>'[1]Table 1'!T131</f>
        <v>145</v>
      </c>
      <c r="K27" s="15"/>
      <c r="L27" s="26">
        <f>'[1]Table 1'!U131</f>
        <v>18</v>
      </c>
      <c r="M27" s="1">
        <f t="shared" si="4"/>
        <v>7.7142857142857144</v>
      </c>
      <c r="N27" s="1">
        <f t="shared" si="5"/>
        <v>3.581632653061225</v>
      </c>
      <c r="Q27" s="25"/>
      <c r="R27" s="25"/>
      <c r="S27" s="25"/>
      <c r="T27" s="25"/>
      <c r="U27" s="25"/>
    </row>
    <row r="28" spans="1:23" s="24" customFormat="1" x14ac:dyDescent="0.2">
      <c r="A28" s="7">
        <v>41426</v>
      </c>
      <c r="B28" s="26">
        <f>'[1]Table 1'!E132</f>
        <v>-63</v>
      </c>
      <c r="C28" s="26">
        <f>'[1]Table 1'!F132</f>
        <v>17</v>
      </c>
      <c r="D28" s="1">
        <f t="shared" si="0"/>
        <v>7.2857142857142847</v>
      </c>
      <c r="E28" s="1">
        <f t="shared" si="1"/>
        <v>3.3826530612244898</v>
      </c>
      <c r="F28" s="17">
        <f>'[1]Table 1'!I132</f>
        <v>106</v>
      </c>
      <c r="G28" s="1">
        <v>24</v>
      </c>
      <c r="H28" s="1">
        <f t="shared" si="2"/>
        <v>10.285714285714285</v>
      </c>
      <c r="I28" s="1">
        <f t="shared" si="3"/>
        <v>4.7755102040816322</v>
      </c>
      <c r="J28" s="17">
        <f>'[1]Table 1'!T132</f>
        <v>139</v>
      </c>
      <c r="K28" s="15"/>
      <c r="L28" s="26">
        <f>'[1]Table 1'!U132</f>
        <v>18</v>
      </c>
      <c r="M28" s="1">
        <f t="shared" si="4"/>
        <v>7.7142857142857144</v>
      </c>
      <c r="N28" s="1">
        <f t="shared" si="5"/>
        <v>3.581632653061225</v>
      </c>
      <c r="Q28" s="25"/>
      <c r="R28" s="25"/>
      <c r="S28" s="25"/>
      <c r="T28" s="25"/>
      <c r="U28" s="25"/>
    </row>
    <row r="29" spans="1:23" s="24" customFormat="1" x14ac:dyDescent="0.2">
      <c r="A29" s="7"/>
      <c r="B29" s="26">
        <f>'[1]Table 1'!E133</f>
        <v>-58</v>
      </c>
      <c r="C29" s="26">
        <f>'[1]Table 1'!F133</f>
        <v>17</v>
      </c>
      <c r="D29" s="1">
        <f t="shared" si="0"/>
        <v>7.2857142857142847</v>
      </c>
      <c r="E29" s="1">
        <f t="shared" si="1"/>
        <v>3.3826530612244898</v>
      </c>
      <c r="F29" s="17">
        <f>'[1]Table 1'!I133</f>
        <v>130</v>
      </c>
      <c r="G29" s="1">
        <v>25</v>
      </c>
      <c r="H29" s="1">
        <f t="shared" si="2"/>
        <v>10.714285714285714</v>
      </c>
      <c r="I29" s="1">
        <f t="shared" si="3"/>
        <v>4.9744897959183678</v>
      </c>
      <c r="J29" s="17">
        <f>'[1]Table 1'!T133</f>
        <v>138</v>
      </c>
      <c r="K29" s="15"/>
      <c r="L29" s="26">
        <f>'[1]Table 1'!U133</f>
        <v>19</v>
      </c>
      <c r="M29" s="1">
        <f t="shared" si="4"/>
        <v>8.1428571428571423</v>
      </c>
      <c r="N29" s="1">
        <f t="shared" si="5"/>
        <v>3.7806122448979593</v>
      </c>
      <c r="Q29" s="25"/>
      <c r="R29" s="25"/>
      <c r="S29" s="25"/>
      <c r="T29" s="25"/>
      <c r="U29" s="25"/>
    </row>
    <row r="30" spans="1:23" s="24" customFormat="1" x14ac:dyDescent="0.2">
      <c r="A30" s="7"/>
      <c r="B30" s="26">
        <f>'[1]Table 1'!E134</f>
        <v>-57</v>
      </c>
      <c r="C30" s="26">
        <f>'[1]Table 1'!F134</f>
        <v>17</v>
      </c>
      <c r="D30" s="1">
        <f t="shared" si="0"/>
        <v>7.2857142857142847</v>
      </c>
      <c r="E30" s="1">
        <f t="shared" si="1"/>
        <v>3.3826530612244898</v>
      </c>
      <c r="F30" s="17">
        <f>'[1]Table 1'!I134</f>
        <v>123</v>
      </c>
      <c r="G30" s="1">
        <v>24</v>
      </c>
      <c r="H30" s="1">
        <f t="shared" si="2"/>
        <v>10.285714285714285</v>
      </c>
      <c r="I30" s="1">
        <f t="shared" si="3"/>
        <v>4.7755102040816322</v>
      </c>
      <c r="J30" s="17">
        <f>'[1]Table 1'!T134</f>
        <v>142</v>
      </c>
      <c r="K30" s="15"/>
      <c r="L30" s="26">
        <f>'[1]Table 1'!U134</f>
        <v>19</v>
      </c>
      <c r="M30" s="1">
        <f t="shared" si="4"/>
        <v>8.1428571428571423</v>
      </c>
      <c r="N30" s="1">
        <f t="shared" si="5"/>
        <v>3.7806122448979593</v>
      </c>
      <c r="O30" s="12"/>
      <c r="Q30" s="25"/>
      <c r="R30" s="25"/>
      <c r="S30" s="25"/>
      <c r="T30" s="25"/>
      <c r="U30" s="25"/>
    </row>
    <row r="31" spans="1:23" s="24" customFormat="1" x14ac:dyDescent="0.2">
      <c r="A31" s="7"/>
      <c r="B31" s="26">
        <f>'[1]Table 1'!E135</f>
        <v>-50</v>
      </c>
      <c r="C31" s="26">
        <f>'[1]Table 1'!F135</f>
        <v>16</v>
      </c>
      <c r="D31" s="1">
        <f t="shared" si="0"/>
        <v>6.8571428571428568</v>
      </c>
      <c r="E31" s="1">
        <f t="shared" si="1"/>
        <v>3.1836734693877551</v>
      </c>
      <c r="F31" s="17">
        <f>'[1]Table 1'!I135</f>
        <v>130</v>
      </c>
      <c r="G31" s="1">
        <v>26</v>
      </c>
      <c r="H31" s="1">
        <f t="shared" si="2"/>
        <v>11.142857142857142</v>
      </c>
      <c r="I31" s="1">
        <f t="shared" si="3"/>
        <v>5.1734693877551026</v>
      </c>
      <c r="J31" s="17">
        <f>'[1]Table 1'!T135</f>
        <v>156</v>
      </c>
      <c r="K31" s="15"/>
      <c r="L31" s="26">
        <f>'[1]Table 1'!U135</f>
        <v>20</v>
      </c>
      <c r="M31" s="1">
        <f t="shared" si="4"/>
        <v>8.5714285714285712</v>
      </c>
      <c r="N31" s="1">
        <f t="shared" si="5"/>
        <v>3.9795918367346941</v>
      </c>
      <c r="Q31" s="25"/>
      <c r="R31" s="25"/>
      <c r="S31" s="25"/>
      <c r="T31" s="25"/>
      <c r="U31" s="25"/>
    </row>
    <row r="32" spans="1:23" s="24" customFormat="1" x14ac:dyDescent="0.2">
      <c r="A32" s="7">
        <v>41791</v>
      </c>
      <c r="B32" s="26">
        <f>'[1]Table 1'!E136</f>
        <v>-48</v>
      </c>
      <c r="C32" s="26">
        <f>'[1]Table 1'!F136</f>
        <v>17</v>
      </c>
      <c r="D32" s="1">
        <f t="shared" si="0"/>
        <v>7.2857142857142847</v>
      </c>
      <c r="E32" s="1">
        <f t="shared" si="1"/>
        <v>3.3826530612244898</v>
      </c>
      <c r="F32" s="17">
        <f>'[1]Table 1'!I136</f>
        <v>138</v>
      </c>
      <c r="G32" s="1">
        <v>27</v>
      </c>
      <c r="H32" s="1">
        <f t="shared" si="2"/>
        <v>11.571428571428571</v>
      </c>
      <c r="I32" s="1">
        <f t="shared" si="3"/>
        <v>5.3724489795918364</v>
      </c>
      <c r="J32" s="17">
        <f>'[1]Table 1'!T136</f>
        <v>164</v>
      </c>
      <c r="K32" s="15"/>
      <c r="L32" s="26">
        <f>'[1]Table 1'!U136</f>
        <v>20</v>
      </c>
      <c r="M32" s="1">
        <f t="shared" si="4"/>
        <v>8.5714285714285712</v>
      </c>
      <c r="N32" s="1">
        <f t="shared" si="5"/>
        <v>3.9795918367346941</v>
      </c>
      <c r="Q32" s="25"/>
      <c r="R32" s="25"/>
      <c r="S32" s="25"/>
      <c r="T32" s="25"/>
      <c r="U32" s="25"/>
    </row>
    <row r="33" spans="1:21" s="24" customFormat="1" x14ac:dyDescent="0.2">
      <c r="A33" s="7"/>
      <c r="B33" s="26">
        <f>'[1]Table 1'!E137</f>
        <v>-54</v>
      </c>
      <c r="C33" s="26">
        <f>'[1]Table 1'!F137</f>
        <v>20</v>
      </c>
      <c r="D33" s="1">
        <f t="shared" si="0"/>
        <v>8.5714285714285712</v>
      </c>
      <c r="E33" s="1">
        <f t="shared" si="1"/>
        <v>3.9795918367346941</v>
      </c>
      <c r="F33" s="17">
        <f>'[1]Table 1'!I137</f>
        <v>158</v>
      </c>
      <c r="G33" s="1">
        <v>28</v>
      </c>
      <c r="H33" s="1">
        <f t="shared" si="2"/>
        <v>12</v>
      </c>
      <c r="I33" s="1">
        <f t="shared" si="3"/>
        <v>5.5714285714285721</v>
      </c>
      <c r="J33" s="17">
        <f>'[1]Table 1'!T137</f>
        <v>188</v>
      </c>
      <c r="K33" s="15"/>
      <c r="L33" s="26">
        <f>'[1]Table 1'!U137</f>
        <v>24</v>
      </c>
      <c r="M33" s="1">
        <f t="shared" si="4"/>
        <v>10.285714285714285</v>
      </c>
      <c r="N33" s="1">
        <f t="shared" si="5"/>
        <v>4.7755102040816322</v>
      </c>
      <c r="Q33" s="25"/>
      <c r="R33" s="25"/>
      <c r="S33" s="25"/>
      <c r="T33" s="25"/>
      <c r="U33" s="25"/>
    </row>
    <row r="34" spans="1:21" s="24" customFormat="1" x14ac:dyDescent="0.2">
      <c r="A34" s="7"/>
      <c r="B34" s="26">
        <f>'[1]Table 1'!E138</f>
        <v>-55</v>
      </c>
      <c r="C34" s="26">
        <f>'[1]Table 1'!F138</f>
        <v>19</v>
      </c>
      <c r="D34" s="1">
        <f t="shared" si="0"/>
        <v>8.1428571428571423</v>
      </c>
      <c r="E34" s="1">
        <f t="shared" si="1"/>
        <v>3.7806122448979593</v>
      </c>
      <c r="F34" s="17">
        <f>'[1]Table 1'!I138</f>
        <v>174</v>
      </c>
      <c r="G34" s="1">
        <v>29</v>
      </c>
      <c r="H34" s="1">
        <f t="shared" si="2"/>
        <v>12.428571428571429</v>
      </c>
      <c r="I34" s="1">
        <f t="shared" si="3"/>
        <v>5.7704081632653068</v>
      </c>
      <c r="J34" s="17">
        <f>'[1]Table 1'!T138</f>
        <v>194</v>
      </c>
      <c r="K34" s="15"/>
      <c r="L34" s="26">
        <f>'[1]Table 1'!U138</f>
        <v>25</v>
      </c>
      <c r="M34" s="1">
        <f t="shared" si="4"/>
        <v>10.714285714285714</v>
      </c>
      <c r="N34" s="1">
        <f t="shared" si="5"/>
        <v>4.9744897959183678</v>
      </c>
      <c r="Q34" s="25"/>
      <c r="R34" s="25"/>
      <c r="S34" s="25"/>
      <c r="T34" s="25"/>
      <c r="U34" s="25"/>
    </row>
    <row r="35" spans="1:21" s="24" customFormat="1" x14ac:dyDescent="0.2">
      <c r="A35" s="7"/>
      <c r="B35" s="26">
        <f>'[1]Table 1'!E139</f>
        <v>-48</v>
      </c>
      <c r="C35" s="26">
        <f>'[1]Table 1'!F139</f>
        <v>18</v>
      </c>
      <c r="D35" s="1">
        <f t="shared" si="0"/>
        <v>7.7142857142857144</v>
      </c>
      <c r="E35" s="1">
        <f t="shared" si="1"/>
        <v>3.581632653061225</v>
      </c>
      <c r="F35" s="17">
        <f>'[1]Table 1'!I139</f>
        <v>184</v>
      </c>
      <c r="G35" s="1">
        <v>28</v>
      </c>
      <c r="H35" s="1">
        <f t="shared" si="2"/>
        <v>12</v>
      </c>
      <c r="I35" s="1">
        <f t="shared" si="3"/>
        <v>5.5714285714285721</v>
      </c>
      <c r="J35" s="17">
        <f>'[1]Table 1'!T139</f>
        <v>200</v>
      </c>
      <c r="K35" s="15"/>
      <c r="L35" s="26">
        <f>'[1]Table 1'!U139</f>
        <v>23</v>
      </c>
      <c r="M35" s="1">
        <f t="shared" si="4"/>
        <v>9.8571428571428559</v>
      </c>
      <c r="N35" s="1">
        <f t="shared" si="5"/>
        <v>4.5765306122448983</v>
      </c>
      <c r="Q35" s="25"/>
      <c r="R35" s="25"/>
      <c r="S35" s="25"/>
      <c r="T35" s="25"/>
      <c r="U35" s="25"/>
    </row>
    <row r="36" spans="1:21" s="24" customFormat="1" x14ac:dyDescent="0.2">
      <c r="A36" s="7">
        <v>42156</v>
      </c>
      <c r="B36" s="26">
        <f>'[1]Table 1'!E140</f>
        <v>-46</v>
      </c>
      <c r="C36" s="26">
        <f>'[1]Table 1'!F140</f>
        <v>18</v>
      </c>
      <c r="D36" s="1">
        <f t="shared" si="0"/>
        <v>7.7142857142857144</v>
      </c>
      <c r="E36" s="1">
        <f t="shared" si="1"/>
        <v>3.581632653061225</v>
      </c>
      <c r="F36" s="17">
        <f>'[1]Table 1'!I140</f>
        <v>180</v>
      </c>
      <c r="G36" s="1">
        <v>27</v>
      </c>
      <c r="H36" s="1">
        <f t="shared" si="2"/>
        <v>11.571428571428571</v>
      </c>
      <c r="I36" s="1">
        <f t="shared" si="3"/>
        <v>5.3724489795918364</v>
      </c>
      <c r="J36" s="17">
        <f>'[1]Table 1'!T140</f>
        <v>202</v>
      </c>
      <c r="K36" s="15"/>
      <c r="L36" s="26">
        <f>'[1]Table 1'!U140</f>
        <v>22</v>
      </c>
      <c r="M36" s="1">
        <f t="shared" si="4"/>
        <v>9.4285714285714288</v>
      </c>
      <c r="N36" s="1">
        <f t="shared" si="5"/>
        <v>4.3775510204081636</v>
      </c>
      <c r="Q36" s="25"/>
      <c r="R36" s="25"/>
      <c r="S36" s="25"/>
      <c r="T36" s="25"/>
      <c r="U36" s="25"/>
    </row>
    <row r="37" spans="1:21" s="24" customFormat="1" x14ac:dyDescent="0.2">
      <c r="A37" s="7"/>
      <c r="B37" s="26">
        <f>'[1]Table 1'!E141</f>
        <v>-40</v>
      </c>
      <c r="C37" s="26">
        <f>'[1]Table 1'!F141</f>
        <v>18</v>
      </c>
      <c r="D37" s="1">
        <f t="shared" si="0"/>
        <v>7.7142857142857144</v>
      </c>
      <c r="E37" s="1">
        <f t="shared" si="1"/>
        <v>3.581632653061225</v>
      </c>
      <c r="F37" s="17">
        <f>'[1]Table 1'!I141</f>
        <v>171</v>
      </c>
      <c r="G37" s="1">
        <v>26</v>
      </c>
      <c r="H37" s="1">
        <f t="shared" si="2"/>
        <v>11.142857142857142</v>
      </c>
      <c r="I37" s="1">
        <f t="shared" si="3"/>
        <v>5.1734693877551026</v>
      </c>
      <c r="J37" s="17">
        <f>'[1]Table 1'!T141</f>
        <v>192</v>
      </c>
      <c r="K37" s="15"/>
      <c r="L37" s="26">
        <f>'[1]Table 1'!U141</f>
        <v>20</v>
      </c>
      <c r="M37" s="1">
        <f t="shared" si="4"/>
        <v>8.5714285714285712</v>
      </c>
      <c r="N37" s="1">
        <f t="shared" si="5"/>
        <v>3.9795918367346941</v>
      </c>
      <c r="Q37" s="25"/>
      <c r="R37" s="25"/>
      <c r="S37" s="25"/>
      <c r="T37" s="25"/>
      <c r="U37" s="25"/>
    </row>
    <row r="38" spans="1:21" s="24" customFormat="1" x14ac:dyDescent="0.2">
      <c r="A38" s="7"/>
      <c r="B38" s="26">
        <f>'[1]Table 1'!E142</f>
        <v>-40</v>
      </c>
      <c r="C38" s="26">
        <f>'[1]Table 1'!F142</f>
        <v>18</v>
      </c>
      <c r="D38" s="1">
        <f t="shared" si="0"/>
        <v>7.7142857142857144</v>
      </c>
      <c r="E38" s="1">
        <f t="shared" si="1"/>
        <v>3.581632653061225</v>
      </c>
      <c r="F38" s="17">
        <f>'[1]Table 1'!I142</f>
        <v>184</v>
      </c>
      <c r="G38" s="1">
        <v>27</v>
      </c>
      <c r="H38" s="1">
        <f t="shared" si="2"/>
        <v>11.571428571428571</v>
      </c>
      <c r="I38" s="1">
        <f t="shared" si="3"/>
        <v>5.3724489795918364</v>
      </c>
      <c r="J38" s="17">
        <f>'[1]Table 1'!T142</f>
        <v>189</v>
      </c>
      <c r="K38" s="15"/>
      <c r="L38" s="26">
        <f>'[1]Table 1'!U142</f>
        <v>20</v>
      </c>
      <c r="M38" s="1">
        <f t="shared" si="4"/>
        <v>8.5714285714285712</v>
      </c>
      <c r="N38" s="1">
        <f t="shared" si="5"/>
        <v>3.9795918367346941</v>
      </c>
      <c r="Q38" s="25"/>
      <c r="R38" s="25"/>
      <c r="S38" s="25"/>
      <c r="T38" s="25"/>
      <c r="U38" s="25"/>
    </row>
    <row r="39" spans="1:21" s="24" customFormat="1" x14ac:dyDescent="0.2">
      <c r="A39" s="7"/>
      <c r="B39" s="26">
        <f>'[1]Table 1'!E143</f>
        <v>-43</v>
      </c>
      <c r="C39" s="26">
        <f>'[1]Table 1'!F143</f>
        <v>19</v>
      </c>
      <c r="D39" s="1">
        <f t="shared" si="0"/>
        <v>8.1428571428571423</v>
      </c>
      <c r="E39" s="1">
        <f t="shared" si="1"/>
        <v>3.7806122448979593</v>
      </c>
      <c r="F39" s="17">
        <f>'[1]Table 1'!I143</f>
        <v>178</v>
      </c>
      <c r="G39" s="1">
        <v>28</v>
      </c>
      <c r="H39" s="1">
        <f t="shared" si="2"/>
        <v>12</v>
      </c>
      <c r="I39" s="1">
        <f t="shared" si="3"/>
        <v>5.5714285714285721</v>
      </c>
      <c r="J39" s="17">
        <f>'[1]Table 1'!T143</f>
        <v>193</v>
      </c>
      <c r="K39" s="15"/>
      <c r="L39" s="26">
        <f>'[1]Table 1'!U143</f>
        <v>21</v>
      </c>
      <c r="M39" s="1">
        <f t="shared" si="4"/>
        <v>9</v>
      </c>
      <c r="N39" s="1">
        <f t="shared" si="5"/>
        <v>4.1785714285714288</v>
      </c>
      <c r="Q39" s="25"/>
      <c r="R39" s="25"/>
      <c r="S39" s="25"/>
      <c r="T39" s="25"/>
      <c r="U39" s="25"/>
    </row>
    <row r="40" spans="1:21" s="24" customFormat="1" x14ac:dyDescent="0.2">
      <c r="A40" s="7">
        <v>42522</v>
      </c>
      <c r="B40" s="26">
        <f>'[1]Table 1'!E144</f>
        <v>-49</v>
      </c>
      <c r="C40" s="26">
        <f>'[1]Table 1'!F144</f>
        <v>18</v>
      </c>
      <c r="D40" s="1">
        <f t="shared" si="0"/>
        <v>7.7142857142857144</v>
      </c>
      <c r="E40" s="1">
        <f t="shared" si="1"/>
        <v>3.581632653061225</v>
      </c>
      <c r="F40" s="17">
        <f>'[1]Table 1'!I144</f>
        <v>189</v>
      </c>
      <c r="G40" s="1">
        <v>30</v>
      </c>
      <c r="H40" s="1">
        <f t="shared" si="2"/>
        <v>12.857142857142856</v>
      </c>
      <c r="I40" s="1">
        <f t="shared" si="3"/>
        <v>5.9693877551020407</v>
      </c>
      <c r="J40" s="17">
        <f>'[1]Table 1'!T144</f>
        <v>196</v>
      </c>
      <c r="K40" s="15"/>
      <c r="L40" s="26">
        <f>'[1]Table 1'!U144</f>
        <v>21</v>
      </c>
      <c r="M40" s="1">
        <f t="shared" si="4"/>
        <v>9</v>
      </c>
      <c r="N40" s="1">
        <f t="shared" si="5"/>
        <v>4.1785714285714288</v>
      </c>
      <c r="Q40" s="25"/>
      <c r="R40" s="25"/>
      <c r="S40" s="25"/>
      <c r="T40" s="25"/>
      <c r="U40" s="25"/>
    </row>
    <row r="41" spans="1:21" s="25" customFormat="1" x14ac:dyDescent="0.2">
      <c r="A41" s="20"/>
      <c r="B41" s="27">
        <f>'[1]Table 1'!E145</f>
        <v>-56</v>
      </c>
      <c r="C41" s="27">
        <f>'[1]Table 1'!F145</f>
        <v>18</v>
      </c>
      <c r="D41" s="10">
        <f t="shared" si="0"/>
        <v>7.7142857142857144</v>
      </c>
      <c r="E41" s="10">
        <f t="shared" si="1"/>
        <v>3.581632653061225</v>
      </c>
      <c r="F41" s="19">
        <f>'[1]Table 1'!I145</f>
        <v>165</v>
      </c>
      <c r="G41" s="10">
        <v>30</v>
      </c>
      <c r="H41" s="10">
        <f t="shared" si="2"/>
        <v>12.857142857142856</v>
      </c>
      <c r="I41" s="10">
        <f t="shared" si="3"/>
        <v>5.9693877551020407</v>
      </c>
      <c r="J41" s="19">
        <f>'[1]Table 1'!T145</f>
        <v>165</v>
      </c>
      <c r="K41" s="25">
        <v>200</v>
      </c>
      <c r="L41" s="27">
        <f>'[1]Table 1'!U145</f>
        <v>21</v>
      </c>
      <c r="M41" s="10">
        <f t="shared" si="4"/>
        <v>9</v>
      </c>
      <c r="N41" s="10">
        <f t="shared" si="5"/>
        <v>4.1785714285714288</v>
      </c>
      <c r="O41" s="28"/>
      <c r="R41" s="29"/>
      <c r="T41" s="29"/>
    </row>
    <row r="42" spans="1:21" s="25" customFormat="1" x14ac:dyDescent="0.2">
      <c r="A42" s="20"/>
      <c r="B42" s="27">
        <f>'[1]Table 1'!E146</f>
        <v>-60</v>
      </c>
      <c r="C42" s="27">
        <f>'[1]Table 1'!F146</f>
        <v>19</v>
      </c>
      <c r="D42" s="10">
        <f t="shared" si="0"/>
        <v>8.1428571428571423</v>
      </c>
      <c r="E42" s="10">
        <f t="shared" si="1"/>
        <v>3.7806122448979593</v>
      </c>
      <c r="F42" s="19">
        <f>'[1]Table 1'!I146</f>
        <v>133</v>
      </c>
      <c r="G42" s="10">
        <v>29</v>
      </c>
      <c r="H42" s="10">
        <f t="shared" si="2"/>
        <v>12.428571428571429</v>
      </c>
      <c r="I42" s="10">
        <f t="shared" si="3"/>
        <v>5.7704081632653068</v>
      </c>
      <c r="J42" s="19">
        <f>'[1]Table 1'!T146</f>
        <v>175</v>
      </c>
      <c r="K42" s="25">
        <v>197</v>
      </c>
      <c r="L42" s="27">
        <f>'[1]Table 1'!U146</f>
        <v>23</v>
      </c>
      <c r="M42" s="10">
        <f t="shared" si="4"/>
        <v>9.8571428571428559</v>
      </c>
      <c r="N42" s="10">
        <f t="shared" si="5"/>
        <v>4.5765306122448983</v>
      </c>
      <c r="O42" s="28"/>
      <c r="R42" s="29"/>
      <c r="T42" s="29"/>
    </row>
    <row r="43" spans="1:21" s="25" customFormat="1" x14ac:dyDescent="0.2">
      <c r="A43" s="20"/>
      <c r="B43" s="27">
        <f>'[1]Table 1'!E147</f>
        <v>-59</v>
      </c>
      <c r="C43" s="27">
        <f>'[1]Table 1'!F147</f>
        <v>20</v>
      </c>
      <c r="D43" s="10">
        <f t="shared" si="0"/>
        <v>8.5714285714285712</v>
      </c>
      <c r="E43" s="10">
        <f t="shared" si="1"/>
        <v>3.9795918367346941</v>
      </c>
      <c r="F43" s="19">
        <f>'[1]Table 1'!I147</f>
        <v>123</v>
      </c>
      <c r="G43" s="10">
        <v>28</v>
      </c>
      <c r="H43" s="10">
        <f t="shared" si="2"/>
        <v>12</v>
      </c>
      <c r="I43" s="10">
        <f t="shared" si="3"/>
        <v>5.5714285714285721</v>
      </c>
      <c r="J43" s="19">
        <f>'[1]Table 1'!T147</f>
        <v>179</v>
      </c>
      <c r="K43" s="25">
        <v>203</v>
      </c>
      <c r="L43" s="27">
        <f>'[1]Table 1'!U147</f>
        <v>23</v>
      </c>
      <c r="M43" s="10">
        <f t="shared" si="4"/>
        <v>9.8571428571428559</v>
      </c>
      <c r="N43" s="10">
        <f t="shared" si="5"/>
        <v>4.5765306122448983</v>
      </c>
      <c r="O43" s="28"/>
      <c r="R43" s="29"/>
      <c r="T43" s="29"/>
    </row>
    <row r="44" spans="1:21" s="25" customFormat="1" x14ac:dyDescent="0.2">
      <c r="A44" s="20">
        <v>42887</v>
      </c>
      <c r="B44" s="27">
        <f>'[1]Table 1'!E148</f>
        <v>-48</v>
      </c>
      <c r="C44" s="27">
        <f>'[1]Table 1'!F148</f>
        <v>20</v>
      </c>
      <c r="D44" s="10">
        <f t="shared" si="0"/>
        <v>8.5714285714285712</v>
      </c>
      <c r="E44" s="10">
        <f t="shared" si="1"/>
        <v>3.9795918367346941</v>
      </c>
      <c r="F44" s="21">
        <v>103</v>
      </c>
      <c r="G44" s="10">
        <v>29</v>
      </c>
      <c r="H44" s="10">
        <f t="shared" si="2"/>
        <v>12.428571428571429</v>
      </c>
      <c r="I44" s="10">
        <f t="shared" si="3"/>
        <v>5.7704081632653068</v>
      </c>
      <c r="J44" s="21">
        <v>172</v>
      </c>
      <c r="K44" s="25">
        <v>198</v>
      </c>
      <c r="L44" s="10">
        <v>23</v>
      </c>
      <c r="M44" s="10">
        <f t="shared" si="4"/>
        <v>9.8571428571428559</v>
      </c>
      <c r="N44" s="10">
        <f t="shared" si="5"/>
        <v>4.5765306122448983</v>
      </c>
      <c r="O44" s="28"/>
      <c r="R44" s="29"/>
      <c r="T44" s="29"/>
    </row>
    <row r="45" spans="1:21" s="25" customFormat="1" ht="11.4" customHeight="1" x14ac:dyDescent="0.2">
      <c r="A45" s="20"/>
      <c r="B45" s="27">
        <f>'[1]Table 1'!E149</f>
        <v>-51</v>
      </c>
      <c r="C45" s="27">
        <f>'[1]Table 1'!F149</f>
        <v>20</v>
      </c>
      <c r="D45" s="10">
        <f t="shared" si="0"/>
        <v>8.5714285714285712</v>
      </c>
      <c r="E45" s="10">
        <f t="shared" si="1"/>
        <v>3.9795918367346941</v>
      </c>
      <c r="F45" s="21">
        <v>106</v>
      </c>
      <c r="G45" s="10">
        <v>33</v>
      </c>
      <c r="H45" s="10">
        <f t="shared" si="2"/>
        <v>14.142857142857144</v>
      </c>
      <c r="I45" s="10">
        <f t="shared" si="3"/>
        <v>6.5663265306122458</v>
      </c>
      <c r="J45" s="21">
        <v>222</v>
      </c>
      <c r="L45" s="10">
        <v>26</v>
      </c>
      <c r="M45" s="10">
        <f t="shared" si="4"/>
        <v>11.142857142857142</v>
      </c>
      <c r="N45" s="10">
        <f t="shared" si="5"/>
        <v>5.1734693877551026</v>
      </c>
      <c r="O45" s="28"/>
    </row>
    <row r="46" spans="1:21" s="25" customFormat="1" x14ac:dyDescent="0.2">
      <c r="A46" s="20"/>
      <c r="B46" s="21">
        <v>-48</v>
      </c>
      <c r="C46" s="10">
        <v>21</v>
      </c>
      <c r="D46" s="10">
        <f t="shared" si="0"/>
        <v>9</v>
      </c>
      <c r="E46" s="10">
        <f t="shared" si="1"/>
        <v>4.1785714285714288</v>
      </c>
      <c r="F46" s="21">
        <v>99</v>
      </c>
      <c r="G46" s="10">
        <v>34</v>
      </c>
      <c r="H46" s="10">
        <f t="shared" si="2"/>
        <v>14.571428571428569</v>
      </c>
      <c r="I46" s="10">
        <f t="shared" si="3"/>
        <v>6.7653061224489797</v>
      </c>
      <c r="J46" s="21">
        <v>234</v>
      </c>
      <c r="L46" s="10">
        <v>26</v>
      </c>
      <c r="M46" s="10">
        <f t="shared" si="4"/>
        <v>11.142857142857142</v>
      </c>
      <c r="N46" s="10">
        <f t="shared" si="5"/>
        <v>5.1734693877551026</v>
      </c>
      <c r="O46" s="28"/>
    </row>
    <row r="47" spans="1:21" s="25" customFormat="1" x14ac:dyDescent="0.2">
      <c r="A47" s="20"/>
      <c r="B47" s="22">
        <v>-55</v>
      </c>
      <c r="C47" s="10">
        <v>20</v>
      </c>
      <c r="D47" s="10">
        <f t="shared" si="0"/>
        <v>8.5714285714285712</v>
      </c>
      <c r="E47" s="10">
        <f t="shared" si="1"/>
        <v>3.9795918367346941</v>
      </c>
      <c r="F47" s="22">
        <v>86</v>
      </c>
      <c r="G47" s="10">
        <v>34</v>
      </c>
      <c r="H47" s="10">
        <f t="shared" si="2"/>
        <v>14.571428571428569</v>
      </c>
      <c r="I47" s="10">
        <f t="shared" si="3"/>
        <v>6.7653061224489797</v>
      </c>
      <c r="J47" s="22">
        <v>235</v>
      </c>
      <c r="L47" s="10">
        <v>27</v>
      </c>
      <c r="M47" s="10">
        <f t="shared" si="4"/>
        <v>11.571428571428571</v>
      </c>
      <c r="N47" s="10">
        <f>(L47/1.96)*0.39</f>
        <v>5.3724489795918364</v>
      </c>
      <c r="O47" s="28"/>
    </row>
    <row r="48" spans="1:21" s="25" customFormat="1" x14ac:dyDescent="0.2">
      <c r="A48" s="20">
        <v>43252</v>
      </c>
      <c r="B48" s="21">
        <v>-49</v>
      </c>
      <c r="C48" s="10">
        <v>23</v>
      </c>
      <c r="D48" s="10">
        <f t="shared" si="0"/>
        <v>9.8571428571428559</v>
      </c>
      <c r="E48" s="10">
        <f t="shared" si="1"/>
        <v>4.5765306122448983</v>
      </c>
      <c r="F48" s="21">
        <v>74</v>
      </c>
      <c r="G48" s="10">
        <v>34</v>
      </c>
      <c r="H48" s="10">
        <f t="shared" si="2"/>
        <v>14.571428571428569</v>
      </c>
      <c r="I48" s="10">
        <f t="shared" si="3"/>
        <v>6.7653061224489797</v>
      </c>
      <c r="J48" s="21">
        <v>248</v>
      </c>
      <c r="L48" s="10">
        <v>27</v>
      </c>
      <c r="M48" s="10">
        <f t="shared" si="4"/>
        <v>11.571428571428571</v>
      </c>
      <c r="N48" s="10">
        <f t="shared" ref="N48" si="6">(L48/1.96)*0.39</f>
        <v>5.3724489795918364</v>
      </c>
      <c r="O48" s="28"/>
    </row>
    <row r="49" spans="2:80" x14ac:dyDescent="0.2">
      <c r="B49" s="16"/>
      <c r="C49" s="16"/>
      <c r="D49" s="16"/>
      <c r="E49" s="16"/>
      <c r="F49" s="19"/>
      <c r="G49" s="16"/>
      <c r="H49" s="16"/>
      <c r="I49" s="16"/>
      <c r="J49" s="16"/>
      <c r="K49" s="16"/>
      <c r="L49" s="16"/>
      <c r="O49" s="8"/>
      <c r="P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</row>
    <row r="50" spans="2:80" x14ac:dyDescent="0.2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</row>
    <row r="51" spans="2:80" x14ac:dyDescent="0.2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spans="2:80" x14ac:dyDescent="0.2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</row>
    <row r="53" spans="2:80" x14ac:dyDescent="0.2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</row>
    <row r="54" spans="2:80" x14ac:dyDescent="0.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</row>
    <row r="55" spans="2:80" x14ac:dyDescent="0.2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</row>
    <row r="56" spans="2:80" x14ac:dyDescent="0.2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</sheetData>
  <conditionalFormatting sqref="F49">
    <cfRule type="expression" dxfId="15" priority="35" stopIfTrue="1">
      <formula>AND($AL$6,F50="Down")</formula>
    </cfRule>
    <cfRule type="expression" dxfId="14" priority="36" stopIfTrue="1">
      <formula>AND($AL$6,F50="Up")</formula>
    </cfRule>
  </conditionalFormatting>
  <conditionalFormatting sqref="F14:F43">
    <cfRule type="expression" dxfId="13" priority="13" stopIfTrue="1">
      <formula>AND($AL$6,F15="Down")</formula>
    </cfRule>
    <cfRule type="expression" dxfId="12" priority="14" stopIfTrue="1">
      <formula>AND($AL$6,F15="Up")</formula>
    </cfRule>
  </conditionalFormatting>
  <conditionalFormatting sqref="J14:J43">
    <cfRule type="expression" dxfId="11" priority="11" stopIfTrue="1">
      <formula>AND($AL$6,J15="Down")</formula>
    </cfRule>
    <cfRule type="expression" dxfId="10" priority="12" stopIfTrue="1">
      <formula>AND($AL$6,J15="Up")</formula>
    </cfRule>
  </conditionalFormatting>
  <conditionalFormatting sqref="B48">
    <cfRule type="expression" dxfId="9" priority="9" stopIfTrue="1">
      <formula>AND($AE$3,B49="Down")</formula>
    </cfRule>
    <cfRule type="expression" dxfId="8" priority="10" stopIfTrue="1">
      <formula>AND($AE$3,B49="Up")</formula>
    </cfRule>
  </conditionalFormatting>
  <conditionalFormatting sqref="J48">
    <cfRule type="expression" dxfId="7" priority="3" stopIfTrue="1">
      <formula>AND($AE$3,J49="Down")</formula>
    </cfRule>
    <cfRule type="expression" dxfId="6" priority="4" stopIfTrue="1">
      <formula>AND($AE$3,J49="Up")</formula>
    </cfRule>
  </conditionalFormatting>
  <conditionalFormatting sqref="J44">
    <cfRule type="expression" dxfId="5" priority="1" stopIfTrue="1">
      <formula>AND($AE$3,J49="Down")</formula>
    </cfRule>
    <cfRule type="expression" dxfId="4" priority="2" stopIfTrue="1">
      <formula>AND($AE$3,J49="Up")</formula>
    </cfRule>
  </conditionalFormatting>
  <conditionalFormatting sqref="F48">
    <cfRule type="expression" dxfId="3" priority="7" stopIfTrue="1">
      <formula>AND($AE$3,F49="Down")</formula>
    </cfRule>
    <cfRule type="expression" dxfId="2" priority="8" stopIfTrue="1">
      <formula>AND($AE$3,F49="Up")</formula>
    </cfRule>
  </conditionalFormatting>
  <conditionalFormatting sqref="F44">
    <cfRule type="expression" dxfId="1" priority="5" stopIfTrue="1">
      <formula>AND($AE$3,F49="Down")</formula>
    </cfRule>
    <cfRule type="expression" dxfId="0" priority="6" stopIfTrue="1">
      <formula>AND($AE$3,F49="Up")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5359087ad404c199aee74686ab194d3 xmlns="e14115de-03ae-49b5-af01-31035404c4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Reports</TermName>
          <TermId xmlns="http://schemas.microsoft.com/office/infopath/2007/PartnerControls">7ecc0bf0-bfa2-42ac-91a2-36bac6529bc2</TermId>
        </TermInfo>
      </Terms>
    </o5359087ad404c199aee74686ab194d3>
    <Retention xmlns="4df914d6-b511-4598-be97-4bfaa68294fe">0</Retention>
    <RetentionType xmlns="4df914d6-b511-4598-be97-4bfaa68294fe">Notify</RetentionType>
    <TaxKeywordTaxHTField xmlns="e14115de-03ae-49b5-af01-31035404c456">
      <Terms xmlns="http://schemas.microsoft.com/office/infopath/2007/PartnerControls"/>
    </TaxKeywordTaxHTField>
    <RetentionDate xmlns="4df914d6-b511-4598-be97-4bfaa68294fe" xsi:nil="true"/>
    <EDRMSOwner xmlns="4df914d6-b511-4598-be97-4bfaa68294fe" xsi:nil="true"/>
    <_dlc_DocId xmlns="39b8a52d-d8b9-47ff-a8c3-c8931ddf8d60">D5PZWENCX5VS-2125522244-981</_dlc_DocId>
    <_dlc_DocIdUrl xmlns="39b8a52d-d8b9-47ff-a8c3-c8931ddf8d60">
      <Url>https://share.sp.ons.statistics.gov.uk/sites/MigStats/PopChange/_layouts/15/DocIdRedir.aspx?ID=D5PZWENCX5VS-2125522244-981</Url>
      <Description>D5PZWENCX5VS-2125522244-981</Description>
    </_dlc_DocIdUrl>
  </documentManagement>
</p:properties>
</file>

<file path=customXml/item2.xml><?xml version="1.0" encoding="utf-8"?>
<?mso-contentType ?>
<SharedContentType xmlns="Microsoft.SharePoint.Taxonomy.ContentTypeSync" SourceId="a7dd7a64-f5c5-4f30-b8c4-f5626f639d1b" ContentTypeId="0x01010035E33599CC8D1E47A037F474646B1D58" PreviousValue="false"/>
</file>

<file path=customXml/item3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4.xml><?xml version="1.0" encoding="utf-8"?>
<?mso-contentType ?>
<p:Policy xmlns:p="office.server.policy" id="" local="true">
  <p:Name>ONS Document</p:Name>
  <p:Description/>
  <p:Statement/>
  <p:PolicyItems>
    <p:PolicyItem featureId="Microsoft.Office.RecordsManagement.PolicyFeatures.Expiration" staticId="0x01010035E33599CC8D1E47A037F474646B1D58|2057524105" UniqueId="d097a687-1114-45fc-89d8-799351d0ef20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100</number>
                  <property>Retention_x0020_Date</property>
                  <period>years</period>
                </formula>
                <action type="action" id="ONS-RetentionAction"/>
              </data>
            </stages>
          </Schedule>
        </Schedules>
      </p:CustomData>
    </p:PolicyItem>
  </p:PolicyItems>
</p:Policy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ONS Document" ma:contentTypeID="0x01010035E33599CC8D1E47A037F474646B1D58006785D87F96459648AB5FAAB3D901E183" ma:contentTypeVersion="50" ma:contentTypeDescription="Create a new document." ma:contentTypeScope="" ma:versionID="86639a7d0aad7b0bfa24e51f5f917c37">
  <xsd:schema xmlns:xsd="http://www.w3.org/2001/XMLSchema" xmlns:xs="http://www.w3.org/2001/XMLSchema" xmlns:p="http://schemas.microsoft.com/office/2006/metadata/properties" xmlns:ns1="http://schemas.microsoft.com/sharepoint/v3" xmlns:ns3="e14115de-03ae-49b5-af01-31035404c456" xmlns:ns4="4df914d6-b511-4598-be97-4bfaa68294fe" xmlns:ns5="39b8a52d-d8b9-47ff-a8c3-c8931ddf8d60" targetNamespace="http://schemas.microsoft.com/office/2006/metadata/properties" ma:root="true" ma:fieldsID="68e03a166991eda3206b87746cc912a8" ns1:_="" ns3:_="" ns4:_="" ns5:_="">
    <xsd:import namespace="http://schemas.microsoft.com/sharepoint/v3"/>
    <xsd:import namespace="e14115de-03ae-49b5-af01-31035404c456"/>
    <xsd:import namespace="4df914d6-b511-4598-be97-4bfaa68294fe"/>
    <xsd:import namespace="39b8a52d-d8b9-47ff-a8c3-c8931ddf8d60"/>
    <xsd:element name="properties">
      <xsd:complexType>
        <xsd:sequence>
          <xsd:element name="documentManagement">
            <xsd:complexType>
              <xsd:all>
                <xsd:element ref="ns3:o5359087ad404c199aee74686ab194d3" minOccurs="0"/>
                <xsd:element ref="ns4:RetentionDate" minOccurs="0"/>
                <xsd:element ref="ns4:Retention" minOccurs="0"/>
                <xsd:element ref="ns4:EDRMSOwner" minOccurs="0"/>
                <xsd:element ref="ns4:RetentionType"/>
                <xsd:element ref="ns1:_dlc_Exempt" minOccurs="0"/>
                <xsd:element ref="ns1:_dlc_ExpireDateSaved" minOccurs="0"/>
                <xsd:element ref="ns1:_dlc_ExpireDate" minOccurs="0"/>
                <xsd:element ref="ns3:TaxKeywordTaxHTField" minOccurs="0"/>
                <xsd:element ref="ns5:_dlc_DocId" minOccurs="0"/>
                <xsd:element ref="ns5:_dlc_DocIdUrl" minOccurs="0"/>
                <xsd:element ref="ns5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4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5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6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115de-03ae-49b5-af01-31035404c456" elementFormDefault="qualified">
    <xsd:import namespace="http://schemas.microsoft.com/office/2006/documentManagement/types"/>
    <xsd:import namespace="http://schemas.microsoft.com/office/infopath/2007/PartnerControls"/>
    <xsd:element name="o5359087ad404c199aee74686ab194d3" ma:index="7" ma:taxonomy="true" ma:internalName="o5359087ad404c199aee74686ab194d3" ma:taxonomyFieldName="RecordType" ma:displayName="Record Type" ma:readOnly="false" ma:default="" ma:fieldId="{85359087-ad40-4c19-9aee-74686ab194d3}" ma:sspId="a7dd7a64-f5c5-4f30-b8c4-f5626f639d1b" ma:termSetId="b7884471-767e-4886-9e04-df700fa96fc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7" nillable="true" ma:taxonomy="true" ma:internalName="TaxKeywordTaxHTField" ma:taxonomyFieldName="TaxKeyword" ma:displayName="Enterprise Keywords" ma:fieldId="{23f27201-bee3-471e-b2e7-b64fd8b7ca38}" ma:taxonomyMulti="true" ma:sspId="a7dd7a64-f5c5-4f30-b8c4-f5626f639d1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f914d6-b511-4598-be97-4bfaa68294fe" elementFormDefault="qualified">
    <xsd:import namespace="http://schemas.microsoft.com/office/2006/documentManagement/types"/>
    <xsd:import namespace="http://schemas.microsoft.com/office/infopath/2007/PartnerControls"/>
    <xsd:element name="RetentionDate" ma:index="10" nillable="true" ma:displayName="Retention Date" ma:format="DateOnly" ma:hidden="true" ma:internalName="Retention_x0020_Date" ma:readOnly="false">
      <xsd:simpleType>
        <xsd:restriction base="dms:DateTime"/>
      </xsd:simpleType>
    </xsd:element>
    <xsd:element name="Retention" ma:index="11" nillable="true" ma:displayName="Retention" ma:default="0" ma:hidden="true" ma:internalName="Retention" ma:readOnly="false">
      <xsd:simpleType>
        <xsd:restriction base="dms:Number"/>
      </xsd:simpleType>
    </xsd:element>
    <xsd:element name="EDRMSOwner" ma:index="12" nillable="true" ma:displayName="EDRMSOwner" ma:hidden="true" ma:internalName="EDRMSOwner" ma:readOnly="false">
      <xsd:simpleType>
        <xsd:restriction base="dms:Text"/>
      </xsd:simpleType>
    </xsd:element>
    <xsd:element name="RetentionType" ma:index="13" ma:displayName="Retention Type" ma:default="Notify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8a52d-d8b9-47ff-a8c3-c8931ddf8d6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5922F26-BEF9-4D07-9BE8-3325BED84062}">
  <ds:schemaRefs>
    <ds:schemaRef ds:uri="http://schemas.microsoft.com/sharepoint/v3"/>
    <ds:schemaRef ds:uri="http://purl.org/dc/dcmitype/"/>
    <ds:schemaRef ds:uri="e14115de-03ae-49b5-af01-31035404c456"/>
    <ds:schemaRef ds:uri="4df914d6-b511-4598-be97-4bfaa68294fe"/>
    <ds:schemaRef ds:uri="http://purl.org/dc/terms/"/>
    <ds:schemaRef ds:uri="39b8a52d-d8b9-47ff-a8c3-c8931ddf8d60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D5D2D9B-D031-4B99-9D52-1C8701C2A272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8ECEF5DE-2B11-470B-8D47-13F340010E1E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FC52591F-9518-4CBC-931B-35B68F49728E}">
  <ds:schemaRefs>
    <ds:schemaRef ds:uri="office.server.policy"/>
  </ds:schemaRefs>
</ds:datastoreItem>
</file>

<file path=customXml/itemProps5.xml><?xml version="1.0" encoding="utf-8"?>
<ds:datastoreItem xmlns:ds="http://schemas.openxmlformats.org/officeDocument/2006/customXml" ds:itemID="{912723E3-8640-4966-AD6A-9A0F1C3F61C0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50F5D368-4768-46DD-A542-4DC68DBD77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14115de-03ae-49b5-af01-31035404c456"/>
    <ds:schemaRef ds:uri="4df914d6-b511-4598-be97-4bfaa68294fe"/>
    <ds:schemaRef ds:uri="39b8a52d-d8b9-47ff-a8c3-c8931ddf8d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7.xml><?xml version="1.0" encoding="utf-8"?>
<ds:datastoreItem xmlns:ds="http://schemas.openxmlformats.org/officeDocument/2006/customXml" ds:itemID="{294209E5-E306-46A4-837C-33A9D9F961EC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Fig.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download for fig2</dc:title>
  <dc:creator>White, Nicola J</dc:creator>
  <cp:lastModifiedBy>Donnarumma, Francis</cp:lastModifiedBy>
  <dcterms:created xsi:type="dcterms:W3CDTF">2018-07-08T17:46:36Z</dcterms:created>
  <dcterms:modified xsi:type="dcterms:W3CDTF">2018-12-12T13:12:59Z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0x01010035E33599CC8D1E47A037F474646B1D58006785D87F96459648AB5FAAB3D901E183</vt:lpwstr>
  </property>
  <property fmtid="{D5CDD505-2E9C-101B-9397-08002B2CF9AE}" pid="3" name="TaxKeyword">
    <vt:lpwstr/>
  </property>
  <property fmtid="{D5CDD505-2E9C-101B-9397-08002B2CF9AE}" pid="4" name="RecordType">
    <vt:lpwstr>5;#Reports|7ecc0bf0-bfa2-42ac-91a2-36bac6529bc2</vt:lpwstr>
  </property>
  <property fmtid="{D5CDD505-2E9C-101B-9397-08002B2CF9AE}" pid="5" name="_dlc_policyId">
    <vt:lpwstr>0x01010035E33599CC8D1E47A037F474646B1D58|2057524105</vt:lpwstr>
  </property>
  <property fmtid="{D5CDD505-2E9C-101B-9397-08002B2CF9AE}" pid="6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7" name="_dlc_DocIdItemGuid">
    <vt:lpwstr>073dd749-c7cc-40f9-a033-0e2966a4ee9b</vt:lpwstr>
  </property>
  <property fmtid="{D5CDD505-2E9C-101B-9397-08002B2CF9AE}" pid="8" name="TaxCatchAll">
    <vt:lpwstr>5;#Reports|7ecc0bf0-bfa2-42ac-91a2-36bac6529bc2</vt:lpwstr>
  </property>
</Properties>
</file>