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4\"/>
    </mc:Choice>
  </mc:AlternateContent>
  <bookViews>
    <workbookView xWindow="0" yWindow="0" windowWidth="15360" windowHeight="8556"/>
  </bookViews>
  <sheets>
    <sheet name="Fig.4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6" l="1"/>
  <c r="L43" i="6"/>
  <c r="I43" i="6"/>
  <c r="H43" i="6"/>
  <c r="E43" i="6"/>
  <c r="D43" i="6"/>
  <c r="M42" i="6"/>
  <c r="L42" i="6"/>
  <c r="I42" i="6"/>
  <c r="H42" i="6"/>
  <c r="E42" i="6"/>
  <c r="D42" i="6"/>
  <c r="M41" i="6"/>
  <c r="L41" i="6"/>
  <c r="I41" i="6"/>
  <c r="H41" i="6"/>
  <c r="E41" i="6"/>
  <c r="D41" i="6"/>
  <c r="M40" i="6"/>
  <c r="L40" i="6"/>
  <c r="I40" i="6"/>
  <c r="H40" i="6"/>
  <c r="E40" i="6"/>
  <c r="D40" i="6"/>
  <c r="M39" i="6"/>
  <c r="L39" i="6"/>
  <c r="I39" i="6"/>
  <c r="H39" i="6"/>
  <c r="E39" i="6"/>
  <c r="D39" i="6"/>
  <c r="M38" i="6"/>
  <c r="L38" i="6"/>
  <c r="I38" i="6"/>
  <c r="H38" i="6"/>
  <c r="E38" i="6"/>
  <c r="D38" i="6"/>
  <c r="M37" i="6"/>
  <c r="L37" i="6"/>
  <c r="I37" i="6"/>
  <c r="H37" i="6"/>
  <c r="E37" i="6"/>
  <c r="D37" i="6"/>
  <c r="M36" i="6"/>
  <c r="L36" i="6"/>
  <c r="I36" i="6"/>
  <c r="H36" i="6"/>
  <c r="E36" i="6"/>
  <c r="D36" i="6"/>
  <c r="M35" i="6"/>
  <c r="L35" i="6"/>
  <c r="I35" i="6"/>
  <c r="H35" i="6"/>
  <c r="E35" i="6"/>
  <c r="D35" i="6"/>
  <c r="M34" i="6"/>
  <c r="L34" i="6"/>
  <c r="I34" i="6"/>
  <c r="H34" i="6"/>
  <c r="E34" i="6"/>
  <c r="D34" i="6"/>
  <c r="M33" i="6"/>
  <c r="L33" i="6"/>
  <c r="I33" i="6"/>
  <c r="H33" i="6"/>
  <c r="E33" i="6"/>
  <c r="D33" i="6"/>
  <c r="M32" i="6"/>
  <c r="L32" i="6"/>
  <c r="I32" i="6"/>
  <c r="H32" i="6"/>
  <c r="E32" i="6"/>
  <c r="D32" i="6"/>
  <c r="M31" i="6"/>
  <c r="L31" i="6"/>
  <c r="I31" i="6"/>
  <c r="H31" i="6"/>
  <c r="E31" i="6"/>
  <c r="D31" i="6"/>
  <c r="M30" i="6"/>
  <c r="L30" i="6"/>
  <c r="I30" i="6"/>
  <c r="H30" i="6"/>
  <c r="E30" i="6"/>
  <c r="D30" i="6"/>
  <c r="M29" i="6"/>
  <c r="L29" i="6"/>
  <c r="I29" i="6"/>
  <c r="H29" i="6"/>
  <c r="E29" i="6"/>
  <c r="D29" i="6"/>
  <c r="M28" i="6"/>
  <c r="L28" i="6"/>
  <c r="I28" i="6"/>
  <c r="H28" i="6"/>
  <c r="E28" i="6"/>
  <c r="D28" i="6"/>
  <c r="M27" i="6"/>
  <c r="L27" i="6"/>
  <c r="I27" i="6"/>
  <c r="H27" i="6"/>
  <c r="E27" i="6"/>
  <c r="D27" i="6"/>
  <c r="M26" i="6"/>
  <c r="L26" i="6"/>
  <c r="I26" i="6"/>
  <c r="H26" i="6"/>
  <c r="E26" i="6"/>
  <c r="D26" i="6"/>
  <c r="M25" i="6"/>
  <c r="L25" i="6"/>
  <c r="I25" i="6"/>
  <c r="H25" i="6"/>
  <c r="E25" i="6"/>
  <c r="D25" i="6"/>
  <c r="M24" i="6"/>
  <c r="L24" i="6"/>
  <c r="I24" i="6"/>
  <c r="H24" i="6"/>
  <c r="E24" i="6"/>
  <c r="D24" i="6"/>
  <c r="M23" i="6"/>
  <c r="L23" i="6"/>
  <c r="I23" i="6"/>
  <c r="H23" i="6"/>
  <c r="E23" i="6"/>
  <c r="D23" i="6"/>
  <c r="M22" i="6"/>
  <c r="L22" i="6"/>
  <c r="I22" i="6"/>
  <c r="H22" i="6"/>
  <c r="E22" i="6"/>
  <c r="D22" i="6"/>
  <c r="M21" i="6"/>
  <c r="L21" i="6"/>
  <c r="I21" i="6"/>
  <c r="H21" i="6"/>
  <c r="E21" i="6"/>
  <c r="D21" i="6"/>
  <c r="M20" i="6"/>
  <c r="L20" i="6"/>
  <c r="I20" i="6"/>
  <c r="H20" i="6"/>
  <c r="E20" i="6"/>
  <c r="D20" i="6"/>
  <c r="M19" i="6"/>
  <c r="L19" i="6"/>
  <c r="I19" i="6"/>
  <c r="H19" i="6"/>
  <c r="E19" i="6"/>
  <c r="D19" i="6"/>
  <c r="M18" i="6"/>
  <c r="L18" i="6"/>
  <c r="I18" i="6"/>
  <c r="H18" i="6"/>
  <c r="E18" i="6"/>
  <c r="D18" i="6"/>
  <c r="M17" i="6"/>
  <c r="L17" i="6"/>
  <c r="I17" i="6"/>
  <c r="H17" i="6"/>
  <c r="E17" i="6"/>
  <c r="D17" i="6"/>
  <c r="M16" i="6"/>
  <c r="L16" i="6"/>
  <c r="I16" i="6"/>
  <c r="H16" i="6"/>
  <c r="E16" i="6"/>
  <c r="D16" i="6"/>
  <c r="M15" i="6"/>
  <c r="L15" i="6"/>
  <c r="I15" i="6"/>
  <c r="H15" i="6"/>
  <c r="E15" i="6"/>
  <c r="D15" i="6"/>
  <c r="M14" i="6"/>
  <c r="L14" i="6"/>
  <c r="I14" i="6"/>
  <c r="H14" i="6"/>
  <c r="E14" i="6"/>
  <c r="D14" i="6"/>
  <c r="M13" i="6"/>
  <c r="L13" i="6"/>
  <c r="I13" i="6"/>
  <c r="H13" i="6"/>
  <c r="E13" i="6"/>
  <c r="D13" i="6"/>
  <c r="M12" i="6"/>
  <c r="L12" i="6"/>
  <c r="I12" i="6"/>
  <c r="H12" i="6"/>
  <c r="E12" i="6"/>
  <c r="D12" i="6"/>
  <c r="M11" i="6"/>
  <c r="L11" i="6"/>
  <c r="I11" i="6"/>
  <c r="H11" i="6"/>
  <c r="E11" i="6"/>
  <c r="D11" i="6"/>
  <c r="M10" i="6"/>
  <c r="L10" i="6"/>
  <c r="I10" i="6"/>
  <c r="H10" i="6"/>
  <c r="E10" i="6"/>
  <c r="D10" i="6"/>
  <c r="M9" i="6"/>
  <c r="L9" i="6"/>
  <c r="I9" i="6"/>
  <c r="H9" i="6"/>
  <c r="E9" i="6"/>
  <c r="D9" i="6"/>
  <c r="M8" i="6"/>
  <c r="L8" i="6"/>
  <c r="I8" i="6"/>
  <c r="H8" i="6"/>
  <c r="E8" i="6"/>
  <c r="D8" i="6"/>
  <c r="M7" i="6"/>
  <c r="L7" i="6"/>
  <c r="I7" i="6"/>
  <c r="H7" i="6"/>
  <c r="E7" i="6"/>
  <c r="D7" i="6"/>
  <c r="M6" i="6"/>
  <c r="L6" i="6"/>
  <c r="I6" i="6"/>
  <c r="H6" i="6"/>
  <c r="E6" i="6"/>
  <c r="D6" i="6"/>
</calcChain>
</file>

<file path=xl/sharedStrings.xml><?xml version="1.0" encoding="utf-8"?>
<sst xmlns="http://schemas.openxmlformats.org/spreadsheetml/2006/main" count="19" uniqueCount="18">
  <si>
    <t/>
  </si>
  <si>
    <t>Thousands</t>
  </si>
  <si>
    <t>Year ending</t>
  </si>
  <si>
    <t>Units:</t>
  </si>
  <si>
    <t xml:space="preserve">Figure  4: EU Long-Term International Migration, UK, year ending December 2008 to year ending September 2018 </t>
  </si>
  <si>
    <t>UK, 2008 to 2018</t>
  </si>
  <si>
    <t>EU Immigration</t>
  </si>
  <si>
    <t>Immigration 95% CI</t>
  </si>
  <si>
    <t>Immigration 60% CI</t>
  </si>
  <si>
    <t>Immigration 30% CI</t>
  </si>
  <si>
    <t>EU Emigration</t>
  </si>
  <si>
    <t>Emigration 95% CI</t>
  </si>
  <si>
    <t>Emigration 60%  CI</t>
  </si>
  <si>
    <t>Emigration 30%  CI</t>
  </si>
  <si>
    <t>EU Net Migration</t>
  </si>
  <si>
    <t>Net Migration 95% CI</t>
  </si>
  <si>
    <t>Net Migration 60% CI</t>
  </si>
  <si>
    <t>Net Migration 30%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</si>
</sst>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;0\~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/>
    <xf numFmtId="0" fontId="2" fillId="0" borderId="0" xfId="1" applyFont="1"/>
    <xf numFmtId="0" fontId="2" fillId="0" borderId="0" xfId="1" applyFont="1" applyAlignment="1">
      <alignment horizontal="right" wrapText="1"/>
    </xf>
    <xf numFmtId="0" fontId="3" fillId="0" borderId="0" xfId="0" applyFont="1" applyFill="1"/>
    <xf numFmtId="164" fontId="2" fillId="0" borderId="0" xfId="0" applyNumberFormat="1" applyFont="1" applyFill="1" applyBorder="1" applyAlignment="1" applyProtection="1">
      <alignment horizontal="right" vertical="top"/>
    </xf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1" fillId="0" borderId="0" xfId="1" applyFont="1"/>
    <xf numFmtId="0" fontId="2" fillId="0" borderId="0" xfId="1" applyFont="1" applyAlignment="1">
      <alignment wrapText="1"/>
    </xf>
    <xf numFmtId="17" fontId="2" fillId="0" borderId="0" xfId="0" applyNumberFormat="1" applyFont="1" applyAlignment="1" applyProtection="1">
      <alignment horizontal="left" vertical="top" indent="1"/>
    </xf>
    <xf numFmtId="0" fontId="2" fillId="0" borderId="0" xfId="1" applyFont="1" applyFill="1" applyBorder="1"/>
    <xf numFmtId="17" fontId="2" fillId="2" borderId="0" xfId="0" applyNumberFormat="1" applyFont="1" applyFill="1" applyAlignment="1" applyProtection="1">
      <alignment horizontal="left" vertical="top" indent="1"/>
    </xf>
    <xf numFmtId="17" fontId="2" fillId="3" borderId="0" xfId="0" applyNumberFormat="1" applyFont="1" applyFill="1" applyAlignment="1" applyProtection="1">
      <alignment horizontal="left" vertical="top" indent="1"/>
    </xf>
    <xf numFmtId="17" fontId="2" fillId="0" borderId="0" xfId="0" applyNumberFormat="1" applyFont="1" applyFill="1" applyAlignment="1" applyProtection="1">
      <alignment horizontal="left" vertical="top" indent="1"/>
    </xf>
  </cellXfs>
  <cellStyles count="2">
    <cellStyle name="Normal" xfId="0" builtinId="0"/>
    <cellStyle name="Normal 2" xfId="1"/>
  </cellStyles>
  <dxfs count="28"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rgb="FFFFCC99"/>
        </patternFill>
      </fill>
    </dxf>
    <dxf>
      <fill>
        <patternFill>
          <bgColor rgb="FFBDD7EE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sqref="A1:XFD1048576"/>
    </sheetView>
  </sheetViews>
  <sheetFormatPr defaultRowHeight="14.4" x14ac:dyDescent="0.3"/>
  <cols>
    <col min="1" max="3" width="12.44140625" customWidth="1"/>
    <col min="4" max="4" width="9.44140625" customWidth="1"/>
    <col min="6" max="6" width="12.88671875" customWidth="1"/>
    <col min="10" max="10" width="13.33203125" customWidth="1"/>
    <col min="21" max="21" width="13" customWidth="1"/>
  </cols>
  <sheetData>
    <row r="1" spans="1:22" s="7" customFormat="1" ht="10.199999999999999" x14ac:dyDescent="0.2">
      <c r="A1" s="6" t="s">
        <v>4</v>
      </c>
    </row>
    <row r="2" spans="1:22" s="1" customFormat="1" ht="10.199999999999999" x14ac:dyDescent="0.2">
      <c r="A2" s="1" t="s">
        <v>5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">
      <c r="A3" s="2" t="s">
        <v>3</v>
      </c>
      <c r="B3" s="2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22" x14ac:dyDescent="0.3">
      <c r="A4" s="8" t="s">
        <v>0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22" ht="31.8" x14ac:dyDescent="0.3">
      <c r="A5" s="3" t="s">
        <v>2</v>
      </c>
      <c r="B5" s="3" t="s">
        <v>6</v>
      </c>
      <c r="C5" s="3" t="s">
        <v>7</v>
      </c>
      <c r="D5" s="3" t="s">
        <v>8</v>
      </c>
      <c r="E5" s="3" t="s">
        <v>9</v>
      </c>
      <c r="F5" s="9" t="s">
        <v>10</v>
      </c>
      <c r="G5" s="9" t="s">
        <v>11</v>
      </c>
      <c r="H5" s="3" t="s">
        <v>12</v>
      </c>
      <c r="I5" s="3" t="s">
        <v>13</v>
      </c>
      <c r="J5" s="9" t="s">
        <v>14</v>
      </c>
      <c r="K5" s="3" t="s">
        <v>15</v>
      </c>
      <c r="L5" s="3" t="s">
        <v>16</v>
      </c>
      <c r="M5" s="3" t="s">
        <v>17</v>
      </c>
    </row>
    <row r="6" spans="1:22" x14ac:dyDescent="0.3">
      <c r="A6" s="10">
        <v>39783</v>
      </c>
      <c r="B6" s="5">
        <v>198</v>
      </c>
      <c r="C6" s="5">
        <v>28</v>
      </c>
      <c r="D6" s="5">
        <f t="shared" ref="D6:D37" si="0">(C6/1.96)*0.84</f>
        <v>12</v>
      </c>
      <c r="E6" s="5">
        <f t="shared" ref="E6:E37" si="1">(C6/1.96)*0.39</f>
        <v>5.5714285714285721</v>
      </c>
      <c r="F6" s="11">
        <v>134</v>
      </c>
      <c r="G6" s="11">
        <v>32</v>
      </c>
      <c r="H6" s="5">
        <f t="shared" ref="H6:H37" si="2">(G6/1.96)*0.84</f>
        <v>13.714285714285714</v>
      </c>
      <c r="I6" s="5">
        <f t="shared" ref="I6:I37" si="3">(G6/1.96)*0.39</f>
        <v>6.3673469387755102</v>
      </c>
      <c r="J6" s="11">
        <v>63</v>
      </c>
      <c r="K6" s="5">
        <v>43</v>
      </c>
      <c r="L6" s="5">
        <f t="shared" ref="L6:L37" si="4">(K6/1.96)*0.84</f>
        <v>18.428571428571427</v>
      </c>
      <c r="M6" s="5">
        <f t="shared" ref="M6:M37" si="5">(K6/1.96)*0.39</f>
        <v>8.5561224489795915</v>
      </c>
    </row>
    <row r="7" spans="1:22" x14ac:dyDescent="0.3">
      <c r="A7" s="10"/>
      <c r="B7" s="5">
        <v>183</v>
      </c>
      <c r="C7" s="5">
        <v>27</v>
      </c>
      <c r="D7" s="5">
        <f t="shared" si="0"/>
        <v>11.571428571428571</v>
      </c>
      <c r="E7" s="5">
        <f t="shared" si="1"/>
        <v>5.3724489795918364</v>
      </c>
      <c r="F7" s="11">
        <v>121</v>
      </c>
      <c r="G7" s="11">
        <v>21</v>
      </c>
      <c r="H7" s="5">
        <f t="shared" si="2"/>
        <v>9</v>
      </c>
      <c r="I7" s="5">
        <f t="shared" si="3"/>
        <v>4.1785714285714288</v>
      </c>
      <c r="J7" s="11">
        <v>62</v>
      </c>
      <c r="K7" s="5">
        <v>34</v>
      </c>
      <c r="L7" s="5">
        <f t="shared" si="4"/>
        <v>14.571428571428569</v>
      </c>
      <c r="M7" s="5">
        <f t="shared" si="5"/>
        <v>6.7653061224489797</v>
      </c>
    </row>
    <row r="8" spans="1:22" x14ac:dyDescent="0.3">
      <c r="A8" s="10"/>
      <c r="B8" s="5">
        <v>167</v>
      </c>
      <c r="C8" s="5">
        <v>19</v>
      </c>
      <c r="D8" s="5">
        <f t="shared" si="0"/>
        <v>8.1428571428571423</v>
      </c>
      <c r="E8" s="5">
        <f t="shared" si="1"/>
        <v>3.7806122448979593</v>
      </c>
      <c r="F8" s="11">
        <v>109</v>
      </c>
      <c r="G8" s="11">
        <v>16</v>
      </c>
      <c r="H8" s="5">
        <f t="shared" si="2"/>
        <v>6.8571428571428568</v>
      </c>
      <c r="I8" s="5">
        <f t="shared" si="3"/>
        <v>3.1836734693877551</v>
      </c>
      <c r="J8" s="11">
        <v>58</v>
      </c>
      <c r="K8" s="5">
        <v>25</v>
      </c>
      <c r="L8" s="5">
        <f t="shared" si="4"/>
        <v>10.714285714285714</v>
      </c>
      <c r="M8" s="5">
        <f t="shared" si="5"/>
        <v>4.9744897959183678</v>
      </c>
    </row>
    <row r="9" spans="1:22" x14ac:dyDescent="0.3">
      <c r="A9" s="10"/>
      <c r="B9" s="5">
        <v>172</v>
      </c>
      <c r="C9" s="5">
        <v>19</v>
      </c>
      <c r="D9" s="5">
        <f t="shared" si="0"/>
        <v>8.1428571428571423</v>
      </c>
      <c r="E9" s="5">
        <f t="shared" si="1"/>
        <v>3.7806122448979593</v>
      </c>
      <c r="F9" s="11">
        <v>115</v>
      </c>
      <c r="G9" s="11">
        <v>18</v>
      </c>
      <c r="H9" s="5">
        <f t="shared" si="2"/>
        <v>7.7142857142857144</v>
      </c>
      <c r="I9" s="5">
        <f t="shared" si="3"/>
        <v>3.581632653061225</v>
      </c>
      <c r="J9" s="11">
        <v>58</v>
      </c>
      <c r="K9" s="5">
        <v>26</v>
      </c>
      <c r="L9" s="5">
        <f t="shared" si="4"/>
        <v>11.142857142857142</v>
      </c>
      <c r="M9" s="5">
        <f t="shared" si="5"/>
        <v>5.1734693877551026</v>
      </c>
    </row>
    <row r="10" spans="1:22" x14ac:dyDescent="0.3">
      <c r="A10" s="10"/>
      <c r="B10" s="5">
        <v>176</v>
      </c>
      <c r="C10" s="5">
        <v>20</v>
      </c>
      <c r="D10" s="5">
        <f t="shared" si="0"/>
        <v>8.5714285714285712</v>
      </c>
      <c r="E10" s="5">
        <f t="shared" si="1"/>
        <v>3.9795918367346941</v>
      </c>
      <c r="F10" s="11">
        <v>104</v>
      </c>
      <c r="G10" s="11">
        <v>16</v>
      </c>
      <c r="H10" s="5">
        <f t="shared" si="2"/>
        <v>6.8571428571428568</v>
      </c>
      <c r="I10" s="5">
        <f t="shared" si="3"/>
        <v>3.1836734693877551</v>
      </c>
      <c r="J10" s="11">
        <v>72</v>
      </c>
      <c r="K10" s="5">
        <v>26</v>
      </c>
      <c r="L10" s="5">
        <f t="shared" si="4"/>
        <v>11.142857142857142</v>
      </c>
      <c r="M10" s="5">
        <f t="shared" si="5"/>
        <v>5.1734693877551026</v>
      </c>
    </row>
    <row r="11" spans="1:22" x14ac:dyDescent="0.3">
      <c r="A11" s="10">
        <v>40422</v>
      </c>
      <c r="B11" s="5">
        <v>182</v>
      </c>
      <c r="C11" s="5">
        <v>22</v>
      </c>
      <c r="D11" s="5">
        <f t="shared" si="0"/>
        <v>9.4285714285714288</v>
      </c>
      <c r="E11" s="5">
        <f t="shared" si="1"/>
        <v>4.3775510204081636</v>
      </c>
      <c r="F11" s="11">
        <v>101</v>
      </c>
      <c r="G11" s="11">
        <v>16</v>
      </c>
      <c r="H11" s="5">
        <f t="shared" si="2"/>
        <v>6.8571428571428568</v>
      </c>
      <c r="I11" s="5">
        <f t="shared" si="3"/>
        <v>3.1836734693877551</v>
      </c>
      <c r="J11" s="11">
        <v>81</v>
      </c>
      <c r="K11" s="5">
        <v>27</v>
      </c>
      <c r="L11" s="5">
        <f t="shared" si="4"/>
        <v>11.571428571428571</v>
      </c>
      <c r="M11" s="5">
        <f t="shared" si="5"/>
        <v>5.3724489795918364</v>
      </c>
    </row>
    <row r="12" spans="1:22" x14ac:dyDescent="0.3">
      <c r="A12" s="10"/>
      <c r="B12" s="5">
        <v>176</v>
      </c>
      <c r="C12" s="5">
        <v>21</v>
      </c>
      <c r="D12" s="5">
        <f t="shared" si="0"/>
        <v>9</v>
      </c>
      <c r="E12" s="5">
        <f t="shared" si="1"/>
        <v>4.1785714285714288</v>
      </c>
      <c r="F12" s="11">
        <v>99</v>
      </c>
      <c r="G12" s="11">
        <v>14</v>
      </c>
      <c r="H12" s="5">
        <f t="shared" si="2"/>
        <v>6</v>
      </c>
      <c r="I12" s="5">
        <f t="shared" si="3"/>
        <v>2.785714285714286</v>
      </c>
      <c r="J12" s="11">
        <v>77</v>
      </c>
      <c r="K12" s="5">
        <v>25</v>
      </c>
      <c r="L12" s="5">
        <f t="shared" si="4"/>
        <v>10.714285714285714</v>
      </c>
      <c r="M12" s="5">
        <f t="shared" si="5"/>
        <v>4.9744897959183678</v>
      </c>
    </row>
    <row r="13" spans="1:22" x14ac:dyDescent="0.3">
      <c r="A13" s="10"/>
      <c r="B13" s="5">
        <v>169</v>
      </c>
      <c r="C13" s="5">
        <v>20</v>
      </c>
      <c r="D13" s="5">
        <f t="shared" si="0"/>
        <v>8.5714285714285712</v>
      </c>
      <c r="E13" s="5">
        <f t="shared" si="1"/>
        <v>3.9795918367346941</v>
      </c>
      <c r="F13" s="11">
        <v>92</v>
      </c>
      <c r="G13" s="11">
        <v>13</v>
      </c>
      <c r="H13" s="5">
        <f t="shared" si="2"/>
        <v>5.5714285714285712</v>
      </c>
      <c r="I13" s="5">
        <f t="shared" si="3"/>
        <v>2.5867346938775513</v>
      </c>
      <c r="J13" s="11">
        <v>77</v>
      </c>
      <c r="K13" s="5">
        <v>24</v>
      </c>
      <c r="L13" s="5">
        <f t="shared" si="4"/>
        <v>10.285714285714285</v>
      </c>
      <c r="M13" s="5">
        <f t="shared" si="5"/>
        <v>4.7755102040816322</v>
      </c>
    </row>
    <row r="14" spans="1:22" x14ac:dyDescent="0.3">
      <c r="A14" s="10"/>
      <c r="B14" s="5">
        <v>175</v>
      </c>
      <c r="C14" s="5">
        <v>20</v>
      </c>
      <c r="D14" s="5">
        <f t="shared" si="0"/>
        <v>8.5714285714285712</v>
      </c>
      <c r="E14" s="5">
        <f t="shared" si="1"/>
        <v>3.9795918367346941</v>
      </c>
      <c r="F14" s="11">
        <v>95</v>
      </c>
      <c r="G14" s="11">
        <v>13</v>
      </c>
      <c r="H14" s="5">
        <f t="shared" si="2"/>
        <v>5.5714285714285712</v>
      </c>
      <c r="I14" s="5">
        <f t="shared" si="3"/>
        <v>2.5867346938775513</v>
      </c>
      <c r="J14" s="11">
        <v>79</v>
      </c>
      <c r="K14" s="5">
        <v>24</v>
      </c>
      <c r="L14" s="5">
        <f t="shared" si="4"/>
        <v>10.285714285714285</v>
      </c>
      <c r="M14" s="5">
        <f t="shared" si="5"/>
        <v>4.7755102040816322</v>
      </c>
    </row>
    <row r="15" spans="1:22" x14ac:dyDescent="0.3">
      <c r="A15" s="10">
        <v>40787</v>
      </c>
      <c r="B15" s="5">
        <v>166</v>
      </c>
      <c r="C15" s="5">
        <v>18</v>
      </c>
      <c r="D15" s="5">
        <f t="shared" si="0"/>
        <v>7.7142857142857144</v>
      </c>
      <c r="E15" s="5">
        <f t="shared" si="1"/>
        <v>3.581632653061225</v>
      </c>
      <c r="F15" s="11">
        <v>91</v>
      </c>
      <c r="G15" s="11">
        <v>13</v>
      </c>
      <c r="H15" s="5">
        <f t="shared" si="2"/>
        <v>5.5714285714285712</v>
      </c>
      <c r="I15" s="5">
        <f t="shared" si="3"/>
        <v>2.5867346938775513</v>
      </c>
      <c r="J15" s="11">
        <v>75</v>
      </c>
      <c r="K15" s="5">
        <v>22</v>
      </c>
      <c r="L15" s="5">
        <f t="shared" si="4"/>
        <v>9.4285714285714288</v>
      </c>
      <c r="M15" s="5">
        <f t="shared" si="5"/>
        <v>4.3775510204081636</v>
      </c>
    </row>
    <row r="16" spans="1:22" x14ac:dyDescent="0.3">
      <c r="A16" s="10"/>
      <c r="B16" s="5">
        <v>174</v>
      </c>
      <c r="C16" s="5">
        <v>18</v>
      </c>
      <c r="D16" s="5">
        <f t="shared" si="0"/>
        <v>7.7142857142857144</v>
      </c>
      <c r="E16" s="5">
        <f t="shared" si="1"/>
        <v>3.581632653061225</v>
      </c>
      <c r="F16" s="11">
        <v>92</v>
      </c>
      <c r="G16" s="11">
        <v>14</v>
      </c>
      <c r="H16" s="5">
        <f t="shared" si="2"/>
        <v>6</v>
      </c>
      <c r="I16" s="5">
        <f t="shared" si="3"/>
        <v>2.785714285714286</v>
      </c>
      <c r="J16" s="11">
        <v>82</v>
      </c>
      <c r="K16" s="5">
        <v>23</v>
      </c>
      <c r="L16" s="5">
        <f t="shared" si="4"/>
        <v>9.8571428571428559</v>
      </c>
      <c r="M16" s="5">
        <f t="shared" si="5"/>
        <v>4.5765306122448983</v>
      </c>
    </row>
    <row r="17" spans="1:13" x14ac:dyDescent="0.3">
      <c r="A17" s="10"/>
      <c r="B17" s="5">
        <v>166</v>
      </c>
      <c r="C17" s="5">
        <v>18</v>
      </c>
      <c r="D17" s="5">
        <f t="shared" si="0"/>
        <v>7.7142857142857144</v>
      </c>
      <c r="E17" s="5">
        <f t="shared" si="1"/>
        <v>3.581632653061225</v>
      </c>
      <c r="F17" s="11">
        <v>90</v>
      </c>
      <c r="G17" s="11">
        <v>14</v>
      </c>
      <c r="H17" s="5">
        <f t="shared" si="2"/>
        <v>6</v>
      </c>
      <c r="I17" s="5">
        <f t="shared" si="3"/>
        <v>2.785714285714286</v>
      </c>
      <c r="J17" s="11">
        <v>76</v>
      </c>
      <c r="K17" s="5">
        <v>23</v>
      </c>
      <c r="L17" s="5">
        <f t="shared" si="4"/>
        <v>9.8571428571428559</v>
      </c>
      <c r="M17" s="5">
        <f t="shared" si="5"/>
        <v>4.5765306122448983</v>
      </c>
    </row>
    <row r="18" spans="1:13" x14ac:dyDescent="0.3">
      <c r="A18" s="10"/>
      <c r="B18" s="5">
        <v>158</v>
      </c>
      <c r="C18" s="5">
        <v>16</v>
      </c>
      <c r="D18" s="5">
        <f t="shared" si="0"/>
        <v>6.8571428571428568</v>
      </c>
      <c r="E18" s="5">
        <f t="shared" si="1"/>
        <v>3.1836734693877551</v>
      </c>
      <c r="F18" s="11">
        <v>86</v>
      </c>
      <c r="G18" s="11">
        <v>13</v>
      </c>
      <c r="H18" s="5">
        <f t="shared" si="2"/>
        <v>5.5714285714285712</v>
      </c>
      <c r="I18" s="5">
        <f t="shared" si="3"/>
        <v>2.5867346938775513</v>
      </c>
      <c r="J18" s="11">
        <v>72</v>
      </c>
      <c r="K18" s="5">
        <v>21</v>
      </c>
      <c r="L18" s="5">
        <f t="shared" si="4"/>
        <v>9</v>
      </c>
      <c r="M18" s="5">
        <f t="shared" si="5"/>
        <v>4.1785714285714288</v>
      </c>
    </row>
    <row r="19" spans="1:13" x14ac:dyDescent="0.3">
      <c r="A19" s="10">
        <v>41153</v>
      </c>
      <c r="B19" s="5">
        <v>149</v>
      </c>
      <c r="C19" s="5">
        <v>16</v>
      </c>
      <c r="D19" s="5">
        <f t="shared" si="0"/>
        <v>6.8571428571428568</v>
      </c>
      <c r="E19" s="5">
        <f t="shared" si="1"/>
        <v>3.1836734693877551</v>
      </c>
      <c r="F19" s="11">
        <v>84</v>
      </c>
      <c r="G19" s="11">
        <v>13</v>
      </c>
      <c r="H19" s="5">
        <f t="shared" si="2"/>
        <v>5.5714285714285712</v>
      </c>
      <c r="I19" s="5">
        <f t="shared" si="3"/>
        <v>2.5867346938775513</v>
      </c>
      <c r="J19" s="11">
        <v>65</v>
      </c>
      <c r="K19" s="5">
        <v>21</v>
      </c>
      <c r="L19" s="5">
        <f t="shared" si="4"/>
        <v>9</v>
      </c>
      <c r="M19" s="5">
        <f t="shared" si="5"/>
        <v>4.1785714285714288</v>
      </c>
    </row>
    <row r="20" spans="1:13" x14ac:dyDescent="0.3">
      <c r="A20" s="10"/>
      <c r="B20" s="5">
        <v>158</v>
      </c>
      <c r="C20" s="5">
        <v>18</v>
      </c>
      <c r="D20" s="5">
        <f t="shared" si="0"/>
        <v>7.7142857142857144</v>
      </c>
      <c r="E20" s="5">
        <f t="shared" si="1"/>
        <v>3.581632653061225</v>
      </c>
      <c r="F20" s="11">
        <v>75</v>
      </c>
      <c r="G20" s="11">
        <v>11</v>
      </c>
      <c r="H20" s="5">
        <f t="shared" si="2"/>
        <v>4.7142857142857144</v>
      </c>
      <c r="I20" s="5">
        <f t="shared" si="3"/>
        <v>2.1887755102040818</v>
      </c>
      <c r="J20" s="11">
        <v>82</v>
      </c>
      <c r="K20" s="5">
        <v>21</v>
      </c>
      <c r="L20" s="5">
        <f t="shared" si="4"/>
        <v>9</v>
      </c>
      <c r="M20" s="5">
        <f t="shared" si="5"/>
        <v>4.1785714285714288</v>
      </c>
    </row>
    <row r="21" spans="1:13" x14ac:dyDescent="0.3">
      <c r="A21" s="10"/>
      <c r="B21" s="5">
        <v>170</v>
      </c>
      <c r="C21" s="5">
        <v>18</v>
      </c>
      <c r="D21" s="5">
        <f t="shared" si="0"/>
        <v>7.7142857142857144</v>
      </c>
      <c r="E21" s="5">
        <f t="shared" si="1"/>
        <v>3.581632653061225</v>
      </c>
      <c r="F21" s="11">
        <v>75</v>
      </c>
      <c r="G21" s="11">
        <v>12</v>
      </c>
      <c r="H21" s="5">
        <f t="shared" si="2"/>
        <v>5.1428571428571423</v>
      </c>
      <c r="I21" s="5">
        <f t="shared" si="3"/>
        <v>2.3877551020408161</v>
      </c>
      <c r="J21" s="11">
        <v>95</v>
      </c>
      <c r="K21" s="5">
        <v>22</v>
      </c>
      <c r="L21" s="5">
        <f t="shared" si="4"/>
        <v>9.4285714285714288</v>
      </c>
      <c r="M21" s="5">
        <f t="shared" si="5"/>
        <v>4.3775510204081636</v>
      </c>
    </row>
    <row r="22" spans="1:13" x14ac:dyDescent="0.3">
      <c r="A22" s="10"/>
      <c r="B22" s="5">
        <v>183</v>
      </c>
      <c r="C22" s="5">
        <v>21</v>
      </c>
      <c r="D22" s="5">
        <f t="shared" si="0"/>
        <v>9</v>
      </c>
      <c r="E22" s="5">
        <f t="shared" si="1"/>
        <v>4.1785714285714288</v>
      </c>
      <c r="F22" s="11">
        <v>77</v>
      </c>
      <c r="G22" s="11">
        <v>12</v>
      </c>
      <c r="H22" s="5">
        <f t="shared" si="2"/>
        <v>5.1428571428571423</v>
      </c>
      <c r="I22" s="5">
        <f t="shared" si="3"/>
        <v>2.3877551020408161</v>
      </c>
      <c r="J22" s="11">
        <v>106</v>
      </c>
      <c r="K22" s="5">
        <v>24</v>
      </c>
      <c r="L22" s="5">
        <f t="shared" si="4"/>
        <v>10.285714285714285</v>
      </c>
      <c r="M22" s="5">
        <f t="shared" si="5"/>
        <v>4.7755102040816322</v>
      </c>
    </row>
    <row r="23" spans="1:13" x14ac:dyDescent="0.3">
      <c r="A23" s="10">
        <v>41518</v>
      </c>
      <c r="B23" s="5">
        <v>208</v>
      </c>
      <c r="C23" s="5">
        <v>21</v>
      </c>
      <c r="D23" s="5">
        <f t="shared" si="0"/>
        <v>9</v>
      </c>
      <c r="E23" s="5">
        <f t="shared" si="1"/>
        <v>4.1785714285714288</v>
      </c>
      <c r="F23" s="11">
        <v>78</v>
      </c>
      <c r="G23" s="11">
        <v>13</v>
      </c>
      <c r="H23" s="5">
        <f t="shared" si="2"/>
        <v>5.5714285714285712</v>
      </c>
      <c r="I23" s="5">
        <f t="shared" si="3"/>
        <v>2.5867346938775513</v>
      </c>
      <c r="J23" s="11">
        <v>130</v>
      </c>
      <c r="K23" s="5">
        <v>25</v>
      </c>
      <c r="L23" s="5">
        <f t="shared" si="4"/>
        <v>10.714285714285714</v>
      </c>
      <c r="M23" s="5">
        <f t="shared" si="5"/>
        <v>4.9744897959183678</v>
      </c>
    </row>
    <row r="24" spans="1:13" x14ac:dyDescent="0.3">
      <c r="A24" s="10"/>
      <c r="B24" s="5">
        <v>201</v>
      </c>
      <c r="C24" s="5">
        <v>20</v>
      </c>
      <c r="D24" s="5">
        <f t="shared" si="0"/>
        <v>8.5714285714285712</v>
      </c>
      <c r="E24" s="5">
        <f t="shared" si="1"/>
        <v>3.9795918367346941</v>
      </c>
      <c r="F24" s="11">
        <v>78</v>
      </c>
      <c r="G24" s="11">
        <v>12</v>
      </c>
      <c r="H24" s="5">
        <f t="shared" si="2"/>
        <v>5.1428571428571423</v>
      </c>
      <c r="I24" s="5">
        <f t="shared" si="3"/>
        <v>2.3877551020408161</v>
      </c>
      <c r="J24" s="11">
        <v>123</v>
      </c>
      <c r="K24" s="5">
        <v>24</v>
      </c>
      <c r="L24" s="5">
        <f t="shared" si="4"/>
        <v>10.285714285714285</v>
      </c>
      <c r="M24" s="5">
        <f t="shared" si="5"/>
        <v>4.7755102040816322</v>
      </c>
    </row>
    <row r="25" spans="1:13" x14ac:dyDescent="0.3">
      <c r="A25" s="10"/>
      <c r="B25" s="5">
        <v>213</v>
      </c>
      <c r="C25" s="5">
        <v>22</v>
      </c>
      <c r="D25" s="5">
        <f t="shared" si="0"/>
        <v>9.4285714285714288</v>
      </c>
      <c r="E25" s="5">
        <f t="shared" si="1"/>
        <v>4.3775510204081636</v>
      </c>
      <c r="F25" s="11">
        <v>83</v>
      </c>
      <c r="G25" s="11">
        <v>14</v>
      </c>
      <c r="H25" s="5">
        <f t="shared" si="2"/>
        <v>6</v>
      </c>
      <c r="I25" s="5">
        <f t="shared" si="3"/>
        <v>2.785714285714286</v>
      </c>
      <c r="J25" s="11">
        <v>130</v>
      </c>
      <c r="K25" s="5">
        <v>26</v>
      </c>
      <c r="L25" s="5">
        <f t="shared" si="4"/>
        <v>11.142857142857142</v>
      </c>
      <c r="M25" s="5">
        <f t="shared" si="5"/>
        <v>5.1734693877551026</v>
      </c>
    </row>
    <row r="26" spans="1:13" x14ac:dyDescent="0.3">
      <c r="A26" s="10"/>
      <c r="B26" s="5">
        <v>223</v>
      </c>
      <c r="C26" s="5">
        <v>22</v>
      </c>
      <c r="D26" s="5">
        <f t="shared" si="0"/>
        <v>9.4285714285714288</v>
      </c>
      <c r="E26" s="5">
        <f t="shared" si="1"/>
        <v>4.3775510204081636</v>
      </c>
      <c r="F26" s="11">
        <v>85</v>
      </c>
      <c r="G26" s="11">
        <v>15</v>
      </c>
      <c r="H26" s="5">
        <f t="shared" si="2"/>
        <v>6.4285714285714279</v>
      </c>
      <c r="I26" s="5">
        <f t="shared" si="3"/>
        <v>2.9846938775510203</v>
      </c>
      <c r="J26" s="11">
        <v>138</v>
      </c>
      <c r="K26" s="5">
        <v>27</v>
      </c>
      <c r="L26" s="5">
        <f t="shared" si="4"/>
        <v>11.571428571428571</v>
      </c>
      <c r="M26" s="5">
        <f t="shared" si="5"/>
        <v>5.3724489795918364</v>
      </c>
    </row>
    <row r="27" spans="1:13" x14ac:dyDescent="0.3">
      <c r="A27" s="10">
        <v>41883</v>
      </c>
      <c r="B27" s="5">
        <v>246</v>
      </c>
      <c r="C27" s="5">
        <v>24</v>
      </c>
      <c r="D27" s="5">
        <f t="shared" si="0"/>
        <v>10.285714285714285</v>
      </c>
      <c r="E27" s="5">
        <f t="shared" si="1"/>
        <v>4.7755102040816322</v>
      </c>
      <c r="F27" s="11">
        <v>87</v>
      </c>
      <c r="G27" s="11">
        <v>15</v>
      </c>
      <c r="H27" s="5">
        <f t="shared" si="2"/>
        <v>6.4285714285714279</v>
      </c>
      <c r="I27" s="5">
        <f t="shared" si="3"/>
        <v>2.9846938775510203</v>
      </c>
      <c r="J27" s="11">
        <v>158</v>
      </c>
      <c r="K27" s="5">
        <v>28</v>
      </c>
      <c r="L27" s="5">
        <f t="shared" si="4"/>
        <v>12</v>
      </c>
      <c r="M27" s="5">
        <f t="shared" si="5"/>
        <v>5.5714285714285721</v>
      </c>
    </row>
    <row r="28" spans="1:13" x14ac:dyDescent="0.3">
      <c r="A28" s="10"/>
      <c r="B28" s="5">
        <v>264</v>
      </c>
      <c r="C28" s="5">
        <v>25</v>
      </c>
      <c r="D28" s="5">
        <f t="shared" si="0"/>
        <v>10.714285714285714</v>
      </c>
      <c r="E28" s="5">
        <f t="shared" si="1"/>
        <v>4.9744897959183678</v>
      </c>
      <c r="F28" s="11">
        <v>89</v>
      </c>
      <c r="G28" s="11">
        <v>15</v>
      </c>
      <c r="H28" s="5">
        <f t="shared" si="2"/>
        <v>6.4285714285714279</v>
      </c>
      <c r="I28" s="5">
        <f t="shared" si="3"/>
        <v>2.9846938775510203</v>
      </c>
      <c r="J28" s="11">
        <v>174</v>
      </c>
      <c r="K28" s="5">
        <v>29</v>
      </c>
      <c r="L28" s="5">
        <f t="shared" si="4"/>
        <v>12.428571428571429</v>
      </c>
      <c r="M28" s="5">
        <f t="shared" si="5"/>
        <v>5.7704081632653068</v>
      </c>
    </row>
    <row r="29" spans="1:13" x14ac:dyDescent="0.3">
      <c r="A29" s="10"/>
      <c r="B29" s="5">
        <v>270</v>
      </c>
      <c r="C29" s="5">
        <v>25</v>
      </c>
      <c r="D29" s="5">
        <f t="shared" si="0"/>
        <v>10.714285714285714</v>
      </c>
      <c r="E29" s="5">
        <f t="shared" si="1"/>
        <v>4.9744897959183678</v>
      </c>
      <c r="F29" s="11">
        <v>86</v>
      </c>
      <c r="G29" s="11">
        <v>13</v>
      </c>
      <c r="H29" s="5">
        <f t="shared" si="2"/>
        <v>5.5714285714285712</v>
      </c>
      <c r="I29" s="5">
        <f t="shared" si="3"/>
        <v>2.5867346938775513</v>
      </c>
      <c r="J29" s="11">
        <v>184</v>
      </c>
      <c r="K29" s="5">
        <v>28</v>
      </c>
      <c r="L29" s="5">
        <f t="shared" si="4"/>
        <v>12</v>
      </c>
      <c r="M29" s="5">
        <f t="shared" si="5"/>
        <v>5.5714285714285721</v>
      </c>
    </row>
    <row r="30" spans="1:13" x14ac:dyDescent="0.3">
      <c r="A30" s="10"/>
      <c r="B30" s="5">
        <v>265</v>
      </c>
      <c r="C30" s="5">
        <v>24</v>
      </c>
      <c r="D30" s="5">
        <f t="shared" si="0"/>
        <v>10.285714285714285</v>
      </c>
      <c r="E30" s="5">
        <f t="shared" si="1"/>
        <v>4.7755102040816322</v>
      </c>
      <c r="F30" s="11">
        <v>85</v>
      </c>
      <c r="G30" s="11">
        <v>12</v>
      </c>
      <c r="H30" s="5">
        <f t="shared" si="2"/>
        <v>5.1428571428571423</v>
      </c>
      <c r="I30" s="5">
        <f t="shared" si="3"/>
        <v>2.3877551020408161</v>
      </c>
      <c r="J30" s="11">
        <v>180</v>
      </c>
      <c r="K30" s="5">
        <v>27</v>
      </c>
      <c r="L30" s="5">
        <f t="shared" si="4"/>
        <v>11.571428571428571</v>
      </c>
      <c r="M30" s="5">
        <f t="shared" si="5"/>
        <v>5.3724489795918364</v>
      </c>
    </row>
    <row r="31" spans="1:13" x14ac:dyDescent="0.3">
      <c r="A31" s="10">
        <v>42248</v>
      </c>
      <c r="B31" s="5">
        <v>256</v>
      </c>
      <c r="C31" s="5">
        <v>22</v>
      </c>
      <c r="D31" s="5">
        <f t="shared" si="0"/>
        <v>9.4285714285714288</v>
      </c>
      <c r="E31" s="5">
        <f t="shared" si="1"/>
        <v>4.3775510204081636</v>
      </c>
      <c r="F31" s="11">
        <v>85</v>
      </c>
      <c r="G31" s="11">
        <v>12</v>
      </c>
      <c r="H31" s="5">
        <f t="shared" si="2"/>
        <v>5.1428571428571423</v>
      </c>
      <c r="I31" s="5">
        <f t="shared" si="3"/>
        <v>2.3877551020408161</v>
      </c>
      <c r="J31" s="11">
        <v>171</v>
      </c>
      <c r="K31" s="5">
        <v>26</v>
      </c>
      <c r="L31" s="5">
        <f t="shared" si="4"/>
        <v>11.142857142857142</v>
      </c>
      <c r="M31" s="5">
        <f t="shared" si="5"/>
        <v>5.1734693877551026</v>
      </c>
    </row>
    <row r="32" spans="1:13" x14ac:dyDescent="0.3">
      <c r="A32" s="10"/>
      <c r="B32" s="5">
        <v>269</v>
      </c>
      <c r="C32" s="5">
        <v>24</v>
      </c>
      <c r="D32" s="5">
        <f t="shared" si="0"/>
        <v>10.285714285714285</v>
      </c>
      <c r="E32" s="5">
        <f t="shared" si="1"/>
        <v>4.7755102040816322</v>
      </c>
      <c r="F32" s="11">
        <v>86</v>
      </c>
      <c r="G32" s="11">
        <v>13</v>
      </c>
      <c r="H32" s="5">
        <f t="shared" si="2"/>
        <v>5.5714285714285712</v>
      </c>
      <c r="I32" s="5">
        <f t="shared" si="3"/>
        <v>2.5867346938775513</v>
      </c>
      <c r="J32" s="11">
        <v>184</v>
      </c>
      <c r="K32" s="5">
        <v>27</v>
      </c>
      <c r="L32" s="5">
        <f t="shared" si="4"/>
        <v>11.571428571428571</v>
      </c>
      <c r="M32" s="5">
        <f t="shared" si="5"/>
        <v>5.3724489795918364</v>
      </c>
    </row>
    <row r="33" spans="1:13" x14ac:dyDescent="0.3">
      <c r="A33" s="10"/>
      <c r="B33" s="5">
        <v>267</v>
      </c>
      <c r="C33" s="5">
        <v>24</v>
      </c>
      <c r="D33" s="5">
        <f t="shared" si="0"/>
        <v>10.285714285714285</v>
      </c>
      <c r="E33" s="5">
        <f t="shared" si="1"/>
        <v>4.7755102040816322</v>
      </c>
      <c r="F33" s="11">
        <v>89</v>
      </c>
      <c r="G33" s="11">
        <v>13</v>
      </c>
      <c r="H33" s="5">
        <f t="shared" si="2"/>
        <v>5.5714285714285712</v>
      </c>
      <c r="I33" s="5">
        <f t="shared" si="3"/>
        <v>2.5867346938775513</v>
      </c>
      <c r="J33" s="11">
        <v>178</v>
      </c>
      <c r="K33" s="5">
        <v>28</v>
      </c>
      <c r="L33" s="5">
        <f t="shared" si="4"/>
        <v>12</v>
      </c>
      <c r="M33" s="5">
        <f t="shared" si="5"/>
        <v>5.5714285714285721</v>
      </c>
    </row>
    <row r="34" spans="1:13" x14ac:dyDescent="0.3">
      <c r="A34" s="10"/>
      <c r="B34" s="5">
        <v>284</v>
      </c>
      <c r="C34" s="5">
        <v>26</v>
      </c>
      <c r="D34" s="5">
        <f t="shared" si="0"/>
        <v>11.142857142857142</v>
      </c>
      <c r="E34" s="5">
        <f t="shared" si="1"/>
        <v>5.1734693877551026</v>
      </c>
      <c r="F34" s="11">
        <v>95</v>
      </c>
      <c r="G34" s="11">
        <v>14</v>
      </c>
      <c r="H34" s="5">
        <f t="shared" si="2"/>
        <v>6</v>
      </c>
      <c r="I34" s="5">
        <f t="shared" si="3"/>
        <v>2.785714285714286</v>
      </c>
      <c r="J34" s="11">
        <v>189</v>
      </c>
      <c r="K34" s="5">
        <v>30</v>
      </c>
      <c r="L34" s="5">
        <f t="shared" si="4"/>
        <v>12.857142857142856</v>
      </c>
      <c r="M34" s="5">
        <f t="shared" si="5"/>
        <v>5.9693877551020407</v>
      </c>
    </row>
    <row r="35" spans="1:13" x14ac:dyDescent="0.3">
      <c r="A35" s="12">
        <v>42614</v>
      </c>
      <c r="B35" s="5">
        <v>267</v>
      </c>
      <c r="C35" s="5">
        <v>26</v>
      </c>
      <c r="D35" s="5">
        <f t="shared" si="0"/>
        <v>11.142857142857142</v>
      </c>
      <c r="E35" s="5">
        <f t="shared" si="1"/>
        <v>5.1734693877551026</v>
      </c>
      <c r="F35" s="11">
        <v>102</v>
      </c>
      <c r="G35" s="11">
        <v>15</v>
      </c>
      <c r="H35" s="5">
        <f t="shared" si="2"/>
        <v>6.4285714285714279</v>
      </c>
      <c r="I35" s="5">
        <f t="shared" si="3"/>
        <v>2.9846938775510203</v>
      </c>
      <c r="J35" s="11">
        <v>165</v>
      </c>
      <c r="K35" s="5">
        <v>30</v>
      </c>
      <c r="L35" s="5">
        <f t="shared" si="4"/>
        <v>12.857142857142856</v>
      </c>
      <c r="M35" s="5">
        <f t="shared" si="5"/>
        <v>5.9693877551020407</v>
      </c>
    </row>
    <row r="36" spans="1:13" x14ac:dyDescent="0.3">
      <c r="A36" s="13"/>
      <c r="B36" s="5">
        <v>249</v>
      </c>
      <c r="C36" s="5">
        <v>24</v>
      </c>
      <c r="D36" s="5">
        <f t="shared" si="0"/>
        <v>10.285714285714285</v>
      </c>
      <c r="E36" s="5">
        <f t="shared" si="1"/>
        <v>4.7755102040816322</v>
      </c>
      <c r="F36" s="11">
        <v>116</v>
      </c>
      <c r="G36" s="11">
        <v>16</v>
      </c>
      <c r="H36" s="5">
        <f t="shared" si="2"/>
        <v>6.8571428571428568</v>
      </c>
      <c r="I36" s="5">
        <f t="shared" si="3"/>
        <v>3.1836734693877551</v>
      </c>
      <c r="J36" s="11">
        <v>133</v>
      </c>
      <c r="K36" s="5">
        <v>29</v>
      </c>
      <c r="L36" s="5">
        <f t="shared" si="4"/>
        <v>12.428571428571429</v>
      </c>
      <c r="M36" s="5">
        <f t="shared" si="5"/>
        <v>5.7704081632653068</v>
      </c>
    </row>
    <row r="37" spans="1:13" x14ac:dyDescent="0.3">
      <c r="A37" s="13"/>
      <c r="B37" s="5">
        <v>245</v>
      </c>
      <c r="C37" s="5">
        <v>23</v>
      </c>
      <c r="D37" s="5">
        <f t="shared" si="0"/>
        <v>9.8571428571428559</v>
      </c>
      <c r="E37" s="5">
        <f t="shared" si="1"/>
        <v>4.5765306122448983</v>
      </c>
      <c r="F37" s="11">
        <v>121</v>
      </c>
      <c r="G37" s="11">
        <v>16</v>
      </c>
      <c r="H37" s="5">
        <f t="shared" si="2"/>
        <v>6.8571428571428568</v>
      </c>
      <c r="I37" s="5">
        <f t="shared" si="3"/>
        <v>3.1836734693877551</v>
      </c>
      <c r="J37" s="11">
        <v>123</v>
      </c>
      <c r="K37" s="5">
        <v>28</v>
      </c>
      <c r="L37" s="5">
        <f t="shared" si="4"/>
        <v>12</v>
      </c>
      <c r="M37" s="5">
        <f t="shared" si="5"/>
        <v>5.5714285714285721</v>
      </c>
    </row>
    <row r="38" spans="1:13" x14ac:dyDescent="0.3">
      <c r="A38" s="13"/>
      <c r="B38" s="5">
        <v>226</v>
      </c>
      <c r="C38" s="5">
        <v>23</v>
      </c>
      <c r="D38" s="5">
        <f>((C38/1.96)*0.84)</f>
        <v>9.8571428571428559</v>
      </c>
      <c r="E38" s="5">
        <f>((C38/1.96)*0.39)</f>
        <v>4.5765306122448983</v>
      </c>
      <c r="F38" s="11">
        <v>123</v>
      </c>
      <c r="G38" s="11">
        <v>16</v>
      </c>
      <c r="H38" s="5">
        <f>((G38/1.96)*0.84)</f>
        <v>6.8571428571428568</v>
      </c>
      <c r="I38" s="5">
        <f>((G38/1.96)*0.39)</f>
        <v>3.1836734693877551</v>
      </c>
      <c r="J38" s="11">
        <v>103</v>
      </c>
      <c r="K38" s="5">
        <v>29</v>
      </c>
      <c r="L38" s="5">
        <f>((K38/1.96)*0.84)</f>
        <v>12.428571428571429</v>
      </c>
      <c r="M38" s="5">
        <f>((K38/1.96)*0.39)</f>
        <v>5.7704081632653068</v>
      </c>
    </row>
    <row r="39" spans="1:13" x14ac:dyDescent="0.3">
      <c r="A39" s="14">
        <v>42979</v>
      </c>
      <c r="B39" s="5">
        <v>248</v>
      </c>
      <c r="C39" s="5">
        <v>27</v>
      </c>
      <c r="D39" s="5">
        <f t="shared" ref="D39:D43" si="6">((C39/1.96)*0.84)</f>
        <v>11.571428571428571</v>
      </c>
      <c r="E39" s="5">
        <f t="shared" ref="E39:E43" si="7">((C39/1.96)*0.39)</f>
        <v>5.3724489795918364</v>
      </c>
      <c r="F39" s="11">
        <v>142</v>
      </c>
      <c r="G39" s="11">
        <v>19</v>
      </c>
      <c r="H39" s="5">
        <f t="shared" ref="H39:H43" si="8">((G39/1.96)*0.84)</f>
        <v>8.1428571428571423</v>
      </c>
      <c r="I39" s="5">
        <f t="shared" ref="I39:I43" si="9">((G39/1.96)*0.39)</f>
        <v>3.7806122448979593</v>
      </c>
      <c r="J39" s="11">
        <v>106</v>
      </c>
      <c r="K39" s="5">
        <v>33</v>
      </c>
      <c r="L39" s="5">
        <f t="shared" ref="L39:L43" si="10">((K39/1.96)*0.84)</f>
        <v>14.142857142857144</v>
      </c>
      <c r="M39" s="5">
        <f t="shared" ref="M39:M43" si="11">((K39/1.96)*0.39)</f>
        <v>6.5663265306122458</v>
      </c>
    </row>
    <row r="40" spans="1:13" x14ac:dyDescent="0.3">
      <c r="A40" s="14"/>
      <c r="B40" s="5">
        <v>243</v>
      </c>
      <c r="C40" s="5">
        <v>28</v>
      </c>
      <c r="D40" s="5">
        <f t="shared" si="6"/>
        <v>12</v>
      </c>
      <c r="E40" s="5">
        <f t="shared" si="7"/>
        <v>5.5714285714285721</v>
      </c>
      <c r="F40" s="11">
        <v>144</v>
      </c>
      <c r="G40" s="11">
        <v>20</v>
      </c>
      <c r="H40" s="5">
        <f t="shared" si="8"/>
        <v>8.5714285714285712</v>
      </c>
      <c r="I40" s="5">
        <f t="shared" si="9"/>
        <v>3.9795918367346941</v>
      </c>
      <c r="J40" s="11">
        <v>99</v>
      </c>
      <c r="K40" s="5">
        <v>34</v>
      </c>
      <c r="L40" s="5">
        <f t="shared" si="10"/>
        <v>14.571428571428569</v>
      </c>
      <c r="M40" s="5">
        <f t="shared" si="11"/>
        <v>6.7653061224489797</v>
      </c>
    </row>
    <row r="41" spans="1:13" x14ac:dyDescent="0.3">
      <c r="A41" s="14"/>
      <c r="B41" s="5">
        <v>229</v>
      </c>
      <c r="C41" s="5">
        <v>28</v>
      </c>
      <c r="D41" s="5">
        <f t="shared" si="6"/>
        <v>12</v>
      </c>
      <c r="E41" s="5">
        <f t="shared" si="7"/>
        <v>5.5714285714285721</v>
      </c>
      <c r="F41" s="11">
        <v>143</v>
      </c>
      <c r="G41" s="11">
        <v>20</v>
      </c>
      <c r="H41" s="5">
        <f t="shared" si="8"/>
        <v>8.5714285714285712</v>
      </c>
      <c r="I41" s="5">
        <f t="shared" si="9"/>
        <v>3.9795918367346941</v>
      </c>
      <c r="J41" s="11">
        <v>86</v>
      </c>
      <c r="K41" s="5">
        <v>34</v>
      </c>
      <c r="L41" s="5">
        <f t="shared" si="10"/>
        <v>14.571428571428569</v>
      </c>
      <c r="M41" s="5">
        <f t="shared" si="11"/>
        <v>6.7653061224489797</v>
      </c>
    </row>
    <row r="42" spans="1:13" x14ac:dyDescent="0.3">
      <c r="A42" s="14"/>
      <c r="B42" s="5">
        <v>219</v>
      </c>
      <c r="C42" s="5">
        <v>27</v>
      </c>
      <c r="D42" s="5">
        <f t="shared" si="6"/>
        <v>11.571428571428571</v>
      </c>
      <c r="E42" s="5">
        <f t="shared" si="7"/>
        <v>5.3724489795918364</v>
      </c>
      <c r="F42" s="11">
        <v>145</v>
      </c>
      <c r="G42" s="11">
        <v>22</v>
      </c>
      <c r="H42" s="5">
        <f t="shared" si="8"/>
        <v>9.4285714285714288</v>
      </c>
      <c r="I42" s="5">
        <f t="shared" si="9"/>
        <v>4.3775510204081636</v>
      </c>
      <c r="J42" s="11">
        <v>74</v>
      </c>
      <c r="K42" s="5">
        <v>34</v>
      </c>
      <c r="L42" s="5">
        <f t="shared" si="10"/>
        <v>14.571428571428569</v>
      </c>
      <c r="M42" s="5">
        <f t="shared" si="11"/>
        <v>6.7653061224489797</v>
      </c>
    </row>
    <row r="43" spans="1:13" x14ac:dyDescent="0.3">
      <c r="A43" s="14">
        <v>43344</v>
      </c>
      <c r="B43" s="5">
        <v>202</v>
      </c>
      <c r="C43" s="5">
        <v>26</v>
      </c>
      <c r="D43" s="5">
        <f t="shared" si="6"/>
        <v>11.142857142857142</v>
      </c>
      <c r="E43" s="5">
        <f t="shared" si="7"/>
        <v>5.1734693877551026</v>
      </c>
      <c r="F43" s="11">
        <v>145</v>
      </c>
      <c r="G43" s="11">
        <v>25</v>
      </c>
      <c r="H43" s="5">
        <f t="shared" si="8"/>
        <v>10.714285714285714</v>
      </c>
      <c r="I43" s="5">
        <f t="shared" si="9"/>
        <v>4.9744897959183678</v>
      </c>
      <c r="J43" s="11">
        <v>57</v>
      </c>
      <c r="K43" s="5">
        <v>36</v>
      </c>
      <c r="L43" s="5">
        <f t="shared" si="10"/>
        <v>15.428571428571429</v>
      </c>
      <c r="M43" s="5">
        <f t="shared" si="11"/>
        <v>7.16326530612245</v>
      </c>
    </row>
  </sheetData>
  <conditionalFormatting sqref="B42:B43">
    <cfRule type="expression" dxfId="11" priority="11" stopIfTrue="1">
      <formula>AND($AC$1,B43="Down")</formula>
    </cfRule>
    <cfRule type="expression" dxfId="10" priority="12" stopIfTrue="1">
      <formula>AND($AC$1,B43="Up")</formula>
    </cfRule>
  </conditionalFormatting>
  <conditionalFormatting sqref="B38">
    <cfRule type="expression" dxfId="9" priority="9" stopIfTrue="1">
      <formula>AND($AC$1,B43="Down")</formula>
    </cfRule>
    <cfRule type="expression" dxfId="8" priority="10" stopIfTrue="1">
      <formula>AND($AC$1,B43="Up")</formula>
    </cfRule>
  </conditionalFormatting>
  <conditionalFormatting sqref="F42:F43">
    <cfRule type="expression" dxfId="7" priority="7" stopIfTrue="1">
      <formula>AND($AC$1,F43="Down")</formula>
    </cfRule>
    <cfRule type="expression" dxfId="6" priority="8" stopIfTrue="1">
      <formula>AND($AC$1,F43="Up")</formula>
    </cfRule>
  </conditionalFormatting>
  <conditionalFormatting sqref="F38">
    <cfRule type="expression" dxfId="5" priority="5" stopIfTrue="1">
      <formula>AND($AC$1,F43="Down")</formula>
    </cfRule>
    <cfRule type="expression" dxfId="4" priority="6" stopIfTrue="1">
      <formula>AND($AC$1,F43="Up")</formula>
    </cfRule>
  </conditionalFormatting>
  <conditionalFormatting sqref="J42:J43">
    <cfRule type="expression" dxfId="3" priority="3" stopIfTrue="1">
      <formula>AND($AC$1,J43="Down")</formula>
    </cfRule>
    <cfRule type="expression" dxfId="2" priority="4" stopIfTrue="1">
      <formula>AND($AC$1,J43="Up")</formula>
    </cfRule>
  </conditionalFormatting>
  <conditionalFormatting sqref="J38">
    <cfRule type="expression" dxfId="1" priority="1" stopIfTrue="1">
      <formula>AND($AC$1,J43="Down")</formula>
    </cfRule>
    <cfRule type="expression" dxfId="0" priority="2" stopIfTrue="1">
      <formula>AND($AC$1,J43="Up")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D5PZWENCX5VS-2125522244-902</_dlc_DocId>
    <_dlc_DocIdUrl xmlns="39b8a52d-d8b9-47ff-a8c3-c8931ddf8d60">
      <Url>https://share.sp.ons.statistics.gov.uk/sites/MigStats/PopChange/_layouts/15/DocIdRedir.aspx?ID=D5PZWENCX5VS-2125522244-902</Url>
      <Description>D5PZWENCX5VS-2125522244-902</Description>
    </_dlc_DocIdUrl>
  </documentManagement>
</p:properties>
</file>

<file path=customXml/item4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5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D5922F26-BEF9-4D07-9BE8-3325BED84062}">
  <ds:schemaRefs>
    <ds:schemaRef ds:uri="http://purl.org/dc/dcmitype/"/>
    <ds:schemaRef ds:uri="http://schemas.openxmlformats.org/package/2006/metadata/core-properties"/>
    <ds:schemaRef ds:uri="e14115de-03ae-49b5-af01-31035404c45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39b8a52d-d8b9-47ff-a8c3-c8931ddf8d60"/>
    <ds:schemaRef ds:uri="4df914d6-b511-4598-be97-4bfaa68294fe"/>
  </ds:schemaRefs>
</ds:datastoreItem>
</file>

<file path=customXml/itemProps4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fig4</dc:title>
  <dc:creator>White, Nicola J</dc:creator>
  <cp:lastModifiedBy>Stabuc, Jure</cp:lastModifiedBy>
  <dcterms:created xsi:type="dcterms:W3CDTF">2018-07-08T17:46:36Z</dcterms:created>
  <dcterms:modified xsi:type="dcterms:W3CDTF">2019-02-25T12:11:12Z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dbe01eae-c706-48bc-bc44-370f5da43184</vt:lpwstr>
  </property>
</Properties>
</file>