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2960" windowHeight="9732"/>
  </bookViews>
  <sheets>
    <sheet name="NumberofHaplotyped" sheetId="1" r:id="rId1"/>
    <sheet name="BroadRaceNumberHaplotyped" sheetId="3" r:id="rId2"/>
    <sheet name="Diversity" sheetId="2" r:id="rId3"/>
  </sheets>
  <calcPr calcId="145621"/>
</workbook>
</file>

<file path=xl/calcChain.xml><?xml version="1.0" encoding="utf-8"?>
<calcChain xmlns="http://schemas.openxmlformats.org/spreadsheetml/2006/main">
  <c r="H7" i="3" l="1"/>
  <c r="H3" i="3"/>
  <c r="H4" i="3"/>
  <c r="H5" i="3"/>
  <c r="H6" i="3"/>
  <c r="H2" i="3"/>
  <c r="G7" i="3"/>
  <c r="D2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23" i="1"/>
</calcChain>
</file>

<file path=xl/sharedStrings.xml><?xml version="1.0" encoding="utf-8"?>
<sst xmlns="http://schemas.openxmlformats.org/spreadsheetml/2006/main" count="139" uniqueCount="92">
  <si>
    <t>Race code</t>
  </si>
  <si>
    <t>Detailed race/ethnic description</t>
  </si>
  <si>
    <t>Broad race group</t>
  </si>
  <si>
    <t>Count</t>
  </si>
  <si>
    <t>Typed C</t>
  </si>
  <si>
    <t>Typed DQB1</t>
  </si>
  <si>
    <t>Typed DRB3/4/5</t>
  </si>
  <si>
    <t>AAFA</t>
  </si>
  <si>
    <t>African American</t>
  </si>
  <si>
    <t>AFA</t>
  </si>
  <si>
    <t>AFB</t>
  </si>
  <si>
    <t>African</t>
  </si>
  <si>
    <t>AINDI</t>
  </si>
  <si>
    <t>South Asian Indian</t>
  </si>
  <si>
    <t>API</t>
  </si>
  <si>
    <t>AISC</t>
  </si>
  <si>
    <t>American Indian – South or Central Am.</t>
  </si>
  <si>
    <t>NAM</t>
  </si>
  <si>
    <t>ALANAM</t>
  </si>
  <si>
    <t>Alaska native or Aleut</t>
  </si>
  <si>
    <t>AMIND</t>
  </si>
  <si>
    <t>North American Indian</t>
  </si>
  <si>
    <t>CARB</t>
  </si>
  <si>
    <t>Caribbean black</t>
  </si>
  <si>
    <t>CARHIS</t>
  </si>
  <si>
    <t>Caribbean hispanic</t>
  </si>
  <si>
    <t>HIS</t>
  </si>
  <si>
    <t>CARIBI</t>
  </si>
  <si>
    <t>Caribbean Indian</t>
  </si>
  <si>
    <t>EURCAU</t>
  </si>
  <si>
    <t>European caucasian</t>
  </si>
  <si>
    <t>CAU</t>
  </si>
  <si>
    <t>FILII</t>
  </si>
  <si>
    <t>Filipino</t>
  </si>
  <si>
    <t>HAWI</t>
  </si>
  <si>
    <t>Hawaiian or other Pacific Islander</t>
  </si>
  <si>
    <t>JAPI</t>
  </si>
  <si>
    <t>Japanese</t>
  </si>
  <si>
    <t>KORI</t>
  </si>
  <si>
    <t>Korean</t>
  </si>
  <si>
    <t>MENAFC</t>
  </si>
  <si>
    <t>Middle Eastern or N. Coast of Africa</t>
  </si>
  <si>
    <t>MSWHIS</t>
  </si>
  <si>
    <t>Mexican or Chicano</t>
  </si>
  <si>
    <t>NCHI</t>
  </si>
  <si>
    <t>Chinese</t>
  </si>
  <si>
    <t>SCAHIS</t>
  </si>
  <si>
    <t>Hispanic – South or Central American</t>
  </si>
  <si>
    <t>SCAMB</t>
  </si>
  <si>
    <t>Black – South or Central American</t>
  </si>
  <si>
    <t>SCSEAI</t>
  </si>
  <si>
    <t>Southeast Asian</t>
  </si>
  <si>
    <t>VIET</t>
  </si>
  <si>
    <t>Vietnamese</t>
  </si>
  <si>
    <t>Haplos</t>
  </si>
  <si>
    <t>Haplos &gt; 1</t>
  </si>
  <si>
    <t>HaplosTo50</t>
  </si>
  <si>
    <t>Number of alleles observed</t>
  </si>
  <si>
    <t>A</t>
  </si>
  <si>
    <t>C</t>
  </si>
  <si>
    <t>B</t>
  </si>
  <si>
    <t>DRB3/4/5</t>
  </si>
  <si>
    <t>DRB1</t>
  </si>
  <si>
    <t>DQB1</t>
  </si>
  <si>
    <t>Race</t>
  </si>
  <si>
    <t>%NMDP Dataset</t>
  </si>
  <si>
    <t>Broad race code</t>
  </si>
  <si>
    <t>Race/ethnic description</t>
  </si>
  <si>
    <t>505 250</t>
  </si>
  <si>
    <t>123 871</t>
  </si>
  <si>
    <t>21 408</t>
  </si>
  <si>
    <t>156 764</t>
  </si>
  <si>
    <t>Asian or Pacific Islander</t>
  </si>
  <si>
    <t>568 597</t>
  </si>
  <si>
    <t>104 027</t>
  </si>
  <si>
    <t>21 814</t>
  </si>
  <si>
    <t>142 755</t>
  </si>
  <si>
    <t>Caucasian</t>
  </si>
  <si>
    <t>3 912 440</t>
  </si>
  <si>
    <t>1 808 061</t>
  </si>
  <si>
    <t>502 117</t>
  </si>
  <si>
    <t>1 596 577</t>
  </si>
  <si>
    <t>Hispanic</t>
  </si>
  <si>
    <t>712 764</t>
  </si>
  <si>
    <t>166 192</t>
  </si>
  <si>
    <t>31 700</t>
  </si>
  <si>
    <t>163 539</t>
  </si>
  <si>
    <t>Native American</t>
  </si>
  <si>
    <t>46 148</t>
  </si>
  <si>
    <t>9 533</t>
  </si>
  <si>
    <t>2 977</t>
  </si>
  <si>
    <t>15 469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</si>
</sst>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05050"/>
      <name val="Arial"/>
      <family val="2"/>
    </font>
    <font>
      <sz val="8"/>
      <color rgb="FF505050"/>
      <name val="Arial"/>
      <family val="2"/>
    </font>
    <font>
      <b/>
      <sz val="10"/>
      <color rgb="FF505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 applyAlignment="1">
      <alignment vertical="center"/>
    </xf>
    <xf numFmtId="2" fontId="5" fillId="0" borderId="0" xfId="0" applyNumberFormat="1" applyFont="1" applyAlignment="1"/>
    <xf numFmtId="0" fontId="1" fillId="0" borderId="0" xfId="0" applyFon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NumberofHaplotyped!$H$1</c:f>
              <c:strCache>
                <c:ptCount val="1"/>
                <c:pt idx="0">
                  <c:v>%NMDP Dataset</c:v>
                </c:pt>
              </c:strCache>
            </c:strRef>
          </c:tx>
          <c:invertIfNegative val="0"/>
          <c:cat>
            <c:strRef>
              <c:f>NumberofHaplotyped!$A$2:$A$22</c:f>
              <c:strCache>
                <c:ptCount val="21"/>
                <c:pt idx="0">
                  <c:v>AAFA</c:v>
                </c:pt>
                <c:pt idx="1">
                  <c:v>AFB</c:v>
                </c:pt>
                <c:pt idx="2">
                  <c:v>AINDI</c:v>
                </c:pt>
                <c:pt idx="3">
                  <c:v>AISC</c:v>
                </c:pt>
                <c:pt idx="4">
                  <c:v>ALANAM</c:v>
                </c:pt>
                <c:pt idx="5">
                  <c:v>AMIND</c:v>
                </c:pt>
                <c:pt idx="6">
                  <c:v>CARB</c:v>
                </c:pt>
                <c:pt idx="7">
                  <c:v>CARHIS</c:v>
                </c:pt>
                <c:pt idx="8">
                  <c:v>CARIBI</c:v>
                </c:pt>
                <c:pt idx="9">
                  <c:v>EURCAU</c:v>
                </c:pt>
                <c:pt idx="10">
                  <c:v>FILII</c:v>
                </c:pt>
                <c:pt idx="11">
                  <c:v>HAWI</c:v>
                </c:pt>
                <c:pt idx="12">
                  <c:v>JAPI</c:v>
                </c:pt>
                <c:pt idx="13">
                  <c:v>KORI</c:v>
                </c:pt>
                <c:pt idx="14">
                  <c:v>MENAFC</c:v>
                </c:pt>
                <c:pt idx="15">
                  <c:v>MSWHIS</c:v>
                </c:pt>
                <c:pt idx="16">
                  <c:v>NCHI</c:v>
                </c:pt>
                <c:pt idx="17">
                  <c:v>SCAHIS</c:v>
                </c:pt>
                <c:pt idx="18">
                  <c:v>SCAMB</c:v>
                </c:pt>
                <c:pt idx="19">
                  <c:v>SCSEAI</c:v>
                </c:pt>
                <c:pt idx="20">
                  <c:v>VIET</c:v>
                </c:pt>
              </c:strCache>
            </c:strRef>
          </c:cat>
          <c:val>
            <c:numRef>
              <c:f>NumberofHaplotyped!$H$2:$H$22</c:f>
              <c:numCache>
                <c:formatCode>0.00</c:formatCode>
                <c:ptCount val="21"/>
                <c:pt idx="0">
                  <c:v>14.371056489866321</c:v>
                </c:pt>
                <c:pt idx="1">
                  <c:v>0.98514877102199228</c:v>
                </c:pt>
                <c:pt idx="2">
                  <c:v>6.3955498059508411</c:v>
                </c:pt>
                <c:pt idx="3">
                  <c:v>0.2044329452350151</c:v>
                </c:pt>
                <c:pt idx="4">
                  <c:v>4.7468736524363953E-2</c:v>
                </c:pt>
                <c:pt idx="5">
                  <c:v>1.2347046140577835</c:v>
                </c:pt>
                <c:pt idx="6">
                  <c:v>1.1497369555843036</c:v>
                </c:pt>
                <c:pt idx="7">
                  <c:v>3.9801293661060804</c:v>
                </c:pt>
                <c:pt idx="8">
                  <c:v>0.49466149202242343</c:v>
                </c:pt>
                <c:pt idx="9">
                  <c:v>42.876757222940924</c:v>
                </c:pt>
                <c:pt idx="10">
                  <c:v>1.7460629581716256</c:v>
                </c:pt>
                <c:pt idx="11">
                  <c:v>0.39668822768434669</c:v>
                </c:pt>
                <c:pt idx="12">
                  <c:v>0.84802069857697282</c:v>
                </c:pt>
                <c:pt idx="13">
                  <c:v>2.6764639931004743</c:v>
                </c:pt>
                <c:pt idx="14">
                  <c:v>2.4455368693402328</c:v>
                </c:pt>
                <c:pt idx="15">
                  <c:v>9.0119879258300983</c:v>
                </c:pt>
                <c:pt idx="16">
                  <c:v>3.4384476067270375</c:v>
                </c:pt>
                <c:pt idx="17">
                  <c:v>5.0612850366537296</c:v>
                </c:pt>
                <c:pt idx="18">
                  <c:v>0.16865890470030184</c:v>
                </c:pt>
                <c:pt idx="19">
                  <c:v>0.96517464424320831</c:v>
                </c:pt>
                <c:pt idx="20">
                  <c:v>1.5020267356619232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48781824"/>
        <c:axId val="235340544"/>
        <c:axId val="0"/>
      </c:bar3DChart>
      <c:catAx>
        <c:axId val="2487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40544"/>
        <c:crosses val="autoZero"/>
        <c:auto val="1"/>
        <c:lblAlgn val="ctr"/>
        <c:lblOffset val="100"/>
        <c:noMultiLvlLbl val="0"/>
      </c:catAx>
      <c:valAx>
        <c:axId val="235340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878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DRB1 alleles observed in 21 detailed populations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Diversity!$I$2</c:f>
              <c:strCache>
                <c:ptCount val="1"/>
                <c:pt idx="0">
                  <c:v>DRB1</c:v>
                </c:pt>
              </c:strCache>
            </c:strRef>
          </c:tx>
          <c:invertIfNegative val="0"/>
          <c:cat>
            <c:strRef>
              <c:f>Diversity!$A$3:$A$23</c:f>
              <c:strCache>
                <c:ptCount val="21"/>
                <c:pt idx="0">
                  <c:v>EURCAU</c:v>
                </c:pt>
                <c:pt idx="1">
                  <c:v>AAFA</c:v>
                </c:pt>
                <c:pt idx="2">
                  <c:v>MSWHIS</c:v>
                </c:pt>
                <c:pt idx="3">
                  <c:v>SCAHIS</c:v>
                </c:pt>
                <c:pt idx="4">
                  <c:v>AINDI</c:v>
                </c:pt>
                <c:pt idx="5">
                  <c:v>MENAFC</c:v>
                </c:pt>
                <c:pt idx="6">
                  <c:v>CARHIS</c:v>
                </c:pt>
                <c:pt idx="7">
                  <c:v>NCHI</c:v>
                </c:pt>
                <c:pt idx="8">
                  <c:v>AMIND</c:v>
                </c:pt>
                <c:pt idx="9">
                  <c:v>SCSEAI</c:v>
                </c:pt>
                <c:pt idx="10">
                  <c:v>CARB</c:v>
                </c:pt>
                <c:pt idx="11">
                  <c:v>FILII</c:v>
                </c:pt>
                <c:pt idx="12">
                  <c:v>AFB</c:v>
                </c:pt>
                <c:pt idx="13">
                  <c:v>KORI</c:v>
                </c:pt>
                <c:pt idx="14">
                  <c:v>CARIBI</c:v>
                </c:pt>
                <c:pt idx="15">
                  <c:v>HAWI</c:v>
                </c:pt>
                <c:pt idx="16">
                  <c:v>AISC</c:v>
                </c:pt>
                <c:pt idx="17">
                  <c:v>VIET</c:v>
                </c:pt>
                <c:pt idx="18">
                  <c:v>JAPI</c:v>
                </c:pt>
                <c:pt idx="19">
                  <c:v>SCAMB</c:v>
                </c:pt>
                <c:pt idx="20">
                  <c:v>ALANAM</c:v>
                </c:pt>
              </c:strCache>
            </c:strRef>
          </c:cat>
          <c:val>
            <c:numRef>
              <c:f>Diversity!$I$3:$I$23</c:f>
              <c:numCache>
                <c:formatCode>General</c:formatCode>
                <c:ptCount val="21"/>
                <c:pt idx="0">
                  <c:v>278</c:v>
                </c:pt>
                <c:pt idx="1">
                  <c:v>181</c:v>
                </c:pt>
                <c:pt idx="2">
                  <c:v>169</c:v>
                </c:pt>
                <c:pt idx="3">
                  <c:v>161</c:v>
                </c:pt>
                <c:pt idx="4">
                  <c:v>160</c:v>
                </c:pt>
                <c:pt idx="5">
                  <c:v>157</c:v>
                </c:pt>
                <c:pt idx="6">
                  <c:v>145</c:v>
                </c:pt>
                <c:pt idx="7">
                  <c:v>135</c:v>
                </c:pt>
                <c:pt idx="8">
                  <c:v>113</c:v>
                </c:pt>
                <c:pt idx="9">
                  <c:v>113</c:v>
                </c:pt>
                <c:pt idx="10">
                  <c:v>110</c:v>
                </c:pt>
                <c:pt idx="11">
                  <c:v>106</c:v>
                </c:pt>
                <c:pt idx="12">
                  <c:v>102</c:v>
                </c:pt>
                <c:pt idx="13">
                  <c:v>93</c:v>
                </c:pt>
                <c:pt idx="14">
                  <c:v>88</c:v>
                </c:pt>
                <c:pt idx="15">
                  <c:v>83</c:v>
                </c:pt>
                <c:pt idx="16">
                  <c:v>77</c:v>
                </c:pt>
                <c:pt idx="17">
                  <c:v>76</c:v>
                </c:pt>
                <c:pt idx="18">
                  <c:v>73</c:v>
                </c:pt>
                <c:pt idx="19">
                  <c:v>61</c:v>
                </c:pt>
                <c:pt idx="20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3090944"/>
        <c:axId val="73092480"/>
        <c:axId val="0"/>
      </c:bar3DChart>
      <c:catAx>
        <c:axId val="730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73092480"/>
        <c:crosses val="autoZero"/>
        <c:auto val="1"/>
        <c:lblAlgn val="ctr"/>
        <c:lblOffset val="100"/>
        <c:noMultiLvlLbl val="0"/>
      </c:catAx>
      <c:valAx>
        <c:axId val="73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9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564777</xdr:colOff>
      <xdr:row>4</xdr:row>
      <xdr:rowOff>121471</xdr:rowOff>
    </xdr:from>
    <xdr:to>
      <xdr:col>19</xdr:col>
      <xdr:colOff>152401</xdr:colOff>
      <xdr:row>16</xdr:row>
      <xdr:rowOff>71717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24</xdr:row>
      <xdr:rowOff>19050</xdr:rowOff>
    </xdr:from>
    <xdr:to>
      <xdr:col>10</xdr:col>
      <xdr:colOff>281940</xdr:colOff>
      <xdr:row>42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85" zoomScaleNormal="85" workbookViewId="0">
      <selection activeCell="I28" sqref="I28"/>
    </sheetView>
  </sheetViews>
  <sheetFormatPr defaultRowHeight="13.8" x14ac:dyDescent="0.3"/>
  <cols>
    <col min="1" max="1" width="8.77734375" style="6" bestFit="1" customWidth="1"/>
    <col min="2" max="2" width="15.6640625" style="6" bestFit="1" customWidth="1"/>
    <col min="3" max="3" width="9.44140625" style="6" bestFit="1" customWidth="1"/>
    <col min="4" max="4" width="8" style="6" bestFit="1" customWidth="1"/>
    <col min="5" max="5" width="7.21875" style="6" bestFit="1" customWidth="1"/>
    <col min="6" max="6" width="6" style="6" bestFit="1" customWidth="1"/>
    <col min="7" max="7" width="8.44140625" style="6" bestFit="1" customWidth="1"/>
    <col min="8" max="8" width="7.44140625" style="6" bestFit="1" customWidth="1"/>
    <col min="9" max="16384" width="8.88671875" style="6"/>
  </cols>
  <sheetData>
    <row r="1" spans="1:8" ht="45.6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65</v>
      </c>
    </row>
    <row r="2" spans="1:8" x14ac:dyDescent="0.3">
      <c r="A2" s="7" t="s">
        <v>7</v>
      </c>
      <c r="B2" s="7" t="s">
        <v>8</v>
      </c>
      <c r="C2" s="7" t="s">
        <v>9</v>
      </c>
      <c r="D2" s="7">
        <v>416581</v>
      </c>
      <c r="E2" s="7">
        <v>99946</v>
      </c>
      <c r="F2" s="7">
        <v>16178</v>
      </c>
      <c r="G2" s="7">
        <v>134076</v>
      </c>
      <c r="H2" s="8">
        <f>100*D2/$D$23</f>
        <v>14.371056489866321</v>
      </c>
    </row>
    <row r="3" spans="1:8" x14ac:dyDescent="0.3">
      <c r="A3" s="7" t="s">
        <v>10</v>
      </c>
      <c r="B3" s="7" t="s">
        <v>11</v>
      </c>
      <c r="C3" s="7" t="s">
        <v>9</v>
      </c>
      <c r="D3" s="7">
        <v>28557</v>
      </c>
      <c r="E3" s="7">
        <v>6975</v>
      </c>
      <c r="F3" s="7">
        <v>1488</v>
      </c>
      <c r="G3" s="7">
        <v>8516</v>
      </c>
      <c r="H3" s="8">
        <f t="shared" ref="H3:H22" si="0">100*D3/$D$23</f>
        <v>0.98514877102199228</v>
      </c>
    </row>
    <row r="4" spans="1:8" x14ac:dyDescent="0.3">
      <c r="A4" s="7" t="s">
        <v>12</v>
      </c>
      <c r="B4" s="7" t="s">
        <v>13</v>
      </c>
      <c r="C4" s="7" t="s">
        <v>14</v>
      </c>
      <c r="D4" s="7">
        <v>185391</v>
      </c>
      <c r="E4" s="7">
        <v>29635</v>
      </c>
      <c r="F4" s="7">
        <v>8409</v>
      </c>
      <c r="G4" s="7">
        <v>44484</v>
      </c>
      <c r="H4" s="8">
        <f t="shared" si="0"/>
        <v>6.3955498059508411</v>
      </c>
    </row>
    <row r="5" spans="1:8" x14ac:dyDescent="0.3">
      <c r="A5" s="7" t="s">
        <v>15</v>
      </c>
      <c r="B5" s="7" t="s">
        <v>16</v>
      </c>
      <c r="C5" s="7" t="s">
        <v>17</v>
      </c>
      <c r="D5" s="7">
        <v>5926</v>
      </c>
      <c r="E5" s="7">
        <v>1255</v>
      </c>
      <c r="F5" s="7">
        <v>228</v>
      </c>
      <c r="G5" s="7">
        <v>894</v>
      </c>
      <c r="H5" s="8">
        <f t="shared" si="0"/>
        <v>0.2044329452350151</v>
      </c>
    </row>
    <row r="6" spans="1:8" x14ac:dyDescent="0.3">
      <c r="A6" s="7" t="s">
        <v>18</v>
      </c>
      <c r="B6" s="7" t="s">
        <v>19</v>
      </c>
      <c r="C6" s="7" t="s">
        <v>17</v>
      </c>
      <c r="D6" s="7">
        <v>1376</v>
      </c>
      <c r="E6" s="7">
        <v>288</v>
      </c>
      <c r="F6" s="7">
        <v>100</v>
      </c>
      <c r="G6" s="7">
        <v>347</v>
      </c>
      <c r="H6" s="8">
        <f t="shared" si="0"/>
        <v>4.7468736524363953E-2</v>
      </c>
    </row>
    <row r="7" spans="1:8" x14ac:dyDescent="0.3">
      <c r="A7" s="7" t="s">
        <v>20</v>
      </c>
      <c r="B7" s="7" t="s">
        <v>21</v>
      </c>
      <c r="C7" s="7" t="s">
        <v>17</v>
      </c>
      <c r="D7" s="7">
        <v>35791</v>
      </c>
      <c r="E7" s="7">
        <v>7006</v>
      </c>
      <c r="F7" s="7">
        <v>2398</v>
      </c>
      <c r="G7" s="7">
        <v>13821</v>
      </c>
      <c r="H7" s="8">
        <f t="shared" si="0"/>
        <v>1.2347046140577835</v>
      </c>
    </row>
    <row r="8" spans="1:8" x14ac:dyDescent="0.3">
      <c r="A8" s="7" t="s">
        <v>22</v>
      </c>
      <c r="B8" s="7" t="s">
        <v>23</v>
      </c>
      <c r="C8" s="7" t="s">
        <v>9</v>
      </c>
      <c r="D8" s="7">
        <v>33328</v>
      </c>
      <c r="E8" s="7">
        <v>10012</v>
      </c>
      <c r="F8" s="7">
        <v>1856</v>
      </c>
      <c r="G8" s="7">
        <v>9115</v>
      </c>
      <c r="H8" s="8">
        <f t="shared" si="0"/>
        <v>1.1497369555843036</v>
      </c>
    </row>
    <row r="9" spans="1:8" x14ac:dyDescent="0.3">
      <c r="A9" s="7" t="s">
        <v>24</v>
      </c>
      <c r="B9" s="7" t="s">
        <v>25</v>
      </c>
      <c r="C9" s="7" t="s">
        <v>26</v>
      </c>
      <c r="D9" s="7">
        <v>115374</v>
      </c>
      <c r="E9" s="7">
        <v>21286</v>
      </c>
      <c r="F9" s="7">
        <v>4420</v>
      </c>
      <c r="G9" s="7">
        <v>31097</v>
      </c>
      <c r="H9" s="8">
        <f t="shared" si="0"/>
        <v>3.9801293661060804</v>
      </c>
    </row>
    <row r="10" spans="1:8" x14ac:dyDescent="0.3">
      <c r="A10" s="7" t="s">
        <v>27</v>
      </c>
      <c r="B10" s="7" t="s">
        <v>28</v>
      </c>
      <c r="C10" s="7" t="s">
        <v>17</v>
      </c>
      <c r="D10" s="7">
        <v>14339</v>
      </c>
      <c r="E10" s="7">
        <v>5631</v>
      </c>
      <c r="F10" s="7">
        <v>937</v>
      </c>
      <c r="G10" s="7">
        <v>1372</v>
      </c>
      <c r="H10" s="8">
        <f t="shared" si="0"/>
        <v>0.49466149202242343</v>
      </c>
    </row>
    <row r="11" spans="1:8" x14ac:dyDescent="0.3">
      <c r="A11" s="7" t="s">
        <v>29</v>
      </c>
      <c r="B11" s="7" t="s">
        <v>30</v>
      </c>
      <c r="C11" s="7" t="s">
        <v>31</v>
      </c>
      <c r="D11" s="7">
        <v>1242890</v>
      </c>
      <c r="E11" s="7">
        <v>395676</v>
      </c>
      <c r="F11" s="7">
        <v>81106</v>
      </c>
      <c r="G11" s="7">
        <v>212472</v>
      </c>
      <c r="H11" s="8">
        <f t="shared" si="0"/>
        <v>42.876757222940924</v>
      </c>
    </row>
    <row r="12" spans="1:8" x14ac:dyDescent="0.3">
      <c r="A12" s="7" t="s">
        <v>32</v>
      </c>
      <c r="B12" s="7" t="s">
        <v>33</v>
      </c>
      <c r="C12" s="7" t="s">
        <v>14</v>
      </c>
      <c r="D12" s="7">
        <v>50614</v>
      </c>
      <c r="E12" s="7">
        <v>15272</v>
      </c>
      <c r="F12" s="7">
        <v>1919</v>
      </c>
      <c r="G12" s="7">
        <v>14738</v>
      </c>
      <c r="H12" s="8">
        <f t="shared" si="0"/>
        <v>1.7460629581716256</v>
      </c>
    </row>
    <row r="13" spans="1:8" x14ac:dyDescent="0.3">
      <c r="A13" s="7" t="s">
        <v>34</v>
      </c>
      <c r="B13" s="7" t="s">
        <v>35</v>
      </c>
      <c r="C13" s="7" t="s">
        <v>14</v>
      </c>
      <c r="D13" s="7">
        <v>11499</v>
      </c>
      <c r="E13" s="7">
        <v>3110</v>
      </c>
      <c r="F13" s="7">
        <v>505</v>
      </c>
      <c r="G13" s="7">
        <v>3355</v>
      </c>
      <c r="H13" s="8">
        <f t="shared" si="0"/>
        <v>0.39668822768434669</v>
      </c>
    </row>
    <row r="14" spans="1:8" x14ac:dyDescent="0.3">
      <c r="A14" s="7" t="s">
        <v>36</v>
      </c>
      <c r="B14" s="7" t="s">
        <v>37</v>
      </c>
      <c r="C14" s="7" t="s">
        <v>14</v>
      </c>
      <c r="D14" s="7">
        <v>24582</v>
      </c>
      <c r="E14" s="7">
        <v>3552</v>
      </c>
      <c r="F14" s="7">
        <v>852</v>
      </c>
      <c r="G14" s="7">
        <v>7886</v>
      </c>
      <c r="H14" s="8">
        <f t="shared" si="0"/>
        <v>0.84802069857697282</v>
      </c>
    </row>
    <row r="15" spans="1:8" x14ac:dyDescent="0.3">
      <c r="A15" s="7" t="s">
        <v>38</v>
      </c>
      <c r="B15" s="7" t="s">
        <v>39</v>
      </c>
      <c r="C15" s="7" t="s">
        <v>14</v>
      </c>
      <c r="D15" s="7">
        <v>77584</v>
      </c>
      <c r="E15" s="7">
        <v>11656</v>
      </c>
      <c r="F15" s="7">
        <v>2107</v>
      </c>
      <c r="G15" s="7">
        <v>25082</v>
      </c>
      <c r="H15" s="8">
        <f t="shared" si="0"/>
        <v>2.6764639931004743</v>
      </c>
    </row>
    <row r="16" spans="1:8" x14ac:dyDescent="0.3">
      <c r="A16" s="7" t="s">
        <v>40</v>
      </c>
      <c r="B16" s="7" t="s">
        <v>41</v>
      </c>
      <c r="C16" s="7" t="s">
        <v>31</v>
      </c>
      <c r="D16" s="7">
        <v>70890</v>
      </c>
      <c r="E16" s="7">
        <v>22337</v>
      </c>
      <c r="F16" s="7">
        <v>4415</v>
      </c>
      <c r="G16" s="7">
        <v>17609</v>
      </c>
      <c r="H16" s="8">
        <f t="shared" si="0"/>
        <v>2.4455368693402328</v>
      </c>
    </row>
    <row r="17" spans="1:8" x14ac:dyDescent="0.3">
      <c r="A17" s="7" t="s">
        <v>42</v>
      </c>
      <c r="B17" s="7" t="s">
        <v>43</v>
      </c>
      <c r="C17" s="7" t="s">
        <v>26</v>
      </c>
      <c r="D17" s="7">
        <v>261235</v>
      </c>
      <c r="E17" s="7">
        <v>50875</v>
      </c>
      <c r="F17" s="7">
        <v>12721</v>
      </c>
      <c r="G17" s="7">
        <v>85021</v>
      </c>
      <c r="H17" s="8">
        <f t="shared" si="0"/>
        <v>9.0119879258300983</v>
      </c>
    </row>
    <row r="18" spans="1:8" x14ac:dyDescent="0.3">
      <c r="A18" s="7" t="s">
        <v>44</v>
      </c>
      <c r="B18" s="7" t="s">
        <v>45</v>
      </c>
      <c r="C18" s="7" t="s">
        <v>14</v>
      </c>
      <c r="D18" s="7">
        <v>99672</v>
      </c>
      <c r="E18" s="7">
        <v>16621</v>
      </c>
      <c r="F18" s="7">
        <v>3753</v>
      </c>
      <c r="G18" s="7">
        <v>23569</v>
      </c>
      <c r="H18" s="8">
        <f t="shared" si="0"/>
        <v>3.4384476067270375</v>
      </c>
    </row>
    <row r="19" spans="1:8" x14ac:dyDescent="0.3">
      <c r="A19" s="7" t="s">
        <v>46</v>
      </c>
      <c r="B19" s="7" t="s">
        <v>47</v>
      </c>
      <c r="C19" s="7" t="s">
        <v>26</v>
      </c>
      <c r="D19" s="7">
        <v>146714</v>
      </c>
      <c r="E19" s="7">
        <v>31446</v>
      </c>
      <c r="F19" s="7">
        <v>5764</v>
      </c>
      <c r="G19" s="7">
        <v>29331</v>
      </c>
      <c r="H19" s="8">
        <f t="shared" si="0"/>
        <v>5.0612850366537296</v>
      </c>
    </row>
    <row r="20" spans="1:8" x14ac:dyDescent="0.3">
      <c r="A20" s="7" t="s">
        <v>48</v>
      </c>
      <c r="B20" s="7" t="s">
        <v>49</v>
      </c>
      <c r="C20" s="7" t="s">
        <v>9</v>
      </c>
      <c r="D20" s="7">
        <v>4889</v>
      </c>
      <c r="E20" s="7">
        <v>927</v>
      </c>
      <c r="F20" s="7">
        <v>203</v>
      </c>
      <c r="G20" s="7">
        <v>1677</v>
      </c>
      <c r="H20" s="8">
        <f t="shared" si="0"/>
        <v>0.16865890470030184</v>
      </c>
    </row>
    <row r="21" spans="1:8" x14ac:dyDescent="0.3">
      <c r="A21" s="7" t="s">
        <v>50</v>
      </c>
      <c r="B21" s="7" t="s">
        <v>51</v>
      </c>
      <c r="C21" s="7" t="s">
        <v>14</v>
      </c>
      <c r="D21" s="7">
        <v>27978</v>
      </c>
      <c r="E21" s="7">
        <v>5579</v>
      </c>
      <c r="F21" s="7">
        <v>1321</v>
      </c>
      <c r="G21" s="7">
        <v>3946</v>
      </c>
      <c r="H21" s="8">
        <f t="shared" si="0"/>
        <v>0.96517464424320831</v>
      </c>
    </row>
    <row r="22" spans="1:8" x14ac:dyDescent="0.3">
      <c r="A22" s="7" t="s">
        <v>52</v>
      </c>
      <c r="B22" s="7" t="s">
        <v>53</v>
      </c>
      <c r="C22" s="7" t="s">
        <v>14</v>
      </c>
      <c r="D22" s="7">
        <v>43540</v>
      </c>
      <c r="E22" s="7">
        <v>10511</v>
      </c>
      <c r="F22" s="7">
        <v>1032</v>
      </c>
      <c r="G22" s="7">
        <v>2446</v>
      </c>
      <c r="H22" s="8">
        <f t="shared" si="0"/>
        <v>1.5020267356619232</v>
      </c>
    </row>
    <row r="23" spans="1:8" x14ac:dyDescent="0.3">
      <c r="D23" s="6">
        <f>SUM(D1:D22)</f>
        <v>2898750</v>
      </c>
      <c r="G23" s="6">
        <f t="shared" ref="E23:G23" si="1">SUM(G1:G22)</f>
        <v>670854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39" sqref="E39"/>
    </sheetView>
  </sheetViews>
  <sheetFormatPr defaultRowHeight="14.4" x14ac:dyDescent="0.3"/>
  <cols>
    <col min="1" max="1" width="14.44140625" bestFit="1" customWidth="1"/>
    <col min="2" max="2" width="20.44140625" bestFit="1" customWidth="1"/>
    <col min="5" max="5" width="11" bestFit="1" customWidth="1"/>
    <col min="6" max="6" width="14.44140625" bestFit="1" customWidth="1"/>
  </cols>
  <sheetData>
    <row r="1" spans="1:8" x14ac:dyDescent="0.3">
      <c r="A1" s="9" t="s">
        <v>66</v>
      </c>
      <c r="B1" s="9" t="s">
        <v>67</v>
      </c>
      <c r="C1" s="9" t="s">
        <v>3</v>
      </c>
      <c r="D1" s="9" t="s">
        <v>4</v>
      </c>
      <c r="E1" s="9" t="s">
        <v>5</v>
      </c>
      <c r="F1" s="9" t="s">
        <v>6</v>
      </c>
    </row>
    <row r="2" spans="1:8" x14ac:dyDescent="0.3">
      <c r="A2" t="s">
        <v>9</v>
      </c>
      <c r="B2" t="s">
        <v>8</v>
      </c>
      <c r="C2" t="s">
        <v>68</v>
      </c>
      <c r="D2" t="s">
        <v>69</v>
      </c>
      <c r="E2" t="s">
        <v>70</v>
      </c>
      <c r="F2" t="s">
        <v>71</v>
      </c>
      <c r="G2">
        <v>13.4</v>
      </c>
      <c r="H2" s="10">
        <f>G2+(100-$G$7)*G2/$G$7</f>
        <v>13.467336683417088</v>
      </c>
    </row>
    <row r="3" spans="1:8" x14ac:dyDescent="0.3">
      <c r="A3" t="s">
        <v>14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>
        <v>6</v>
      </c>
      <c r="H3" s="10">
        <f t="shared" ref="H3:H6" si="0">G3+(100-$G$7)*G3/$G$7</f>
        <v>6.0301507537688455</v>
      </c>
    </row>
    <row r="4" spans="1:8" x14ac:dyDescent="0.3">
      <c r="A4" t="s">
        <v>31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>
        <v>60.7</v>
      </c>
      <c r="H4" s="10">
        <f t="shared" si="0"/>
        <v>61.005025125628151</v>
      </c>
    </row>
    <row r="5" spans="1:8" x14ac:dyDescent="0.3">
      <c r="A5" t="s">
        <v>26</v>
      </c>
      <c r="B5" t="s">
        <v>82</v>
      </c>
      <c r="C5" t="s">
        <v>83</v>
      </c>
      <c r="D5" t="s">
        <v>84</v>
      </c>
      <c r="E5" t="s">
        <v>85</v>
      </c>
      <c r="F5" t="s">
        <v>86</v>
      </c>
      <c r="G5">
        <v>18.100000000000001</v>
      </c>
      <c r="H5" s="10">
        <f t="shared" si="0"/>
        <v>18.19095477386935</v>
      </c>
    </row>
    <row r="6" spans="1:8" x14ac:dyDescent="0.3">
      <c r="A6" t="s">
        <v>17</v>
      </c>
      <c r="B6" t="s">
        <v>87</v>
      </c>
      <c r="C6" t="s">
        <v>88</v>
      </c>
      <c r="D6" t="s">
        <v>89</v>
      </c>
      <c r="E6" t="s">
        <v>90</v>
      </c>
      <c r="F6" t="s">
        <v>91</v>
      </c>
      <c r="G6">
        <v>1.3</v>
      </c>
      <c r="H6" s="10">
        <f t="shared" si="0"/>
        <v>1.3065326633165832</v>
      </c>
    </row>
    <row r="7" spans="1:8" x14ac:dyDescent="0.3">
      <c r="G7">
        <f>SUM(G2:G6)</f>
        <v>99.499999999999986</v>
      </c>
      <c r="H7" s="10">
        <f>SUM(H2:H6)</f>
        <v>100.00000000000001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activeCellId="1" sqref="I2:I23 A2:A23"/>
    </sheetView>
  </sheetViews>
  <sheetFormatPr defaultRowHeight="14.4" x14ac:dyDescent="0.3"/>
  <cols>
    <col min="1" max="16384" width="8.88671875" style="4"/>
  </cols>
  <sheetData>
    <row r="1" spans="1:10" ht="14.4" customHeight="1" x14ac:dyDescent="0.3">
      <c r="B1" s="1" t="s">
        <v>54</v>
      </c>
      <c r="C1" s="1" t="s">
        <v>55</v>
      </c>
      <c r="D1" s="1" t="s">
        <v>56</v>
      </c>
      <c r="E1" s="2" t="s">
        <v>57</v>
      </c>
      <c r="F1" s="2"/>
      <c r="G1" s="2"/>
      <c r="H1" s="2"/>
      <c r="I1" s="2"/>
      <c r="J1" s="2"/>
    </row>
    <row r="2" spans="1:10" x14ac:dyDescent="0.3">
      <c r="A2" s="1" t="s">
        <v>64</v>
      </c>
      <c r="B2" s="1"/>
      <c r="C2" s="1"/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</row>
    <row r="3" spans="1:10" x14ac:dyDescent="0.3">
      <c r="A3" s="3" t="s">
        <v>29</v>
      </c>
      <c r="B3" s="3">
        <v>132724</v>
      </c>
      <c r="C3" s="3">
        <v>37215</v>
      </c>
      <c r="D3" s="3">
        <v>203</v>
      </c>
      <c r="E3" s="3">
        <v>317</v>
      </c>
      <c r="F3" s="3">
        <v>184</v>
      </c>
      <c r="G3" s="3">
        <v>530</v>
      </c>
      <c r="H3" s="3">
        <v>32</v>
      </c>
      <c r="I3" s="3">
        <v>278</v>
      </c>
      <c r="J3" s="3">
        <v>41</v>
      </c>
    </row>
    <row r="4" spans="1:10" x14ac:dyDescent="0.3">
      <c r="A4" s="3" t="s">
        <v>7</v>
      </c>
      <c r="B4" s="3">
        <v>167349</v>
      </c>
      <c r="C4" s="3">
        <v>32976</v>
      </c>
      <c r="D4" s="3">
        <v>871</v>
      </c>
      <c r="E4" s="3">
        <v>200</v>
      </c>
      <c r="F4" s="3">
        <v>119</v>
      </c>
      <c r="G4" s="3">
        <v>328</v>
      </c>
      <c r="H4" s="3">
        <v>24</v>
      </c>
      <c r="I4" s="3">
        <v>181</v>
      </c>
      <c r="J4" s="3">
        <v>25</v>
      </c>
    </row>
    <row r="5" spans="1:10" x14ac:dyDescent="0.3">
      <c r="A5" s="3" t="s">
        <v>42</v>
      </c>
      <c r="B5" s="3">
        <v>103378</v>
      </c>
      <c r="C5" s="3">
        <v>21423</v>
      </c>
      <c r="D5" s="3">
        <v>381</v>
      </c>
      <c r="E5" s="3">
        <v>211</v>
      </c>
      <c r="F5" s="3">
        <v>97</v>
      </c>
      <c r="G5" s="3">
        <v>305</v>
      </c>
      <c r="H5" s="3">
        <v>21</v>
      </c>
      <c r="I5" s="3">
        <v>169</v>
      </c>
      <c r="J5" s="3">
        <v>25</v>
      </c>
    </row>
    <row r="6" spans="1:10" x14ac:dyDescent="0.3">
      <c r="A6" s="3" t="s">
        <v>46</v>
      </c>
      <c r="B6" s="3">
        <v>98162</v>
      </c>
      <c r="C6" s="3">
        <v>20101</v>
      </c>
      <c r="D6" s="3">
        <v>671</v>
      </c>
      <c r="E6" s="3">
        <v>203</v>
      </c>
      <c r="F6" s="3">
        <v>82</v>
      </c>
      <c r="G6" s="3">
        <v>327</v>
      </c>
      <c r="H6" s="3">
        <v>16</v>
      </c>
      <c r="I6" s="3">
        <v>161</v>
      </c>
      <c r="J6" s="3">
        <v>22</v>
      </c>
    </row>
    <row r="7" spans="1:10" x14ac:dyDescent="0.3">
      <c r="A7" s="3" t="s">
        <v>12</v>
      </c>
      <c r="B7" s="3">
        <v>64210</v>
      </c>
      <c r="C7" s="3">
        <v>15594</v>
      </c>
      <c r="D7" s="3">
        <v>318</v>
      </c>
      <c r="E7" s="3">
        <v>167</v>
      </c>
      <c r="F7" s="3">
        <v>70</v>
      </c>
      <c r="G7" s="3">
        <v>242</v>
      </c>
      <c r="H7" s="3">
        <v>15</v>
      </c>
      <c r="I7" s="3">
        <v>160</v>
      </c>
      <c r="J7" s="3">
        <v>23</v>
      </c>
    </row>
    <row r="8" spans="1:10" x14ac:dyDescent="0.3">
      <c r="A8" s="3" t="s">
        <v>40</v>
      </c>
      <c r="B8" s="3">
        <v>53507</v>
      </c>
      <c r="C8" s="3">
        <v>13176</v>
      </c>
      <c r="D8" s="3">
        <v>573</v>
      </c>
      <c r="E8" s="3">
        <v>166</v>
      </c>
      <c r="F8" s="3">
        <v>93</v>
      </c>
      <c r="G8" s="3">
        <v>255</v>
      </c>
      <c r="H8" s="3">
        <v>18</v>
      </c>
      <c r="I8" s="3">
        <v>157</v>
      </c>
      <c r="J8" s="3">
        <v>17</v>
      </c>
    </row>
    <row r="9" spans="1:10" x14ac:dyDescent="0.3">
      <c r="A9" s="3" t="s">
        <v>24</v>
      </c>
      <c r="B9" s="3">
        <v>54190</v>
      </c>
      <c r="C9" s="3">
        <v>13975</v>
      </c>
      <c r="D9" s="3">
        <v>295</v>
      </c>
      <c r="E9" s="3">
        <v>156</v>
      </c>
      <c r="F9" s="3">
        <v>55</v>
      </c>
      <c r="G9" s="3">
        <v>243</v>
      </c>
      <c r="H9" s="3">
        <v>16</v>
      </c>
      <c r="I9" s="3">
        <v>145</v>
      </c>
      <c r="J9" s="3">
        <v>19</v>
      </c>
    </row>
    <row r="10" spans="1:10" x14ac:dyDescent="0.3">
      <c r="A10" s="3" t="s">
        <v>44</v>
      </c>
      <c r="B10" s="3">
        <v>48794</v>
      </c>
      <c r="C10" s="3">
        <v>9557</v>
      </c>
      <c r="D10" s="3">
        <v>169</v>
      </c>
      <c r="E10" s="3">
        <v>131</v>
      </c>
      <c r="F10" s="3">
        <v>57</v>
      </c>
      <c r="G10" s="3">
        <v>228</v>
      </c>
      <c r="H10" s="3">
        <v>14</v>
      </c>
      <c r="I10" s="3">
        <v>135</v>
      </c>
      <c r="J10" s="3">
        <v>17</v>
      </c>
    </row>
    <row r="11" spans="1:10" x14ac:dyDescent="0.3">
      <c r="A11" s="3" t="s">
        <v>20</v>
      </c>
      <c r="B11" s="3">
        <v>27470</v>
      </c>
      <c r="C11" s="3">
        <v>6193</v>
      </c>
      <c r="D11" s="3">
        <v>238</v>
      </c>
      <c r="E11" s="3">
        <v>123</v>
      </c>
      <c r="F11" s="3">
        <v>60</v>
      </c>
      <c r="G11" s="3">
        <v>211</v>
      </c>
      <c r="H11" s="3">
        <v>15</v>
      </c>
      <c r="I11" s="3">
        <v>113</v>
      </c>
      <c r="J11" s="3">
        <v>20</v>
      </c>
    </row>
    <row r="12" spans="1:10" x14ac:dyDescent="0.3">
      <c r="A12" s="3" t="s">
        <v>50</v>
      </c>
      <c r="B12" s="3">
        <v>34633</v>
      </c>
      <c r="C12" s="3">
        <v>6716</v>
      </c>
      <c r="D12" s="3">
        <v>414</v>
      </c>
      <c r="E12" s="3">
        <v>92</v>
      </c>
      <c r="F12" s="3">
        <v>54</v>
      </c>
      <c r="G12" s="3">
        <v>175</v>
      </c>
      <c r="H12" s="3">
        <v>14</v>
      </c>
      <c r="I12" s="3">
        <v>113</v>
      </c>
      <c r="J12" s="3">
        <v>18</v>
      </c>
    </row>
    <row r="13" spans="1:10" x14ac:dyDescent="0.3">
      <c r="A13" s="3" t="s">
        <v>22</v>
      </c>
      <c r="B13" s="3">
        <v>45617</v>
      </c>
      <c r="C13" s="3">
        <v>9004</v>
      </c>
      <c r="D13" s="3">
        <v>721</v>
      </c>
      <c r="E13" s="3">
        <v>133</v>
      </c>
      <c r="F13" s="3">
        <v>59</v>
      </c>
      <c r="G13" s="3">
        <v>191</v>
      </c>
      <c r="H13" s="3">
        <v>14</v>
      </c>
      <c r="I13" s="3">
        <v>110</v>
      </c>
      <c r="J13" s="3">
        <v>19</v>
      </c>
    </row>
    <row r="14" spans="1:10" x14ac:dyDescent="0.3">
      <c r="A14" s="3" t="s">
        <v>32</v>
      </c>
      <c r="B14" s="3">
        <v>26035</v>
      </c>
      <c r="C14" s="3">
        <v>5722</v>
      </c>
      <c r="D14" s="3">
        <v>98</v>
      </c>
      <c r="E14" s="3">
        <v>101</v>
      </c>
      <c r="F14" s="3">
        <v>63</v>
      </c>
      <c r="G14" s="3">
        <v>173</v>
      </c>
      <c r="H14" s="3">
        <v>13</v>
      </c>
      <c r="I14" s="3">
        <v>106</v>
      </c>
      <c r="J14" s="3">
        <v>18</v>
      </c>
    </row>
    <row r="15" spans="1:10" x14ac:dyDescent="0.3">
      <c r="A15" s="3" t="s">
        <v>10</v>
      </c>
      <c r="B15" s="3">
        <v>41256</v>
      </c>
      <c r="C15" s="3">
        <v>8595</v>
      </c>
      <c r="D15" s="3">
        <v>829</v>
      </c>
      <c r="E15" s="3">
        <v>150</v>
      </c>
      <c r="F15" s="3">
        <v>64</v>
      </c>
      <c r="G15" s="3">
        <v>197</v>
      </c>
      <c r="H15" s="3">
        <v>12</v>
      </c>
      <c r="I15" s="3">
        <v>102</v>
      </c>
      <c r="J15" s="3">
        <v>20</v>
      </c>
    </row>
    <row r="16" spans="1:10" x14ac:dyDescent="0.3">
      <c r="A16" s="3" t="s">
        <v>38</v>
      </c>
      <c r="B16" s="3">
        <v>30070</v>
      </c>
      <c r="C16" s="3">
        <v>6713</v>
      </c>
      <c r="D16" s="3">
        <v>141</v>
      </c>
      <c r="E16" s="3">
        <v>127</v>
      </c>
      <c r="F16" s="3">
        <v>47</v>
      </c>
      <c r="G16" s="3">
        <v>174</v>
      </c>
      <c r="H16" s="3">
        <v>15</v>
      </c>
      <c r="I16" s="3">
        <v>93</v>
      </c>
      <c r="J16" s="3">
        <v>18</v>
      </c>
    </row>
    <row r="17" spans="1:10" x14ac:dyDescent="0.3">
      <c r="A17" s="3" t="s">
        <v>27</v>
      </c>
      <c r="B17" s="3">
        <v>18606</v>
      </c>
      <c r="C17" s="3">
        <v>4253</v>
      </c>
      <c r="D17" s="3">
        <v>265</v>
      </c>
      <c r="E17" s="3">
        <v>91</v>
      </c>
      <c r="F17" s="3">
        <v>46</v>
      </c>
      <c r="G17" s="3">
        <v>170</v>
      </c>
      <c r="H17" s="3">
        <v>10</v>
      </c>
      <c r="I17" s="3">
        <v>88</v>
      </c>
      <c r="J17" s="3">
        <v>18</v>
      </c>
    </row>
    <row r="18" spans="1:10" x14ac:dyDescent="0.3">
      <c r="A18" s="3" t="s">
        <v>34</v>
      </c>
      <c r="B18" s="3">
        <v>15903</v>
      </c>
      <c r="C18" s="3">
        <v>2621</v>
      </c>
      <c r="D18" s="3">
        <v>110</v>
      </c>
      <c r="E18" s="3">
        <v>89</v>
      </c>
      <c r="F18" s="3">
        <v>37</v>
      </c>
      <c r="G18" s="3">
        <v>160</v>
      </c>
      <c r="H18" s="3">
        <v>10</v>
      </c>
      <c r="I18" s="3">
        <v>83</v>
      </c>
      <c r="J18" s="3">
        <v>15</v>
      </c>
    </row>
    <row r="19" spans="1:10" x14ac:dyDescent="0.3">
      <c r="A19" s="3" t="s">
        <v>15</v>
      </c>
      <c r="B19" s="3">
        <v>15717</v>
      </c>
      <c r="C19" s="3">
        <v>2415</v>
      </c>
      <c r="D19" s="3">
        <v>279</v>
      </c>
      <c r="E19" s="3">
        <v>77</v>
      </c>
      <c r="F19" s="3">
        <v>39</v>
      </c>
      <c r="G19" s="3">
        <v>194</v>
      </c>
      <c r="H19" s="3">
        <v>10</v>
      </c>
      <c r="I19" s="3">
        <v>77</v>
      </c>
      <c r="J19" s="3">
        <v>16</v>
      </c>
    </row>
    <row r="20" spans="1:10" x14ac:dyDescent="0.3">
      <c r="A20" s="3" t="s">
        <v>52</v>
      </c>
      <c r="B20" s="3">
        <v>28544</v>
      </c>
      <c r="C20" s="3">
        <v>5186</v>
      </c>
      <c r="D20" s="3">
        <v>88</v>
      </c>
      <c r="E20" s="3">
        <v>87</v>
      </c>
      <c r="F20" s="3">
        <v>47</v>
      </c>
      <c r="G20" s="3">
        <v>150</v>
      </c>
      <c r="H20" s="3">
        <v>11</v>
      </c>
      <c r="I20" s="3">
        <v>76</v>
      </c>
      <c r="J20" s="3">
        <v>17</v>
      </c>
    </row>
    <row r="21" spans="1:10" x14ac:dyDescent="0.3">
      <c r="A21" s="3" t="s">
        <v>36</v>
      </c>
      <c r="B21" s="3">
        <v>18329</v>
      </c>
      <c r="C21" s="3">
        <v>3301</v>
      </c>
      <c r="D21" s="3">
        <v>104</v>
      </c>
      <c r="E21" s="3">
        <v>92</v>
      </c>
      <c r="F21" s="3">
        <v>37</v>
      </c>
      <c r="G21" s="3">
        <v>147</v>
      </c>
      <c r="H21" s="3">
        <v>12</v>
      </c>
      <c r="I21" s="3">
        <v>73</v>
      </c>
      <c r="J21" s="3">
        <v>15</v>
      </c>
    </row>
    <row r="22" spans="1:10" x14ac:dyDescent="0.3">
      <c r="A22" s="3" t="s">
        <v>48</v>
      </c>
      <c r="B22" s="3">
        <v>17566</v>
      </c>
      <c r="C22" s="3">
        <v>2493</v>
      </c>
      <c r="D22" s="3">
        <v>619</v>
      </c>
      <c r="E22" s="3">
        <v>72</v>
      </c>
      <c r="F22" s="3">
        <v>35</v>
      </c>
      <c r="G22" s="3">
        <v>166</v>
      </c>
      <c r="H22" s="3">
        <v>10</v>
      </c>
      <c r="I22" s="3">
        <v>61</v>
      </c>
      <c r="J22" s="3">
        <v>16</v>
      </c>
    </row>
    <row r="23" spans="1:10" x14ac:dyDescent="0.3">
      <c r="A23" s="3" t="s">
        <v>18</v>
      </c>
      <c r="B23" s="3">
        <v>6616</v>
      </c>
      <c r="C23" s="3">
        <v>627</v>
      </c>
      <c r="D23" s="3">
        <v>95</v>
      </c>
      <c r="E23" s="3">
        <v>59</v>
      </c>
      <c r="F23" s="3">
        <v>27</v>
      </c>
      <c r="G23" s="3">
        <v>89</v>
      </c>
      <c r="H23" s="3">
        <v>10</v>
      </c>
      <c r="I23" s="3">
        <v>47</v>
      </c>
      <c r="J23" s="3">
        <v>16</v>
      </c>
    </row>
  </sheetData>
  <sortState ref="A3:J23">
    <sortCondition descending="1" ref="I3:I23"/>
  </sortState>
  <mergeCells count="1">
    <mergeCell ref="E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NumberofHaplotyped</vt:lpstr>
      <vt:lpstr>BroadRaceNumberHaplotyped</vt:lpstr>
      <vt:lpstr>Diversity</vt:lpstr>
    </vt:vector>
  </TitlesOfParts>
  <Company>US FDA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Yogurtcu, Osman</dc:creator>
  <cp:lastModifiedBy>Yogurtcu, Osman</cp:lastModifiedBy>
  <dcterms:created xsi:type="dcterms:W3CDTF">2019-03-17T17:13:20Z</dcterms:created>
  <dcterms:modified xsi:type="dcterms:W3CDTF">2019-03-19T14:41:48Z</dcterms:modified>
</cp:coreProperties>
</file>