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wnloads\"/>
    </mc:Choice>
  </mc:AlternateContent>
  <xr:revisionPtr revIDLastSave="0" documentId="13_ncr:1_{C067F2B9-ADC7-4098-A331-97719E1B6D86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11" i="1" l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E3" i="1"/>
  <c r="E12" i="1" s="1"/>
</calcChain>
</file>

<file path=xl/sharedStrings.xml><?xml version="1.0" encoding="utf-8"?>
<sst xmlns="http://schemas.openxmlformats.org/spreadsheetml/2006/main" count="28" uniqueCount="27">
  <si>
    <t>Hub Items</t>
  </si>
  <si>
    <t>Components</t>
  </si>
  <si>
    <t>Part #</t>
  </si>
  <si>
    <t>Price Per Unit</t>
  </si>
  <si>
    <t># Units</t>
  </si>
  <si>
    <t>Total</t>
  </si>
  <si>
    <t xml:space="preserve">Function </t>
  </si>
  <si>
    <t xml:space="preserve">Manufactur/ Districutor </t>
  </si>
  <si>
    <t>Feather M0 LoRa RFM95</t>
  </si>
  <si>
    <t>900 Mhz LoRa antenna kit</t>
  </si>
  <si>
    <t>Feather Ethernet shield</t>
  </si>
  <si>
    <t>Adalogger (SD Card/Real Time Clock)</t>
  </si>
  <si>
    <t>SD Card</t>
  </si>
  <si>
    <t>2.1mm Barrel jack</t>
  </si>
  <si>
    <t>M 2.5 machine screws</t>
  </si>
  <si>
    <t>3ft Radio extrension</t>
  </si>
  <si>
    <t>3D Printed enclosure fabrications cost</t>
  </si>
  <si>
    <t>SNSS-M2.5-4</t>
  </si>
  <si>
    <t xml:space="preserve">  Radio Antenna for extended ranges and required connectors</t>
  </si>
  <si>
    <t xml:space="preserve">  Local Data Logging (Back-up storage)</t>
  </si>
  <si>
    <t xml:space="preserve">  Power jack</t>
  </si>
  <si>
    <t xml:space="preserve">  In house fabrication cost of 50 cents per gram with a total mass of </t>
  </si>
  <si>
    <t xml:space="preserve">  Improves transmission distance to Hub</t>
  </si>
  <si>
    <t xml:space="preserve">  Local data logging (Back-up storage) &amp; real-time clock for timestamping transmissions to Hub</t>
  </si>
  <si>
    <t xml:space="preserve">  For connecting to LAN gateway for internet connections</t>
  </si>
  <si>
    <t xml:space="preserve">  Development boards with integrated LoRa telemetery </t>
  </si>
  <si>
    <t xml:space="preserve">  Mounts development board/SD card to 3D printed 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</si>
</sst>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]#,##0.00"/>
  </numFmts>
  <fonts count="1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u/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name val="Arial"/>
    </font>
    <font>
      <b/>
      <sz val="11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Border="1" applyAlignment="1"/>
    <xf numFmtId="0" fontId="2" fillId="0" borderId="0" xfId="0" applyFont="1" applyBorder="1"/>
    <xf numFmtId="0" fontId="8" fillId="0" borderId="0" xfId="0" applyFont="1" applyBorder="1" applyAlignment="1"/>
    <xf numFmtId="0" fontId="9" fillId="3" borderId="0" xfId="0" applyFont="1" applyFill="1" applyBorder="1" applyAlignment="1"/>
    <xf numFmtId="0" fontId="8" fillId="0" borderId="0" xfId="0" applyFont="1" applyBorder="1"/>
    <xf numFmtId="4" fontId="1" fillId="0" borderId="0" xfId="0" applyNumberFormat="1" applyFont="1" applyBorder="1" applyAlignment="1"/>
    <xf numFmtId="4" fontId="1" fillId="0" borderId="0" xfId="0" applyNumberFormat="1" applyFont="1" applyBorder="1" applyAlignment="1">
      <alignment vertical="top"/>
    </xf>
    <xf numFmtId="0" fontId="0" fillId="4" borderId="0" xfId="0" applyFont="1" applyFill="1" applyAlignment="1"/>
    <xf numFmtId="3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1" fillId="4" borderId="0" xfId="0" applyNumberFormat="1" applyFont="1" applyFill="1" applyBorder="1" applyAlignment="1"/>
    <xf numFmtId="165" fontId="1" fillId="4" borderId="0" xfId="0" applyNumberFormat="1" applyFont="1" applyFill="1" applyBorder="1" applyAlignment="1">
      <alignment horizontal="right"/>
    </xf>
    <xf numFmtId="3" fontId="1" fillId="4" borderId="0" xfId="0" applyNumberFormat="1" applyFont="1" applyFill="1" applyBorder="1" applyAlignment="1">
      <alignment horizontal="right"/>
    </xf>
    <xf numFmtId="0" fontId="1" fillId="4" borderId="0" xfId="0" applyFont="1" applyFill="1" applyBorder="1" applyAlignment="1"/>
    <xf numFmtId="165" fontId="1" fillId="4" borderId="0" xfId="0" applyNumberFormat="1" applyFont="1" applyFill="1" applyBorder="1" applyAlignment="1">
      <alignment horizontal="right" vertical="top"/>
    </xf>
    <xf numFmtId="164" fontId="1" fillId="4" borderId="0" xfId="0" applyNumberFormat="1" applyFont="1" applyFill="1" applyBorder="1" applyAlignment="1">
      <alignment horizontal="right"/>
    </xf>
    <xf numFmtId="3" fontId="3" fillId="4" borderId="0" xfId="0" applyNumberFormat="1" applyFont="1" applyFill="1" applyBorder="1" applyAlignment="1">
      <alignment horizontal="right"/>
    </xf>
    <xf numFmtId="0" fontId="4" fillId="0" borderId="5" xfId="0" applyFont="1" applyBorder="1" applyAlignment="1"/>
    <xf numFmtId="0" fontId="5" fillId="4" borderId="7" xfId="0" applyFont="1" applyFill="1" applyBorder="1" applyAlignment="1"/>
    <xf numFmtId="0" fontId="1" fillId="4" borderId="6" xfId="0" applyFont="1" applyFill="1" applyBorder="1" applyAlignment="1">
      <alignment wrapText="1"/>
    </xf>
    <xf numFmtId="0" fontId="1" fillId="4" borderId="6" xfId="0" applyFont="1" applyFill="1" applyBorder="1" applyAlignment="1"/>
    <xf numFmtId="0" fontId="13" fillId="0" borderId="4" xfId="0" applyFont="1" applyBorder="1" applyAlignment="1"/>
    <xf numFmtId="164" fontId="13" fillId="0" borderId="4" xfId="0" applyNumberFormat="1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3" xfId="0" applyFont="1" applyBorder="1" applyAlignment="1"/>
    <xf numFmtId="0" fontId="1" fillId="5" borderId="6" xfId="0" applyFont="1" applyFill="1" applyBorder="1" applyAlignment="1"/>
    <xf numFmtId="164" fontId="1" fillId="5" borderId="0" xfId="0" applyNumberFormat="1" applyFont="1" applyFill="1" applyBorder="1" applyAlignment="1">
      <alignment horizontal="right"/>
    </xf>
    <xf numFmtId="0" fontId="1" fillId="5" borderId="0" xfId="0" applyFont="1" applyFill="1" applyBorder="1" applyAlignment="1"/>
    <xf numFmtId="0" fontId="5" fillId="5" borderId="7" xfId="0" applyFont="1" applyFill="1" applyBorder="1" applyAlignment="1"/>
    <xf numFmtId="0" fontId="6" fillId="5" borderId="6" xfId="0" applyFont="1" applyFill="1" applyBorder="1" applyAlignment="1"/>
    <xf numFmtId="164" fontId="1" fillId="5" borderId="0" xfId="0" applyNumberFormat="1" applyFont="1" applyFill="1" applyBorder="1" applyAlignment="1"/>
    <xf numFmtId="165" fontId="1" fillId="5" borderId="0" xfId="0" applyNumberFormat="1" applyFont="1" applyFill="1" applyBorder="1" applyAlignment="1">
      <alignment horizontal="right"/>
    </xf>
    <xf numFmtId="3" fontId="1" fillId="5" borderId="0" xfId="0" applyNumberFormat="1" applyFont="1" applyFill="1" applyBorder="1" applyAlignment="1">
      <alignment horizontal="right"/>
    </xf>
    <xf numFmtId="0" fontId="1" fillId="5" borderId="6" xfId="0" applyFont="1" applyFill="1" applyBorder="1" applyAlignment="1">
      <alignment wrapText="1"/>
    </xf>
    <xf numFmtId="165" fontId="1" fillId="5" borderId="0" xfId="0" applyNumberFormat="1" applyFont="1" applyFill="1" applyBorder="1" applyAlignment="1">
      <alignment horizontal="right" vertical="top"/>
    </xf>
    <xf numFmtId="3" fontId="3" fillId="5" borderId="0" xfId="0" applyNumberFormat="1" applyFont="1" applyFill="1" applyBorder="1" applyAlignment="1">
      <alignment horizontal="right"/>
    </xf>
    <xf numFmtId="0" fontId="11" fillId="5" borderId="7" xfId="0" applyFont="1" applyFill="1" applyBorder="1" applyAlignment="1"/>
    <xf numFmtId="0" fontId="1" fillId="4" borderId="0" xfId="0" applyFont="1" applyFill="1" applyBorder="1" applyAlignment="1">
      <alignment horizontal="right"/>
    </xf>
    <xf numFmtId="0" fontId="7" fillId="4" borderId="7" xfId="0" applyFont="1" applyFill="1" applyBorder="1" applyAlignment="1">
      <alignment vertical="top"/>
    </xf>
    <xf numFmtId="0" fontId="14" fillId="4" borderId="0" xfId="0" applyFont="1" applyFill="1" applyAlignment="1"/>
    <xf numFmtId="0" fontId="10" fillId="4" borderId="7" xfId="0" applyFont="1" applyFill="1" applyBorder="1" applyAlignment="1"/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164" fontId="1" fillId="4" borderId="9" xfId="0" applyNumberFormat="1" applyFont="1" applyFill="1" applyBorder="1" applyAlignment="1">
      <alignment horizontal="right"/>
    </xf>
    <xf numFmtId="3" fontId="3" fillId="4" borderId="9" xfId="0" applyNumberFormat="1" applyFont="1" applyFill="1" applyBorder="1" applyAlignment="1">
      <alignment horizontal="right"/>
    </xf>
    <xf numFmtId="0" fontId="12" fillId="4" borderId="10" xfId="0" applyFont="1" applyFill="1" applyBorder="1" applyAlignment="1"/>
    <xf numFmtId="0" fontId="15" fillId="4" borderId="0" xfId="0" applyFont="1" applyFill="1" applyBorder="1" applyAlignment="1"/>
    <xf numFmtId="0" fontId="14" fillId="5" borderId="0" xfId="0" applyFont="1" applyFill="1" applyBorder="1" applyAlignment="1"/>
    <xf numFmtId="0" fontId="15" fillId="5" borderId="0" xfId="0" applyFont="1" applyFill="1" applyBorder="1" applyAlignment="1"/>
    <xf numFmtId="0" fontId="15" fillId="4" borderId="9" xfId="0" applyFont="1" applyFill="1" applyBorder="1" applyAlignment="1"/>
    <xf numFmtId="165" fontId="15" fillId="4" borderId="0" xfId="0" applyNumberFormat="1" applyFont="1" applyFill="1" applyBorder="1" applyAlignment="1">
      <alignment horizontal="right" vertical="top"/>
    </xf>
    <xf numFmtId="4" fontId="1" fillId="2" borderId="2" xfId="0" applyNumberFormat="1" applyFont="1" applyFill="1" applyBorder="1" applyAlignment="1">
      <alignment vertical="top"/>
    </xf>
    <xf numFmtId="0" fontId="2" fillId="0" borderId="1" xfId="0" applyFont="1" applyBorder="1"/>
    <xf numFmtId="0" fontId="16" fillId="4" borderId="7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3"/>
  <sheetViews>
    <sheetView tabSelected="1" workbookViewId="0">
      <selection activeCell="G3" sqref="G3"/>
    </sheetView>
  </sheetViews>
  <sheetFormatPr defaultColWidth="14.44140625" defaultRowHeight="15.75" customHeight="1" x14ac:dyDescent="0.4"/>
  <cols>
    <col min="1" max="1" width="31.71875" customWidth="1"/>
    <col min="2" max="2" width="12.44140625" customWidth="1"/>
    <col min="3" max="3" width="15.27734375" customWidth="1"/>
    <col min="4" max="4" width="7.71875" customWidth="1"/>
    <col min="5" max="5" width="10.5" customWidth="1"/>
    <col min="6" max="6" width="80.83203125" customWidth="1"/>
    <col min="7" max="7" width="22.5546875" customWidth="1"/>
    <col min="10" max="10" width="36.27734375" customWidth="1"/>
    <col min="11" max="11" width="23" customWidth="1"/>
    <col min="13" max="13" width="22.71875" customWidth="1"/>
    <col min="14" max="15" width="18.44140625" customWidth="1"/>
  </cols>
  <sheetData>
    <row r="1" spans="1:15" ht="15.75" customHeight="1" thickBot="1" x14ac:dyDescent="0.45">
      <c r="A1" s="56" t="s">
        <v>0</v>
      </c>
      <c r="B1" s="57"/>
      <c r="C1" s="57"/>
      <c r="D1" s="57"/>
      <c r="E1" s="57"/>
      <c r="F1" s="57"/>
      <c r="G1" s="57"/>
      <c r="H1" s="57"/>
      <c r="I1" s="3"/>
      <c r="J1" s="4"/>
      <c r="K1" s="4"/>
      <c r="L1" s="4"/>
      <c r="M1" s="4"/>
      <c r="N1" s="4"/>
      <c r="O1" s="4"/>
    </row>
    <row r="2" spans="1:15" ht="15.75" customHeight="1" x14ac:dyDescent="0.4">
      <c r="A2" s="29" t="s">
        <v>1</v>
      </c>
      <c r="B2" s="28" t="s">
        <v>2</v>
      </c>
      <c r="C2" s="27" t="s">
        <v>3</v>
      </c>
      <c r="D2" s="28" t="s">
        <v>4</v>
      </c>
      <c r="E2" s="27" t="s">
        <v>5</v>
      </c>
      <c r="F2" s="26" t="s">
        <v>6</v>
      </c>
      <c r="G2" s="22" t="s">
        <v>7</v>
      </c>
      <c r="H2" s="10"/>
      <c r="I2" s="3"/>
      <c r="J2" s="5"/>
      <c r="K2" s="5"/>
      <c r="L2" s="5"/>
      <c r="M2" s="5"/>
      <c r="N2" s="5"/>
      <c r="O2" s="5"/>
    </row>
    <row r="3" spans="1:15" ht="15.75" customHeight="1" x14ac:dyDescent="0.4">
      <c r="A3" s="25" t="s">
        <v>8</v>
      </c>
      <c r="B3" s="42">
        <v>3178</v>
      </c>
      <c r="C3" s="20">
        <v>34.950000000000003</v>
      </c>
      <c r="D3" s="42">
        <v>1</v>
      </c>
      <c r="E3" s="20">
        <f t="shared" ref="E3:E10" si="0">C3*D3</f>
        <v>34.950000000000003</v>
      </c>
      <c r="F3" s="51" t="s">
        <v>25</v>
      </c>
      <c r="G3" s="58" t="str">
        <f>HYPERLINK("https://www.adafruit.com/product/3178","Adafruit")</f>
        <v>Adafruit</v>
      </c>
      <c r="H3" s="10"/>
      <c r="I3" s="3"/>
      <c r="J3" s="5"/>
      <c r="K3" s="5"/>
      <c r="L3" s="5"/>
      <c r="M3" s="5"/>
      <c r="N3" s="5"/>
      <c r="O3" s="5"/>
    </row>
    <row r="4" spans="1:15" ht="15.75" customHeight="1" x14ac:dyDescent="0.4">
      <c r="A4" s="34" t="s">
        <v>9</v>
      </c>
      <c r="B4" s="35"/>
      <c r="C4" s="36">
        <v>12.75</v>
      </c>
      <c r="D4" s="37">
        <v>1</v>
      </c>
      <c r="E4" s="36">
        <f t="shared" si="0"/>
        <v>12.75</v>
      </c>
      <c r="F4" s="52" t="s">
        <v>18</v>
      </c>
      <c r="G4" s="33" t="str">
        <f>HYPERLINK("https://www.adafruit.com/product/3340","Adafruit")</f>
        <v>Adafruit</v>
      </c>
      <c r="H4" s="10"/>
      <c r="I4" s="3"/>
      <c r="J4" s="5"/>
      <c r="K4" s="5"/>
      <c r="L4" s="5"/>
      <c r="M4" s="5"/>
      <c r="N4" s="5"/>
      <c r="O4" s="5"/>
    </row>
    <row r="5" spans="1:15" ht="15.75" customHeight="1" x14ac:dyDescent="0.4">
      <c r="A5" s="24" t="s">
        <v>10</v>
      </c>
      <c r="B5" s="15"/>
      <c r="C5" s="16">
        <v>19.95</v>
      </c>
      <c r="D5" s="17">
        <v>1</v>
      </c>
      <c r="E5" s="19">
        <f t="shared" si="0"/>
        <v>19.95</v>
      </c>
      <c r="F5" s="51" t="s">
        <v>24</v>
      </c>
      <c r="G5" s="43" t="str">
        <f>HYPERLINK("https://www.adafruit.com/product/3201","Adafruit")</f>
        <v>Adafruit</v>
      </c>
      <c r="H5" s="11"/>
      <c r="I5" s="3"/>
      <c r="J5" s="5"/>
      <c r="K5" s="5"/>
      <c r="L5" s="5"/>
      <c r="M5" s="5"/>
      <c r="N5" s="5"/>
      <c r="O5" s="5"/>
    </row>
    <row r="6" spans="1:15" ht="15.75" customHeight="1" x14ac:dyDescent="0.4">
      <c r="A6" s="38" t="s">
        <v>11</v>
      </c>
      <c r="B6" s="32"/>
      <c r="C6" s="36">
        <v>7.5</v>
      </c>
      <c r="D6" s="37">
        <v>1</v>
      </c>
      <c r="E6" s="39">
        <f t="shared" si="0"/>
        <v>7.5</v>
      </c>
      <c r="F6" s="53" t="s">
        <v>23</v>
      </c>
      <c r="G6" s="33" t="str">
        <f>HYPERLINK("https://www.adafruit.com/product/2922","Adafruit")</f>
        <v>Adafruit</v>
      </c>
      <c r="H6" s="11"/>
      <c r="I6" s="3"/>
      <c r="J6" s="6"/>
      <c r="K6" s="6"/>
      <c r="L6" s="6"/>
      <c r="M6" s="6"/>
      <c r="N6" s="6"/>
      <c r="O6" s="6"/>
    </row>
    <row r="7" spans="1:15" ht="15.75" customHeight="1" x14ac:dyDescent="0.5">
      <c r="A7" s="24" t="s">
        <v>12</v>
      </c>
      <c r="B7" s="18"/>
      <c r="C7" s="16">
        <v>6.7</v>
      </c>
      <c r="D7" s="17">
        <v>1</v>
      </c>
      <c r="E7" s="55">
        <f t="shared" si="0"/>
        <v>6.7</v>
      </c>
      <c r="F7" s="51" t="s">
        <v>19</v>
      </c>
      <c r="G7" s="23" t="str">
        <f>HYPERLINK("https://www.amazon.com/SanDisk-Mobile-MicroSDHC-SDSDQM-B35A-Adapter/dp/B004ZIENBA/ref=sr_1_8?s=pc&amp;ie=UTF8&amp;qid=1530827326&amp;sr=1-8&amp;keywords=micro+sd+card+4gb","Amazon")</f>
        <v>Amazon</v>
      </c>
      <c r="H7" s="11"/>
      <c r="I7" s="3"/>
      <c r="J7" s="7"/>
      <c r="K7" s="8"/>
      <c r="L7" s="9"/>
      <c r="M7" s="7"/>
      <c r="N7" s="6"/>
      <c r="O7" s="6"/>
    </row>
    <row r="8" spans="1:15" ht="15.75" customHeight="1" x14ac:dyDescent="0.4">
      <c r="A8" s="38" t="s">
        <v>13</v>
      </c>
      <c r="B8" s="32"/>
      <c r="C8" s="36">
        <v>2.95</v>
      </c>
      <c r="D8" s="37">
        <v>1</v>
      </c>
      <c r="E8" s="39">
        <f t="shared" si="0"/>
        <v>2.95</v>
      </c>
      <c r="F8" s="53" t="s">
        <v>20</v>
      </c>
      <c r="G8" s="33" t="str">
        <f>HYPERLINK("https://www.adafruit.com/product/610","Adafruit")</f>
        <v>Adafruit</v>
      </c>
      <c r="H8" s="11"/>
    </row>
    <row r="9" spans="1:15" ht="15.75" customHeight="1" x14ac:dyDescent="0.4">
      <c r="A9" s="25" t="s">
        <v>14</v>
      </c>
      <c r="B9" s="44" t="s">
        <v>17</v>
      </c>
      <c r="C9" s="20">
        <v>4.49</v>
      </c>
      <c r="D9" s="21">
        <v>1</v>
      </c>
      <c r="E9" s="19">
        <f t="shared" si="0"/>
        <v>4.49</v>
      </c>
      <c r="F9" s="51" t="s">
        <v>26</v>
      </c>
      <c r="G9" s="45" t="str">
        <f>HYPERLINK("https://www.nbk1560.com/en-US/products/specialscrew/nedzicom/miniaturescrew/SNSS/","NBK")</f>
        <v>NBK</v>
      </c>
      <c r="H9" s="10"/>
    </row>
    <row r="10" spans="1:15" ht="15.75" customHeight="1" x14ac:dyDescent="0.4">
      <c r="A10" s="30" t="s">
        <v>15</v>
      </c>
      <c r="B10" s="32"/>
      <c r="C10" s="31">
        <v>26.84</v>
      </c>
      <c r="D10" s="40">
        <v>1</v>
      </c>
      <c r="E10" s="39">
        <f t="shared" si="0"/>
        <v>26.84</v>
      </c>
      <c r="F10" s="53" t="s">
        <v>22</v>
      </c>
      <c r="G10" s="41" t="str">
        <f>HYPERLINK("http://www.l-com.com/wireless-antenna-900-mhz-5dbi-rubber-duck-antenna-sma-male-connector","Lcom")</f>
        <v>Lcom</v>
      </c>
    </row>
    <row r="11" spans="1:15" ht="15.75" customHeight="1" thickBot="1" x14ac:dyDescent="0.45">
      <c r="A11" s="46" t="s">
        <v>16</v>
      </c>
      <c r="B11" s="47"/>
      <c r="C11" s="48">
        <v>12</v>
      </c>
      <c r="D11" s="49">
        <v>1</v>
      </c>
      <c r="E11" s="48">
        <v>12</v>
      </c>
      <c r="F11" s="54" t="s">
        <v>21</v>
      </c>
      <c r="G11" s="50" t="str">
        <f>HYPERLINK("http://www.open-sensing.org/opens_scheduling#schedule-lab-time","OPEnS Lab 3D Printing")</f>
        <v>OPEnS Lab 3D Printing</v>
      </c>
    </row>
    <row r="12" spans="1:15" ht="15.75" customHeight="1" x14ac:dyDescent="0.4">
      <c r="A12" s="6"/>
      <c r="B12" s="6"/>
      <c r="C12" s="6"/>
      <c r="D12" s="13" t="s">
        <v>5</v>
      </c>
      <c r="E12" s="14">
        <f>SUM(E3:E11)</f>
        <v>128.13</v>
      </c>
      <c r="F12" s="6"/>
      <c r="G12" s="6"/>
    </row>
    <row r="13" spans="1:15" ht="15.75" customHeight="1" x14ac:dyDescent="0.4">
      <c r="A13" s="1"/>
      <c r="B13" s="2"/>
      <c r="C13" s="2"/>
      <c r="D13" s="2"/>
      <c r="E13" s="2"/>
    </row>
    <row r="14" spans="1:15" ht="15.75" customHeight="1" x14ac:dyDescent="0.4">
      <c r="A14" s="1"/>
    </row>
    <row r="23" spans="6:6" ht="15.75" customHeight="1" x14ac:dyDescent="0.4">
      <c r="F23" s="12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2019-02-02T01:54:21Z</dcterms:created>
  <dcterms:modified xsi:type="dcterms:W3CDTF">2019-02-02T01:59:37Z</dcterms:modified>
</cp:coreProperties>
</file>