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ek\Desktop\Store\Hypnos V3.1\"/>
    </mc:Choice>
  </mc:AlternateContent>
  <xr:revisionPtr revIDLastSave="0" documentId="13_ncr:1_{4A48CFEA-4FE3-4F6A-BB4A-911452A06413}" xr6:coauthVersionLast="44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Digikey" sheetId="1" r:id="rId1"/>
    <sheet name="Arrow" sheetId="2" r:id="rId2"/>
    <sheet name="Mous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3" l="1"/>
  <c r="F4" i="3"/>
  <c r="F19" i="3"/>
  <c r="F18" i="3"/>
  <c r="F17" i="3"/>
  <c r="F16" i="3"/>
  <c r="F15" i="3"/>
  <c r="F14" i="3"/>
  <c r="F13" i="3"/>
  <c r="F12" i="3"/>
  <c r="F11" i="3"/>
  <c r="F9" i="3"/>
  <c r="F8" i="3"/>
  <c r="F7" i="3"/>
  <c r="F6" i="3"/>
  <c r="F3" i="3"/>
  <c r="F4" i="2"/>
  <c r="F19" i="2"/>
  <c r="F18" i="2"/>
  <c r="F17" i="2"/>
  <c r="F16" i="2"/>
  <c r="F15" i="2"/>
  <c r="F14" i="2"/>
  <c r="F13" i="2"/>
  <c r="F12" i="2"/>
  <c r="F11" i="2"/>
  <c r="F9" i="2"/>
  <c r="F8" i="2"/>
  <c r="F7" i="2"/>
  <c r="F6" i="2"/>
  <c r="F3" i="2"/>
  <c r="F2" i="2"/>
  <c r="F20" i="2" s="1"/>
  <c r="F4" i="1"/>
  <c r="F3" i="1"/>
  <c r="F2" i="1"/>
  <c r="F19" i="1"/>
  <c r="F18" i="1"/>
  <c r="F17" i="1"/>
  <c r="F16" i="1"/>
  <c r="F15" i="1"/>
  <c r="F14" i="1"/>
  <c r="F20" i="3" l="1"/>
  <c r="F11" i="1"/>
  <c r="F12" i="1"/>
  <c r="F9" i="1"/>
  <c r="F8" i="1"/>
  <c r="F7" i="1"/>
  <c r="F20" i="1" l="1"/>
  <c r="F6" i="1"/>
</calcChain>
</file>

<file path=xl/sharedStrings.xml><?xml version="1.0" encoding="utf-8"?>
<sst xmlns="http://schemas.openxmlformats.org/spreadsheetml/2006/main" count="246" uniqueCount="79">
  <si>
    <t>Digikey</t>
  </si>
  <si>
    <t>Description</t>
  </si>
  <si>
    <t>Units</t>
  </si>
  <si>
    <t>Part number</t>
  </si>
  <si>
    <t>Price/unit</t>
  </si>
  <si>
    <t>Total</t>
  </si>
  <si>
    <t>Purpose: X for Y</t>
  </si>
  <si>
    <t>Source</t>
  </si>
  <si>
    <t>SOT23</t>
  </si>
  <si>
    <t>P channel Mosfet</t>
  </si>
  <si>
    <t>DMP3099L-7DICT-ND</t>
  </si>
  <si>
    <t>P30KECT-ND</t>
  </si>
  <si>
    <t>30k resistor 5%</t>
  </si>
  <si>
    <t>Adafruit</t>
  </si>
  <si>
    <t>microSD card socket</t>
  </si>
  <si>
    <t>DS3231SN#T&amp;RCT-ND</t>
  </si>
  <si>
    <t>0.1uF Capacitor</t>
  </si>
  <si>
    <t>311-1488-1-ND</t>
  </si>
  <si>
    <t>Battery Holder 12mm</t>
  </si>
  <si>
    <t>36-3000CT-ND</t>
  </si>
  <si>
    <t>Push button</t>
  </si>
  <si>
    <t>10k resistor 1%</t>
  </si>
  <si>
    <t>A130183CT-ND</t>
  </si>
  <si>
    <t>KMR731NG LFS</t>
  </si>
  <si>
    <t>SMD</t>
  </si>
  <si>
    <t>KingBright LED low current</t>
  </si>
  <si>
    <t>754-1935-1-ND</t>
  </si>
  <si>
    <t>0805</t>
  </si>
  <si>
    <t>1206</t>
  </si>
  <si>
    <t>DS3231 - works at -40C</t>
  </si>
  <si>
    <t>Arrow</t>
  </si>
  <si>
    <t>DMP3099L-7</t>
  </si>
  <si>
    <t>ERJ-8GEYJ303V</t>
  </si>
  <si>
    <t>KMR731NGLFS</t>
  </si>
  <si>
    <t>3000TR</t>
  </si>
  <si>
    <t>CC1206KKX7R0BB104</t>
  </si>
  <si>
    <t>APT2012LSECK/J3-PRV</t>
  </si>
  <si>
    <t>CRGCQ1206J10K</t>
  </si>
  <si>
    <t>Mouser</t>
  </si>
  <si>
    <t>621-DMP3099L-7</t>
  </si>
  <si>
    <t>700-DS3231SN#T&amp;R-</t>
  </si>
  <si>
    <t>611-KMR731NGLFS</t>
  </si>
  <si>
    <t>534-3000TR</t>
  </si>
  <si>
    <t>Not on Arrow</t>
  </si>
  <si>
    <t>604-APT2012LSECKJ3RV</t>
  </si>
  <si>
    <t>603-CC206KKX7R0BB104</t>
  </si>
  <si>
    <t>Min 100 order</t>
  </si>
  <si>
    <t>DMP3056LDMDICT-ND</t>
  </si>
  <si>
    <t>N channel Mosfet</t>
  </si>
  <si>
    <t>DMN65D8L-7DICT-ND</t>
  </si>
  <si>
    <t>100k resistor 1%</t>
  </si>
  <si>
    <t>100pF Capacitor</t>
  </si>
  <si>
    <t>399-1122-1-ND</t>
  </si>
  <si>
    <t>P channel Mosfet - Large</t>
  </si>
  <si>
    <t>3K ohm resistor 1%</t>
  </si>
  <si>
    <t>RMCF1206FT3K00CT-ND</t>
  </si>
  <si>
    <t>Hypnos V2</t>
  </si>
  <si>
    <t>6.2k ohm resistor 1%</t>
  </si>
  <si>
    <t>311-6.20KFRCT-ND</t>
  </si>
  <si>
    <t>Schottky Diodes</t>
  </si>
  <si>
    <t>SM5817PL-TPMSCT-ND</t>
  </si>
  <si>
    <t>Hypnos V3</t>
  </si>
  <si>
    <t>DMN65D8L-7</t>
  </si>
  <si>
    <t>RC1206FR-07100KL</t>
  </si>
  <si>
    <t>RMCF1206FT3K00</t>
  </si>
  <si>
    <t>RC1206FR-076K2L</t>
  </si>
  <si>
    <t>C0805C101J5GACTU</t>
  </si>
  <si>
    <t>Limit current leak from SD</t>
  </si>
  <si>
    <t>621-DMN65D8L-7</t>
  </si>
  <si>
    <t>603-RC1206FR-07100KL</t>
  </si>
  <si>
    <t>667-ERJ-8GEYJ303V</t>
  </si>
  <si>
    <t>279-CRGCQ1206J10K</t>
  </si>
  <si>
    <t>652-CR1206FX-3001ELF</t>
  </si>
  <si>
    <t>603-RC1206FR-076K2L</t>
  </si>
  <si>
    <t>80-C0805C101J5G</t>
  </si>
  <si>
    <t>833-SM5817PL-TP</t>
  </si>
  <si>
    <t>621-DMP3056LDM-7</t>
  </si>
  <si>
    <t>SOT26-6</t>
  </si>
  <si>
    <t>311-100KFRCT-ND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</si>
</sst>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1" fillId="0" borderId="0" xfId="1" applyFont="1"/>
    <xf numFmtId="0" fontId="1" fillId="0" borderId="0" xfId="1" applyFont="1" applyFill="1"/>
    <xf numFmtId="0" fontId="0" fillId="0" borderId="0" xfId="0" applyFont="1"/>
    <xf numFmtId="49" fontId="0" fillId="0" borderId="0" xfId="0" applyNumberFormat="1" applyFont="1" applyAlignment="1">
      <alignment horizontal="left"/>
    </xf>
    <xf numFmtId="49" fontId="0" fillId="0" borderId="0" xfId="0" applyNumberFormat="1" applyFont="1"/>
    <xf numFmtId="0" fontId="0" fillId="0" borderId="0" xfId="0" applyFont="1" applyFill="1" applyBorder="1"/>
    <xf numFmtId="0" fontId="0" fillId="0" borderId="0" xfId="0" applyFont="1" applyAlignment="1">
      <alignment horizontal="left"/>
    </xf>
    <xf numFmtId="2" fontId="0" fillId="0" borderId="0" xfId="0" applyNumberFormat="1" applyFont="1"/>
    <xf numFmtId="0" fontId="6" fillId="0" borderId="1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diodes-incorporated/DMP3056LDM-7/DMP3056LDMDICT-ND/1964772" TargetMode="External"/><Relationship Id="rId13" Type="http://schemas.openxmlformats.org/officeDocument/2006/relationships/hyperlink" Target="https://www.digikey.com/product-detail/en/stackpole-electronics-inc/RMCF1206FT3K00/RMCF1206FT3K00CT-ND/2418728" TargetMode="External"/><Relationship Id="rId3" Type="http://schemas.openxmlformats.org/officeDocument/2006/relationships/hyperlink" Target="https://www.adafruit.com/product/1660" TargetMode="External"/><Relationship Id="rId7" Type="http://schemas.openxmlformats.org/officeDocument/2006/relationships/hyperlink" Target="https://www.digikey.com/product-detail/en/te-connectivity-passive-product/CRGCQ1206J10K/A130183CT-ND/8578015" TargetMode="External"/><Relationship Id="rId12" Type="http://schemas.openxmlformats.org/officeDocument/2006/relationships/hyperlink" Target="https://www.digikey.com/product-detail/en/kingbright/APT2012LSECK-J3-PRV/754-1935-1-ND/5177465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panasonic-electronic-components/ERJ-8GEYJ303V/P30KECT-ND/203313" TargetMode="External"/><Relationship Id="rId16" Type="http://schemas.openxmlformats.org/officeDocument/2006/relationships/hyperlink" Target="https://www.digikey.com/product-detail/en/micro-commercial-co/SM5817PL-TP/SM5817PL-TPMSCT-ND/1793410" TargetMode="External"/><Relationship Id="rId1" Type="http://schemas.openxmlformats.org/officeDocument/2006/relationships/hyperlink" Target="https://www.digikey.com/products/en?keywords=DMP3099L-7DICT-ND" TargetMode="External"/><Relationship Id="rId6" Type="http://schemas.openxmlformats.org/officeDocument/2006/relationships/hyperlink" Target="https://www.digikey.com/product-detail/en/c-k/KMR731NG-LFS/CKN10687CT-ND/6035359" TargetMode="External"/><Relationship Id="rId11" Type="http://schemas.openxmlformats.org/officeDocument/2006/relationships/hyperlink" Target="https://www.digikey.com/product-detail/en/yageo/CC1206KKX7R0BB104/311-1488-1-ND/2833794" TargetMode="External"/><Relationship Id="rId5" Type="http://schemas.openxmlformats.org/officeDocument/2006/relationships/hyperlink" Target="https://www.digikey.com/product-detail/en/keystone-electronics/3000TR/36-3000CT-ND/1532229" TargetMode="External"/><Relationship Id="rId15" Type="http://schemas.openxmlformats.org/officeDocument/2006/relationships/hyperlink" Target="https://www.digikey.com/product-detail/en/kemet/C0805C101J5GACTU/399-1122-1-ND/411397" TargetMode="External"/><Relationship Id="rId10" Type="http://schemas.openxmlformats.org/officeDocument/2006/relationships/hyperlink" Target="https://www.digikey.com/product-detail/en/yageo/RC1206FR-07100KL/311-100KFRCT-ND/731439" TargetMode="External"/><Relationship Id="rId4" Type="http://schemas.openxmlformats.org/officeDocument/2006/relationships/hyperlink" Target="https://www.digikey.com/products/en?keywords=DS3231SN%23T%26RCT-ND" TargetMode="External"/><Relationship Id="rId9" Type="http://schemas.openxmlformats.org/officeDocument/2006/relationships/hyperlink" Target="https://www.digikey.com/product-detail/en/diodes-incorporated/DMN65D8L-7/DMN65D8L-7DICT-ND/3677916" TargetMode="External"/><Relationship Id="rId14" Type="http://schemas.openxmlformats.org/officeDocument/2006/relationships/hyperlink" Target="https://www.digikey.com/product-detail/en/yageo/RC1206FR-076K2L/311-6.20KFRCT-ND/73196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row.com/en/products/apt2012lseckj3-prv/kingbright" TargetMode="External"/><Relationship Id="rId13" Type="http://schemas.openxmlformats.org/officeDocument/2006/relationships/hyperlink" Target="https://www.arrow.com/en/products/rc1206fr-07100kl/yageo" TargetMode="External"/><Relationship Id="rId3" Type="http://schemas.openxmlformats.org/officeDocument/2006/relationships/hyperlink" Target="https://www.arrow.com/en/products/1660/adafruit-industries" TargetMode="External"/><Relationship Id="rId7" Type="http://schemas.openxmlformats.org/officeDocument/2006/relationships/hyperlink" Target="https://www.arrow.com/en/products/kmr731nglfs/ck" TargetMode="External"/><Relationship Id="rId12" Type="http://schemas.openxmlformats.org/officeDocument/2006/relationships/hyperlink" Target="https://www.arrow.com/en/products/c0805c101j5gactu/kemet-corporation" TargetMode="External"/><Relationship Id="rId2" Type="http://schemas.openxmlformats.org/officeDocument/2006/relationships/hyperlink" Target="https://www.arrow.com/en/products/erj-8geyj303v/panasonic" TargetMode="External"/><Relationship Id="rId16" Type="http://schemas.openxmlformats.org/officeDocument/2006/relationships/hyperlink" Target="https://www.digikey.com/product-detail/en/diodes-incorporated/DMP3056LDM-7/DMP3056LDMDICT-ND/1964772" TargetMode="External"/><Relationship Id="rId1" Type="http://schemas.openxmlformats.org/officeDocument/2006/relationships/hyperlink" Target="https://www.arrow.com/en/products/dmp3099l-7/diodes-incorporated" TargetMode="External"/><Relationship Id="rId6" Type="http://schemas.openxmlformats.org/officeDocument/2006/relationships/hyperlink" Target="https://www.arrow.com/en/products/3000tr/keystone-electronics" TargetMode="External"/><Relationship Id="rId11" Type="http://schemas.openxmlformats.org/officeDocument/2006/relationships/hyperlink" Target="https://www.arrow.com/en/products/dmn65d8l-7/diodes-incorporated" TargetMode="External"/><Relationship Id="rId5" Type="http://schemas.openxmlformats.org/officeDocument/2006/relationships/hyperlink" Target="https://www.arrow.com/en/products/cc1206kkx7r0bb104/yageo" TargetMode="External"/><Relationship Id="rId15" Type="http://schemas.openxmlformats.org/officeDocument/2006/relationships/hyperlink" Target="https://www.arrow.com/en/products/crgcq1206j10k/te-connectivity" TargetMode="External"/><Relationship Id="rId10" Type="http://schemas.openxmlformats.org/officeDocument/2006/relationships/hyperlink" Target="https://www.arrow.com/en/products/rc1206fr-076k2l/yageo" TargetMode="External"/><Relationship Id="rId4" Type="http://schemas.openxmlformats.org/officeDocument/2006/relationships/hyperlink" Target="https://www.digikey.com/products/en?keywords=DS3231SN%23T%26RCT-ND" TargetMode="External"/><Relationship Id="rId9" Type="http://schemas.openxmlformats.org/officeDocument/2006/relationships/hyperlink" Target="https://www.arrow.com/en/products/rmcf1206ft3k00/stackpole-electronics" TargetMode="External"/><Relationship Id="rId14" Type="http://schemas.openxmlformats.org/officeDocument/2006/relationships/hyperlink" Target="https://www.digikey.com/product-detail/en/micro-commercial-co/SM5817PL-TP/SM5817PL-TPMSCT-ND/179341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TE-Connectivity-Holsworthy/CRGCQ1206J10K?qs=%2Fha2pyFadugqKNLkupwrAYwpLMLSTWBy9AZOeDHKJY8%2F%2FwnQb2I6XQ%3D%3D" TargetMode="External"/><Relationship Id="rId13" Type="http://schemas.openxmlformats.org/officeDocument/2006/relationships/hyperlink" Target="https://www.mouser.com/ProductDetail/KEMET/C0805C101J5GACTU?qs=sGAEpiMZZMs0AnBnWHyRQFCCI5cSbRT%2F8FwMaUkqFtE%3D" TargetMode="External"/><Relationship Id="rId3" Type="http://schemas.openxmlformats.org/officeDocument/2006/relationships/hyperlink" Target="https://www.mouser.com/ProductDetail/Adafruit/1660?qs=sGAEpiMZZMsMyYRRhGMFNvyxRu5Civa4Xe9EwZhtNjo%3D" TargetMode="External"/><Relationship Id="rId7" Type="http://schemas.openxmlformats.org/officeDocument/2006/relationships/hyperlink" Target="https://www.mouser.com/ProductDetail/CK/KMR731NGLFS?qs=%2Fha2pyFaduiYmAh2YH01EjoHSsd%2F4x%252BsVgk0GVi4JwmLxfMBh2nzdw%3D%3D" TargetMode="External"/><Relationship Id="rId12" Type="http://schemas.openxmlformats.org/officeDocument/2006/relationships/hyperlink" Target="https://www.mouser.com/ProductDetail/Diodes-Incorporated/DMN65D8L-7?qs=%2Fha2pyFaduhRrBO4CPOcvkuSIIkbs3sdwKq7tkDvv5ePcoUWsudCGg%3D%3D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mouser.com/ProductDetail/Panasonic/ERJ-8GEYJ303V?qs=%2Fha2pyFaduinKyTi2T1cNyGJwJv5PqBtDT%252BOz%252BrpFFMQ3ugjKT2IRw%3D%3D" TargetMode="External"/><Relationship Id="rId16" Type="http://schemas.openxmlformats.org/officeDocument/2006/relationships/hyperlink" Target="https://www.mouser.com/ProductDetail/Diodes-Incorporated/DMP3056LDM-7?qs=%2Fha2pyFaduioIPZ%252BGBbw3AuF9%2Fb8eY8FX1JIEtXYp479rU6uDm%252BKWA%3D%3D" TargetMode="External"/><Relationship Id="rId1" Type="http://schemas.openxmlformats.org/officeDocument/2006/relationships/hyperlink" Target="https://www.mouser.com/ProductDetail/Diodes-Incorporated/DMP3099L-7?qs=sGAEpiMZZMshyDBzk1%2FWi%252BzdcdBSapG%252BDctwa3X8OfU%3D" TargetMode="External"/><Relationship Id="rId6" Type="http://schemas.openxmlformats.org/officeDocument/2006/relationships/hyperlink" Target="https://www.mouser.com/ProductDetail/Keystone-Electronics/3000TR?qs=sGAEpiMZZMsQtlBhqKq43UqKfTunsm6t" TargetMode="External"/><Relationship Id="rId11" Type="http://schemas.openxmlformats.org/officeDocument/2006/relationships/hyperlink" Target="https://www.mouser.com/ProductDetail/Yageo/RC1206FR-076K2L?qs=sGAEpiMZZMu61qfTUdNhG6gKAQVNBKOoT1OSvDTEm5w%3D" TargetMode="External"/><Relationship Id="rId5" Type="http://schemas.openxmlformats.org/officeDocument/2006/relationships/hyperlink" Target="https://www.mouser.com/ProductDetail/Yageo/CC1206KKX7R0BB104?qs=%2Fha2pyFadujG%252BB25mNGWlR8SOQsj%2FWBPalY7QfXSauJOWHCzeMSD1g%3D%3D" TargetMode="External"/><Relationship Id="rId15" Type="http://schemas.openxmlformats.org/officeDocument/2006/relationships/hyperlink" Target="https://www.mouser.com/ProductDetail/Micro-Commercial-Components-MCC/SM5817PL-TP?qs=%2Fha2pyFaduigtzJC0cWX%252BkP9gHOGvT2zA1DfWXsVqbMXy3EfRCJvnw%3D%3D" TargetMode="External"/><Relationship Id="rId10" Type="http://schemas.openxmlformats.org/officeDocument/2006/relationships/hyperlink" Target="https://www.mouser.com/ProductDetail/Bourns/CR1206-FX-3001ELF?qs=sGAEpiMZZMu61qfTUdNhG6LqqFhkr6pUCgtUgzxqEks%3D" TargetMode="External"/><Relationship Id="rId4" Type="http://schemas.openxmlformats.org/officeDocument/2006/relationships/hyperlink" Target="https://www.mouser.com/ProductDetail/Maxim-Integrated/DS3231SNTR?qs=sGAEpiMZZMtpeOq%2F1QMb1dMUzmKwAGb5So51qjORpHo%3D" TargetMode="External"/><Relationship Id="rId9" Type="http://schemas.openxmlformats.org/officeDocument/2006/relationships/hyperlink" Target="https://www.mouser.com/ProductDetail/Kingbright/APT2012LSECK-J3-PRV?qs=%2Fha2pyFaduiHa94wCqtxl98jW86rKzWzfrg28bnDa6TVdUtdqnLNLb%252Bz%2FU%2F2FceY" TargetMode="External"/><Relationship Id="rId14" Type="http://schemas.openxmlformats.org/officeDocument/2006/relationships/hyperlink" Target="https://www.mouser.com/ProductDetail/Yageo/RC1206FR-07100KL?qs=%2Fha2pyFaduhRUg1%252BSfBETIs5KBV0zbIuQE4f7hdD9WB6ew0xn%252B0a9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>
      <selection activeCell="G23" sqref="G23"/>
    </sheetView>
  </sheetViews>
  <sheetFormatPr defaultColWidth="8.85546875" defaultRowHeight="12.75" x14ac:dyDescent="0.2"/>
  <cols>
    <col min="1" max="1" width="8.85546875" style="1"/>
    <col min="2" max="2" width="27.28515625" style="1" customWidth="1"/>
    <col min="3" max="3" width="8.85546875" style="1"/>
    <col min="4" max="4" width="31.42578125" style="1" customWidth="1"/>
    <col min="5" max="5" width="12.42578125" style="1" customWidth="1"/>
    <col min="6" max="6" width="9.28515625" style="1" customWidth="1"/>
    <col min="7" max="7" width="15.5703125" style="1" bestFit="1" customWidth="1"/>
    <col min="8" max="16384" width="8.85546875" style="1"/>
  </cols>
  <sheetData>
    <row r="1" spans="1:13" ht="15.75" thickBot="1" x14ac:dyDescent="0.3">
      <c r="A1" s="9" t="s">
        <v>7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9"/>
      <c r="I1" s="9"/>
      <c r="J1" s="9"/>
      <c r="K1" s="9"/>
      <c r="L1" s="9"/>
      <c r="M1" s="9"/>
    </row>
    <row r="2" spans="1:13" ht="15" x14ac:dyDescent="0.25">
      <c r="A2" s="7" t="s">
        <v>0</v>
      </c>
      <c r="B2" s="9" t="s">
        <v>9</v>
      </c>
      <c r="C2" s="9">
        <v>2</v>
      </c>
      <c r="D2" s="2" t="s">
        <v>10</v>
      </c>
      <c r="E2" s="9">
        <v>0.33</v>
      </c>
      <c r="F2" s="9">
        <f>E2*C2</f>
        <v>0.66</v>
      </c>
      <c r="G2" s="9" t="s">
        <v>61</v>
      </c>
      <c r="H2" s="9"/>
      <c r="I2" s="9"/>
      <c r="J2" s="9"/>
      <c r="K2" s="10" t="s">
        <v>8</v>
      </c>
      <c r="L2" s="9"/>
      <c r="M2" s="9"/>
    </row>
    <row r="3" spans="1:13" ht="15" x14ac:dyDescent="0.25">
      <c r="A3" s="7" t="s">
        <v>0</v>
      </c>
      <c r="B3" s="9" t="s">
        <v>53</v>
      </c>
      <c r="C3" s="9">
        <v>1</v>
      </c>
      <c r="D3" s="9" t="s">
        <v>47</v>
      </c>
      <c r="E3" s="9">
        <v>0.41</v>
      </c>
      <c r="F3" s="9">
        <f>C3*E3</f>
        <v>0.41</v>
      </c>
      <c r="G3" s="9" t="s">
        <v>61</v>
      </c>
      <c r="H3" s="9"/>
      <c r="I3" s="9"/>
      <c r="J3" s="9"/>
      <c r="K3" s="10" t="s">
        <v>8</v>
      </c>
      <c r="L3" s="9"/>
      <c r="M3" s="9"/>
    </row>
    <row r="4" spans="1:13" ht="15" x14ac:dyDescent="0.25">
      <c r="A4" s="7" t="s">
        <v>0</v>
      </c>
      <c r="B4" s="9" t="s">
        <v>48</v>
      </c>
      <c r="C4" s="9">
        <v>2</v>
      </c>
      <c r="D4" s="9" t="s">
        <v>49</v>
      </c>
      <c r="E4" s="9">
        <v>0.17</v>
      </c>
      <c r="F4" s="9">
        <f>E4*C4</f>
        <v>0.34</v>
      </c>
      <c r="G4" s="9" t="s">
        <v>61</v>
      </c>
      <c r="H4" s="9"/>
      <c r="I4" s="9"/>
      <c r="J4" s="9"/>
      <c r="K4" s="11" t="s">
        <v>77</v>
      </c>
      <c r="L4" s="9"/>
      <c r="M4" s="9"/>
    </row>
    <row r="5" spans="1:13" ht="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11" t="s">
        <v>8</v>
      </c>
      <c r="L5" s="9"/>
      <c r="M5" s="9"/>
    </row>
    <row r="6" spans="1:13" ht="15" x14ac:dyDescent="0.25">
      <c r="A6" s="7" t="s">
        <v>0</v>
      </c>
      <c r="B6" s="9" t="s">
        <v>50</v>
      </c>
      <c r="C6" s="9">
        <v>2</v>
      </c>
      <c r="D6" s="2" t="s">
        <v>78</v>
      </c>
      <c r="E6" s="9">
        <v>0.1</v>
      </c>
      <c r="F6" s="9">
        <f>E6*C6</f>
        <v>0.2</v>
      </c>
      <c r="G6" s="9" t="s">
        <v>61</v>
      </c>
      <c r="H6" s="9"/>
      <c r="I6" s="9"/>
      <c r="J6" s="9"/>
      <c r="K6" s="10" t="s">
        <v>28</v>
      </c>
      <c r="L6" s="9"/>
      <c r="M6" s="9"/>
    </row>
    <row r="7" spans="1:13" ht="15" x14ac:dyDescent="0.25">
      <c r="A7" s="7" t="s">
        <v>0</v>
      </c>
      <c r="B7" s="9" t="s">
        <v>12</v>
      </c>
      <c r="C7" s="9">
        <v>2</v>
      </c>
      <c r="D7" s="2" t="s">
        <v>11</v>
      </c>
      <c r="E7" s="9">
        <v>0.1</v>
      </c>
      <c r="F7" s="12">
        <f t="shared" ref="F7:F9" si="0">E7*C7</f>
        <v>0.2</v>
      </c>
      <c r="G7" s="9" t="s">
        <v>61</v>
      </c>
      <c r="H7" s="9"/>
      <c r="I7" s="9"/>
      <c r="J7" s="9"/>
      <c r="K7" s="10">
        <v>1206</v>
      </c>
      <c r="L7" s="9"/>
      <c r="M7" s="9"/>
    </row>
    <row r="8" spans="1:13" ht="15" x14ac:dyDescent="0.25">
      <c r="A8" s="7" t="s">
        <v>13</v>
      </c>
      <c r="B8" s="9" t="s">
        <v>14</v>
      </c>
      <c r="C8" s="9">
        <v>1</v>
      </c>
      <c r="D8" s="4">
        <v>1660</v>
      </c>
      <c r="E8" s="9">
        <v>1.95</v>
      </c>
      <c r="F8" s="12">
        <f t="shared" si="0"/>
        <v>1.95</v>
      </c>
      <c r="G8" s="9" t="s">
        <v>61</v>
      </c>
      <c r="H8" s="9"/>
      <c r="I8" s="9"/>
      <c r="J8" s="9"/>
      <c r="K8" s="10"/>
      <c r="L8" s="9"/>
      <c r="M8" s="9"/>
    </row>
    <row r="9" spans="1:13" ht="15" x14ac:dyDescent="0.25">
      <c r="A9" s="7" t="s">
        <v>0</v>
      </c>
      <c r="B9" s="9" t="s">
        <v>29</v>
      </c>
      <c r="C9" s="9">
        <v>1</v>
      </c>
      <c r="D9" s="2" t="s">
        <v>15</v>
      </c>
      <c r="E9" s="9">
        <v>8.77</v>
      </c>
      <c r="F9" s="12">
        <f t="shared" si="0"/>
        <v>8.77</v>
      </c>
      <c r="G9" s="9" t="s">
        <v>61</v>
      </c>
      <c r="H9" s="9"/>
      <c r="I9" s="9"/>
      <c r="J9" s="9"/>
      <c r="K9" s="10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10"/>
      <c r="L10" s="9"/>
      <c r="M10" s="9"/>
    </row>
    <row r="11" spans="1:13" ht="15" x14ac:dyDescent="0.25">
      <c r="A11" s="7" t="s">
        <v>0</v>
      </c>
      <c r="B11" s="9" t="s">
        <v>20</v>
      </c>
      <c r="C11" s="9">
        <v>2</v>
      </c>
      <c r="D11" s="4" t="s">
        <v>23</v>
      </c>
      <c r="E11" s="9">
        <v>0.34</v>
      </c>
      <c r="F11" s="12">
        <f>E11*C11</f>
        <v>0.68</v>
      </c>
      <c r="G11" s="9" t="s">
        <v>61</v>
      </c>
      <c r="H11" s="9"/>
      <c r="I11" s="9"/>
      <c r="J11" s="9"/>
      <c r="K11" s="13" t="s">
        <v>24</v>
      </c>
      <c r="L11" s="9"/>
      <c r="M11" s="9"/>
    </row>
    <row r="12" spans="1:13" ht="15" x14ac:dyDescent="0.25">
      <c r="A12" s="7" t="s">
        <v>0</v>
      </c>
      <c r="B12" s="9" t="s">
        <v>18</v>
      </c>
      <c r="C12" s="9">
        <v>1</v>
      </c>
      <c r="D12" s="5" t="s">
        <v>19</v>
      </c>
      <c r="E12" s="9">
        <v>0.91</v>
      </c>
      <c r="F12" s="12">
        <f>E12*C12</f>
        <v>0.91</v>
      </c>
      <c r="G12" s="9" t="s">
        <v>61</v>
      </c>
      <c r="H12" s="9"/>
      <c r="I12" s="9"/>
      <c r="J12" s="9"/>
      <c r="K12" s="13"/>
      <c r="L12" s="9"/>
      <c r="M12" s="9"/>
    </row>
    <row r="13" spans="1:13" ht="15" x14ac:dyDescent="0.25">
      <c r="A13" s="7" t="s">
        <v>0</v>
      </c>
      <c r="B13" s="9" t="s">
        <v>21</v>
      </c>
      <c r="C13" s="9">
        <v>2</v>
      </c>
      <c r="D13" s="2" t="s">
        <v>22</v>
      </c>
      <c r="E13" s="14">
        <v>0.1</v>
      </c>
      <c r="F13" s="14">
        <v>0.1</v>
      </c>
      <c r="G13" s="9" t="s">
        <v>61</v>
      </c>
      <c r="H13" s="9"/>
      <c r="I13" s="9"/>
      <c r="J13" s="9"/>
      <c r="K13" s="13">
        <v>1206</v>
      </c>
      <c r="L13" s="9"/>
      <c r="M13" s="9"/>
    </row>
    <row r="14" spans="1:13" ht="15" x14ac:dyDescent="0.25">
      <c r="A14" s="7" t="s">
        <v>0</v>
      </c>
      <c r="B14" s="9" t="s">
        <v>16</v>
      </c>
      <c r="C14" s="9">
        <v>2</v>
      </c>
      <c r="D14" s="2" t="s">
        <v>17</v>
      </c>
      <c r="E14" s="9">
        <v>0.19</v>
      </c>
      <c r="F14" s="9">
        <f t="shared" ref="F14:F15" si="1">E14*C14</f>
        <v>0.38</v>
      </c>
      <c r="G14" s="9" t="s">
        <v>61</v>
      </c>
      <c r="H14" s="9"/>
      <c r="I14" s="9"/>
      <c r="J14" s="9"/>
      <c r="K14" s="13">
        <v>1206</v>
      </c>
      <c r="L14" s="9"/>
      <c r="M14" s="9"/>
    </row>
    <row r="15" spans="1:13" ht="15" x14ac:dyDescent="0.25">
      <c r="A15" s="7" t="s">
        <v>0</v>
      </c>
      <c r="B15" s="9" t="s">
        <v>25</v>
      </c>
      <c r="C15" s="9">
        <v>2</v>
      </c>
      <c r="D15" s="9" t="s">
        <v>26</v>
      </c>
      <c r="E15" s="9">
        <v>0.51</v>
      </c>
      <c r="F15" s="9">
        <f t="shared" si="1"/>
        <v>1.02</v>
      </c>
      <c r="G15" s="9" t="s">
        <v>61</v>
      </c>
      <c r="H15" s="9"/>
      <c r="I15" s="9"/>
      <c r="J15" s="9"/>
      <c r="K15" s="10" t="s">
        <v>27</v>
      </c>
      <c r="L15" s="9"/>
      <c r="M15" s="9"/>
    </row>
    <row r="16" spans="1:13" ht="15" x14ac:dyDescent="0.25">
      <c r="A16" s="8" t="s">
        <v>0</v>
      </c>
      <c r="B16" s="9" t="s">
        <v>54</v>
      </c>
      <c r="C16" s="9">
        <v>1</v>
      </c>
      <c r="D16" s="2" t="s">
        <v>55</v>
      </c>
      <c r="E16" s="9">
        <v>0.1</v>
      </c>
      <c r="F16" s="9">
        <f>E16*C16</f>
        <v>0.1</v>
      </c>
      <c r="G16" s="9" t="s">
        <v>61</v>
      </c>
      <c r="H16" s="9"/>
      <c r="I16" s="9"/>
      <c r="J16" s="9"/>
      <c r="K16" s="10" t="s">
        <v>28</v>
      </c>
      <c r="L16" s="9"/>
      <c r="M16" s="9"/>
    </row>
    <row r="17" spans="1:13" ht="15" x14ac:dyDescent="0.25">
      <c r="A17" s="8" t="s">
        <v>0</v>
      </c>
      <c r="B17" s="9" t="s">
        <v>57</v>
      </c>
      <c r="C17" s="9">
        <v>1</v>
      </c>
      <c r="D17" s="2" t="s">
        <v>58</v>
      </c>
      <c r="E17" s="9">
        <v>0.1</v>
      </c>
      <c r="F17" s="9">
        <f>E17*C17</f>
        <v>0.1</v>
      </c>
      <c r="G17" s="9" t="s">
        <v>61</v>
      </c>
      <c r="H17" s="9"/>
      <c r="I17" s="9"/>
      <c r="J17" s="9"/>
      <c r="K17" s="10" t="s">
        <v>28</v>
      </c>
      <c r="L17" s="9"/>
      <c r="M17" s="9"/>
    </row>
    <row r="18" spans="1:13" ht="15" x14ac:dyDescent="0.25">
      <c r="A18" s="8" t="s">
        <v>0</v>
      </c>
      <c r="B18" s="9" t="s">
        <v>51</v>
      </c>
      <c r="C18" s="9">
        <v>2</v>
      </c>
      <c r="D18" s="2" t="s">
        <v>52</v>
      </c>
      <c r="E18" s="9">
        <v>0.1</v>
      </c>
      <c r="F18" s="9">
        <f>E18*C18</f>
        <v>0.2</v>
      </c>
      <c r="G18" s="9" t="s">
        <v>61</v>
      </c>
      <c r="H18" s="9"/>
      <c r="I18" s="9"/>
      <c r="J18" s="9"/>
      <c r="K18" s="10" t="s">
        <v>27</v>
      </c>
      <c r="L18" s="9"/>
      <c r="M18" s="9"/>
    </row>
    <row r="19" spans="1:13" ht="15" x14ac:dyDescent="0.25">
      <c r="A19" s="8" t="s">
        <v>0</v>
      </c>
      <c r="B19" s="9" t="s">
        <v>59</v>
      </c>
      <c r="C19" s="9">
        <v>1</v>
      </c>
      <c r="D19" s="2" t="s">
        <v>60</v>
      </c>
      <c r="E19" s="9">
        <v>0.44</v>
      </c>
      <c r="F19" s="9">
        <f>E19*C19</f>
        <v>0.44</v>
      </c>
      <c r="G19" s="9" t="s">
        <v>61</v>
      </c>
      <c r="H19" s="9"/>
      <c r="I19" s="9"/>
      <c r="J19" s="9"/>
      <c r="K19" s="10"/>
      <c r="L19" s="9"/>
      <c r="M19" s="9"/>
    </row>
    <row r="20" spans="1:13" ht="15" x14ac:dyDescent="0.25">
      <c r="A20" s="9"/>
      <c r="B20" s="9"/>
      <c r="C20" s="9"/>
      <c r="D20" s="9"/>
      <c r="E20" s="9" t="s">
        <v>5</v>
      </c>
      <c r="F20" s="9">
        <f>SUM(F2:F19)</f>
        <v>16.46</v>
      </c>
      <c r="G20" s="9"/>
      <c r="H20" s="9"/>
      <c r="I20" s="9"/>
      <c r="J20" s="9"/>
      <c r="K20" s="11"/>
      <c r="L20" s="9"/>
      <c r="M20" s="9"/>
    </row>
    <row r="21" spans="1:13" ht="15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10"/>
      <c r="L21" s="9"/>
      <c r="M21" s="9"/>
    </row>
    <row r="22" spans="1:13" ht="15" x14ac:dyDescent="0.25">
      <c r="A22" s="9"/>
      <c r="B22" s="9"/>
      <c r="C22" s="9"/>
      <c r="D22" s="2"/>
      <c r="G22" s="9"/>
      <c r="H22" s="9"/>
      <c r="I22" s="9"/>
      <c r="J22" s="9"/>
      <c r="K22" s="9"/>
      <c r="L22" s="9"/>
      <c r="M22" s="9"/>
    </row>
    <row r="23" spans="1:13" ht="15" x14ac:dyDescent="0.25">
      <c r="A23" s="9"/>
      <c r="B23" s="9"/>
      <c r="C23" s="9"/>
      <c r="D23" s="2"/>
      <c r="E23" s="9"/>
      <c r="F23" s="9"/>
      <c r="G23" s="9"/>
      <c r="H23" s="9"/>
      <c r="I23" s="9"/>
      <c r="J23" s="9"/>
      <c r="K23" s="9"/>
      <c r="L23" s="9"/>
      <c r="M23" s="9"/>
    </row>
    <row r="24" spans="1:13" ht="15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</sheetData>
  <phoneticPr fontId="4" type="noConversion"/>
  <hyperlinks>
    <hyperlink ref="A2" r:id="rId1" xr:uid="{8B96312F-97CC-4E32-B812-4674C440AE33}"/>
    <hyperlink ref="A7" r:id="rId2" xr:uid="{B8F40555-CF0D-4F09-AFCA-5770736C8CF9}"/>
    <hyperlink ref="A8" r:id="rId3" xr:uid="{FF4266D1-3632-4418-9BF2-9C8463226045}"/>
    <hyperlink ref="A9" r:id="rId4" xr:uid="{AEBDA107-599B-451B-89B3-AFAF98F5234F}"/>
    <hyperlink ref="A12" r:id="rId5" xr:uid="{7EEE704C-FBC7-4B65-9115-93DBBB7D963C}"/>
    <hyperlink ref="A11" r:id="rId6" xr:uid="{93C6AC3F-7E78-4B22-B79E-FEDBE640A2E6}"/>
    <hyperlink ref="A13" r:id="rId7" xr:uid="{A43024DC-12A8-41ED-9C84-6A74ACB70606}"/>
    <hyperlink ref="A3" r:id="rId8" xr:uid="{9031279E-0B6C-4144-9514-6259D5480181}"/>
    <hyperlink ref="A4" r:id="rId9" xr:uid="{6F228611-BBAE-45DC-BF95-F080558EB063}"/>
    <hyperlink ref="A6" r:id="rId10" xr:uid="{D35F9A08-B387-4AD6-8433-1E1B3C921E5A}"/>
    <hyperlink ref="A14" r:id="rId11" xr:uid="{45CBFA16-08F7-44F2-8462-63D186AE1CD3}"/>
    <hyperlink ref="A15" r:id="rId12" xr:uid="{247168BD-CAA9-4A4B-895A-7D9DDE2FA1DF}"/>
    <hyperlink ref="A16" r:id="rId13" xr:uid="{D8A6FD20-2450-48AF-83CD-A30DFDFC1640}"/>
    <hyperlink ref="A17" r:id="rId14" xr:uid="{F0E6A2CD-5756-47EA-97FE-47F340C712F7}"/>
    <hyperlink ref="A18" r:id="rId15" xr:uid="{59CB5D16-F71B-411F-96E1-F6283CA24023}"/>
    <hyperlink ref="A19" r:id="rId16" xr:uid="{86C968D4-D1F1-48D3-BEA1-BEAA5BFA5545}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148E-242D-409E-9127-666EF26A5862}">
  <dimension ref="A1:L20"/>
  <sheetViews>
    <sheetView workbookViewId="0">
      <selection activeCell="K4" sqref="K4"/>
    </sheetView>
  </sheetViews>
  <sheetFormatPr defaultRowHeight="15" x14ac:dyDescent="0.25"/>
  <cols>
    <col min="1" max="1" width="7.28515625" style="9" bestFit="1" customWidth="1"/>
    <col min="2" max="2" width="21.85546875" style="9" bestFit="1" customWidth="1"/>
    <col min="3" max="3" width="5.5703125" style="9" bestFit="1" customWidth="1"/>
    <col min="4" max="4" width="36.28515625" style="9" customWidth="1"/>
    <col min="5" max="5" width="13.28515625" style="9" customWidth="1"/>
    <col min="6" max="6" width="9.140625" style="9"/>
    <col min="7" max="7" width="20.5703125" style="9" customWidth="1"/>
    <col min="8" max="16384" width="9.140625" style="9"/>
  </cols>
  <sheetData>
    <row r="1" spans="1:12" ht="17.25" customHeight="1" thickBot="1" x14ac:dyDescent="0.3">
      <c r="A1" s="9" t="s">
        <v>7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12" x14ac:dyDescent="0.25">
      <c r="A2" s="8" t="s">
        <v>30</v>
      </c>
      <c r="B2" s="9" t="s">
        <v>48</v>
      </c>
      <c r="C2" s="9">
        <v>1</v>
      </c>
      <c r="D2" s="2" t="s">
        <v>62</v>
      </c>
      <c r="E2" s="9">
        <v>0.15</v>
      </c>
      <c r="F2" s="9">
        <f>E2*C2</f>
        <v>0.15</v>
      </c>
      <c r="G2" s="9" t="s">
        <v>56</v>
      </c>
      <c r="K2" s="13" t="s">
        <v>8</v>
      </c>
    </row>
    <row r="3" spans="1:12" x14ac:dyDescent="0.25">
      <c r="A3" s="7" t="s">
        <v>30</v>
      </c>
      <c r="B3" s="9" t="s">
        <v>9</v>
      </c>
      <c r="C3" s="9">
        <v>2</v>
      </c>
      <c r="D3" s="2" t="s">
        <v>31</v>
      </c>
      <c r="E3" s="9">
        <v>0.31</v>
      </c>
      <c r="F3" s="14">
        <f t="shared" ref="F3:F12" si="0">C3*E3</f>
        <v>0.62</v>
      </c>
      <c r="G3" s="9" t="s">
        <v>56</v>
      </c>
      <c r="K3" s="13" t="s">
        <v>8</v>
      </c>
    </row>
    <row r="4" spans="1:12" x14ac:dyDescent="0.25">
      <c r="A4" s="7" t="s">
        <v>0</v>
      </c>
      <c r="B4" s="9" t="s">
        <v>53</v>
      </c>
      <c r="C4" s="9">
        <v>1</v>
      </c>
      <c r="D4" s="9" t="s">
        <v>47</v>
      </c>
      <c r="E4" s="9">
        <v>0.41</v>
      </c>
      <c r="F4" s="9">
        <f>C4*E4</f>
        <v>0.41</v>
      </c>
      <c r="G4" s="9" t="s">
        <v>61</v>
      </c>
      <c r="K4" s="6" t="s">
        <v>77</v>
      </c>
      <c r="L4" s="13" t="s">
        <v>43</v>
      </c>
    </row>
    <row r="5" spans="1:12" ht="12.6" customHeight="1" x14ac:dyDescent="0.25">
      <c r="A5" s="7"/>
      <c r="D5" s="2"/>
      <c r="K5" s="13"/>
    </row>
    <row r="6" spans="1:12" x14ac:dyDescent="0.25">
      <c r="A6" s="7" t="s">
        <v>30</v>
      </c>
      <c r="B6" s="9" t="s">
        <v>50</v>
      </c>
      <c r="C6" s="9">
        <v>2</v>
      </c>
      <c r="D6" s="2" t="s">
        <v>63</v>
      </c>
      <c r="E6" s="9">
        <v>0.1</v>
      </c>
      <c r="F6" s="9">
        <f t="shared" ref="F6:F9" si="1">E6*C6</f>
        <v>0.2</v>
      </c>
      <c r="G6" s="9" t="s">
        <v>56</v>
      </c>
      <c r="K6" s="10" t="s">
        <v>28</v>
      </c>
    </row>
    <row r="7" spans="1:12" x14ac:dyDescent="0.25">
      <c r="A7" s="7" t="s">
        <v>30</v>
      </c>
      <c r="B7" s="9" t="s">
        <v>12</v>
      </c>
      <c r="C7" s="9">
        <v>2</v>
      </c>
      <c r="D7" s="2" t="s">
        <v>32</v>
      </c>
      <c r="E7" s="9">
        <v>0.1</v>
      </c>
      <c r="F7" s="9">
        <f t="shared" si="1"/>
        <v>0.2</v>
      </c>
      <c r="G7" s="9" t="s">
        <v>56</v>
      </c>
      <c r="K7" s="13">
        <v>1206</v>
      </c>
    </row>
    <row r="8" spans="1:12" x14ac:dyDescent="0.25">
      <c r="A8" s="7" t="s">
        <v>30</v>
      </c>
      <c r="B8" s="9" t="s">
        <v>14</v>
      </c>
      <c r="C8" s="9">
        <v>1</v>
      </c>
      <c r="D8" s="3">
        <v>1660</v>
      </c>
      <c r="E8" s="9">
        <v>2.3199999999999998</v>
      </c>
      <c r="F8" s="9">
        <f t="shared" si="1"/>
        <v>2.3199999999999998</v>
      </c>
      <c r="G8" s="9" t="s">
        <v>56</v>
      </c>
      <c r="K8" s="13"/>
      <c r="L8" s="9" t="s">
        <v>43</v>
      </c>
    </row>
    <row r="9" spans="1:12" x14ac:dyDescent="0.25">
      <c r="A9" s="7" t="s">
        <v>0</v>
      </c>
      <c r="B9" s="9" t="s">
        <v>29</v>
      </c>
      <c r="C9" s="9">
        <v>1</v>
      </c>
      <c r="D9" s="2" t="s">
        <v>15</v>
      </c>
      <c r="E9" s="9">
        <v>8.77</v>
      </c>
      <c r="F9" s="9">
        <f t="shared" si="1"/>
        <v>8.77</v>
      </c>
      <c r="G9" s="9" t="s">
        <v>56</v>
      </c>
      <c r="K9" s="13"/>
    </row>
    <row r="10" spans="1:12" x14ac:dyDescent="0.25">
      <c r="A10" s="7"/>
      <c r="D10" s="2"/>
      <c r="F10" s="14"/>
      <c r="K10" s="13"/>
    </row>
    <row r="11" spans="1:12" ht="15" customHeight="1" x14ac:dyDescent="0.25">
      <c r="A11" s="7" t="s">
        <v>30</v>
      </c>
      <c r="B11" s="9" t="s">
        <v>20</v>
      </c>
      <c r="C11" s="9">
        <v>2</v>
      </c>
      <c r="D11" s="4" t="s">
        <v>33</v>
      </c>
      <c r="E11" s="9">
        <v>0.33</v>
      </c>
      <c r="F11" s="14">
        <f t="shared" si="0"/>
        <v>0.66</v>
      </c>
      <c r="G11" s="9" t="s">
        <v>56</v>
      </c>
      <c r="K11" s="13" t="s">
        <v>24</v>
      </c>
      <c r="L11" s="9" t="s">
        <v>46</v>
      </c>
    </row>
    <row r="12" spans="1:12" x14ac:dyDescent="0.25">
      <c r="A12" s="7" t="s">
        <v>30</v>
      </c>
      <c r="B12" s="9" t="s">
        <v>18</v>
      </c>
      <c r="C12" s="9">
        <v>1</v>
      </c>
      <c r="D12" s="5" t="s">
        <v>34</v>
      </c>
      <c r="E12" s="9">
        <v>0.91</v>
      </c>
      <c r="F12" s="14">
        <f t="shared" si="0"/>
        <v>0.91</v>
      </c>
      <c r="G12" s="9" t="s">
        <v>56</v>
      </c>
      <c r="K12" s="13"/>
    </row>
    <row r="13" spans="1:12" x14ac:dyDescent="0.25">
      <c r="A13" s="7" t="s">
        <v>30</v>
      </c>
      <c r="B13" s="9" t="s">
        <v>21</v>
      </c>
      <c r="C13" s="9">
        <v>2</v>
      </c>
      <c r="D13" s="2" t="s">
        <v>37</v>
      </c>
      <c r="E13" s="14">
        <v>0.09</v>
      </c>
      <c r="F13" s="9">
        <f t="shared" ref="F13" si="2">E13*C13</f>
        <v>0.18</v>
      </c>
      <c r="G13" s="9" t="s">
        <v>56</v>
      </c>
      <c r="K13" s="13">
        <v>1206</v>
      </c>
    </row>
    <row r="14" spans="1:12" x14ac:dyDescent="0.25">
      <c r="A14" s="7" t="s">
        <v>30</v>
      </c>
      <c r="B14" s="9" t="s">
        <v>16</v>
      </c>
      <c r="C14" s="9">
        <v>2</v>
      </c>
      <c r="D14" s="2" t="s">
        <v>35</v>
      </c>
      <c r="E14" s="9">
        <v>0.18</v>
      </c>
      <c r="F14" s="14">
        <f>C14*E14</f>
        <v>0.36</v>
      </c>
      <c r="G14" s="9" t="s">
        <v>56</v>
      </c>
      <c r="K14" s="13">
        <v>1206</v>
      </c>
    </row>
    <row r="15" spans="1:12" x14ac:dyDescent="0.25">
      <c r="A15" s="7" t="s">
        <v>30</v>
      </c>
      <c r="B15" s="9" t="s">
        <v>25</v>
      </c>
      <c r="C15" s="9">
        <v>2</v>
      </c>
      <c r="D15" s="9" t="s">
        <v>36</v>
      </c>
      <c r="E15" s="9">
        <v>0.43</v>
      </c>
      <c r="F15" s="14">
        <f>C15*E15</f>
        <v>0.86</v>
      </c>
      <c r="G15" s="9" t="s">
        <v>56</v>
      </c>
      <c r="K15" s="10" t="s">
        <v>27</v>
      </c>
    </row>
    <row r="16" spans="1:12" x14ac:dyDescent="0.25">
      <c r="A16" s="8" t="s">
        <v>30</v>
      </c>
      <c r="B16" s="9" t="s">
        <v>54</v>
      </c>
      <c r="C16" s="9">
        <v>1</v>
      </c>
      <c r="D16" s="2" t="s">
        <v>64</v>
      </c>
      <c r="E16" s="9">
        <v>0.1</v>
      </c>
      <c r="F16" s="9">
        <f>E16*C16</f>
        <v>0.1</v>
      </c>
      <c r="G16" s="9" t="s">
        <v>56</v>
      </c>
      <c r="K16" s="10" t="s">
        <v>28</v>
      </c>
    </row>
    <row r="17" spans="1:11" x14ac:dyDescent="0.25">
      <c r="A17" s="8" t="s">
        <v>30</v>
      </c>
      <c r="B17" s="9" t="s">
        <v>57</v>
      </c>
      <c r="C17" s="9">
        <v>1</v>
      </c>
      <c r="D17" s="2" t="s">
        <v>65</v>
      </c>
      <c r="E17" s="9">
        <v>0.1</v>
      </c>
      <c r="F17" s="9">
        <f>E17*C17</f>
        <v>0.1</v>
      </c>
      <c r="G17" s="9" t="s">
        <v>56</v>
      </c>
      <c r="K17" s="10" t="s">
        <v>28</v>
      </c>
    </row>
    <row r="18" spans="1:11" x14ac:dyDescent="0.25">
      <c r="A18" s="8" t="s">
        <v>30</v>
      </c>
      <c r="B18" s="9" t="s">
        <v>51</v>
      </c>
      <c r="C18" s="9">
        <v>2</v>
      </c>
      <c r="D18" s="2" t="s">
        <v>66</v>
      </c>
      <c r="E18" s="9">
        <v>0.1</v>
      </c>
      <c r="F18" s="9">
        <f>E18*C18</f>
        <v>0.2</v>
      </c>
      <c r="G18" s="9" t="s">
        <v>56</v>
      </c>
      <c r="K18" s="10" t="s">
        <v>27</v>
      </c>
    </row>
    <row r="19" spans="1:11" x14ac:dyDescent="0.25">
      <c r="A19" s="8" t="s">
        <v>0</v>
      </c>
      <c r="B19" s="9" t="s">
        <v>59</v>
      </c>
      <c r="C19" s="9">
        <v>1</v>
      </c>
      <c r="D19" s="2" t="s">
        <v>60</v>
      </c>
      <c r="E19" s="9">
        <v>0.44</v>
      </c>
      <c r="F19" s="9">
        <f>E19*C19</f>
        <v>0.44</v>
      </c>
      <c r="G19" s="9" t="s">
        <v>56</v>
      </c>
      <c r="H19" s="9" t="s">
        <v>67</v>
      </c>
      <c r="K19" s="10"/>
    </row>
    <row r="20" spans="1:11" x14ac:dyDescent="0.25">
      <c r="E20" s="9" t="s">
        <v>5</v>
      </c>
      <c r="F20" s="9">
        <f>SUM(F2:F19)</f>
        <v>16.479999999999997</v>
      </c>
    </row>
  </sheetData>
  <hyperlinks>
    <hyperlink ref="A3" r:id="rId1" xr:uid="{C62B58B8-753C-4FC3-BC0C-0E890F6597FB}"/>
    <hyperlink ref="A7" r:id="rId2" xr:uid="{B127F847-F7F9-4B46-97A6-6D684CD07991}"/>
    <hyperlink ref="A8" r:id="rId3" xr:uid="{4815D377-8281-42B4-8C69-92D2D8B308D0}"/>
    <hyperlink ref="A9" r:id="rId4" xr:uid="{637D3F08-FEDA-4166-8724-C302FA2B3781}"/>
    <hyperlink ref="A14" r:id="rId5" xr:uid="{855144B0-E462-43EA-B863-E7D0E7781E59}"/>
    <hyperlink ref="A12" r:id="rId6" xr:uid="{4EC4EA39-DA9F-49F1-BEAE-086AAA94D17F}"/>
    <hyperlink ref="A11" r:id="rId7" xr:uid="{A6B43E36-CE2F-4A76-99DE-50C3AF3BB487}"/>
    <hyperlink ref="A15" r:id="rId8" xr:uid="{5827EE86-02AF-4DA4-A355-BFB242563AE1}"/>
    <hyperlink ref="A16" r:id="rId9" xr:uid="{6BF3270C-8CEA-43A6-9986-E8370274400F}"/>
    <hyperlink ref="A17" r:id="rId10" xr:uid="{7880F51D-1B00-4F64-82DD-B73B69B0898C}"/>
    <hyperlink ref="A2" r:id="rId11" xr:uid="{D55F208D-B089-48AB-9524-CC8D619FB327}"/>
    <hyperlink ref="A18" r:id="rId12" xr:uid="{5190448B-0DF3-4650-B06E-08F73A382D22}"/>
    <hyperlink ref="A6" r:id="rId13" xr:uid="{71E864A9-C1A7-41F5-BBE8-C1B1BA4F4801}"/>
    <hyperlink ref="A19" r:id="rId14" xr:uid="{001B0502-74D2-4B99-B145-24E47E896A34}"/>
    <hyperlink ref="A13" r:id="rId15" xr:uid="{8CC53A91-B3EC-4D86-B17A-FA41760FCB24}"/>
    <hyperlink ref="A4" r:id="rId16" xr:uid="{91DD0602-C64D-4FCB-B03F-C2A734D849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FBA5-BB63-4E95-AAB6-77207EAA5FF2}">
  <dimension ref="A1:K20"/>
  <sheetViews>
    <sheetView tabSelected="1" workbookViewId="0">
      <selection activeCell="H20" sqref="H20"/>
    </sheetView>
  </sheetViews>
  <sheetFormatPr defaultRowHeight="15" x14ac:dyDescent="0.25"/>
  <cols>
    <col min="1" max="1" width="11.42578125" style="9" customWidth="1"/>
    <col min="2" max="2" width="24" style="9" customWidth="1"/>
    <col min="3" max="3" width="9.140625" style="9"/>
    <col min="4" max="4" width="24.42578125" style="9" customWidth="1"/>
    <col min="5" max="5" width="13.140625" style="9" customWidth="1"/>
    <col min="6" max="6" width="9.140625" style="9"/>
    <col min="7" max="7" width="19.140625" style="9" customWidth="1"/>
    <col min="8" max="16384" width="9.140625" style="9"/>
  </cols>
  <sheetData>
    <row r="1" spans="1:11" ht="15.75" thickBot="1" x14ac:dyDescent="0.3">
      <c r="A1" s="9" t="s">
        <v>7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11" x14ac:dyDescent="0.25">
      <c r="A2" s="8" t="s">
        <v>38</v>
      </c>
      <c r="B2" s="9" t="s">
        <v>48</v>
      </c>
      <c r="C2" s="9">
        <v>2</v>
      </c>
      <c r="D2" s="2" t="s">
        <v>68</v>
      </c>
      <c r="E2" s="9">
        <v>0.16</v>
      </c>
      <c r="F2" s="9">
        <f>E2*C2</f>
        <v>0.32</v>
      </c>
      <c r="G2" s="9" t="s">
        <v>61</v>
      </c>
      <c r="K2" s="13" t="s">
        <v>8</v>
      </c>
    </row>
    <row r="3" spans="1:11" x14ac:dyDescent="0.25">
      <c r="A3" s="7" t="s">
        <v>38</v>
      </c>
      <c r="B3" s="9" t="s">
        <v>9</v>
      </c>
      <c r="C3" s="9">
        <v>2</v>
      </c>
      <c r="D3" s="2" t="s">
        <v>39</v>
      </c>
      <c r="E3" s="9">
        <v>0.33</v>
      </c>
      <c r="F3" s="9">
        <f t="shared" ref="F3:F9" si="0">E3*C3</f>
        <v>0.66</v>
      </c>
      <c r="G3" s="9" t="s">
        <v>61</v>
      </c>
      <c r="K3" s="13" t="s">
        <v>8</v>
      </c>
    </row>
    <row r="4" spans="1:11" x14ac:dyDescent="0.25">
      <c r="A4" s="7" t="s">
        <v>38</v>
      </c>
      <c r="B4" s="9" t="s">
        <v>53</v>
      </c>
      <c r="C4" s="9">
        <v>1</v>
      </c>
      <c r="D4" s="9" t="s">
        <v>76</v>
      </c>
      <c r="E4" s="9">
        <v>0.39</v>
      </c>
      <c r="F4" s="9">
        <f>C4*E4</f>
        <v>0.39</v>
      </c>
      <c r="G4" s="9" t="s">
        <v>61</v>
      </c>
      <c r="K4" s="13" t="s">
        <v>77</v>
      </c>
    </row>
    <row r="5" spans="1:11" ht="14.45" customHeight="1" x14ac:dyDescent="0.25">
      <c r="A5" s="7"/>
      <c r="D5" s="2"/>
      <c r="K5" s="13"/>
    </row>
    <row r="6" spans="1:11" x14ac:dyDescent="0.25">
      <c r="A6" s="7" t="s">
        <v>38</v>
      </c>
      <c r="B6" s="9" t="s">
        <v>50</v>
      </c>
      <c r="C6" s="9">
        <v>2</v>
      </c>
      <c r="D6" s="2" t="s">
        <v>69</v>
      </c>
      <c r="E6" s="9">
        <v>0.1</v>
      </c>
      <c r="F6" s="9">
        <f t="shared" ref="F6:F8" si="1">E6*C6</f>
        <v>0.2</v>
      </c>
      <c r="G6" s="9" t="s">
        <v>61</v>
      </c>
      <c r="K6" s="10" t="s">
        <v>28</v>
      </c>
    </row>
    <row r="7" spans="1:11" x14ac:dyDescent="0.25">
      <c r="A7" s="7" t="s">
        <v>38</v>
      </c>
      <c r="B7" s="9" t="s">
        <v>12</v>
      </c>
      <c r="C7" s="9">
        <v>2</v>
      </c>
      <c r="D7" s="2" t="s">
        <v>70</v>
      </c>
      <c r="E7" s="9">
        <v>0.1</v>
      </c>
      <c r="F7" s="9">
        <f t="shared" si="1"/>
        <v>0.2</v>
      </c>
      <c r="G7" s="9" t="s">
        <v>61</v>
      </c>
      <c r="K7" s="13">
        <v>1206</v>
      </c>
    </row>
    <row r="8" spans="1:11" x14ac:dyDescent="0.25">
      <c r="A8" s="7" t="s">
        <v>38</v>
      </c>
      <c r="B8" s="9" t="s">
        <v>14</v>
      </c>
      <c r="C8" s="9">
        <v>1</v>
      </c>
      <c r="D8" s="3">
        <v>1660</v>
      </c>
      <c r="E8" s="9">
        <v>1.95</v>
      </c>
      <c r="F8" s="9">
        <f t="shared" si="1"/>
        <v>1.95</v>
      </c>
      <c r="G8" s="9" t="s">
        <v>61</v>
      </c>
      <c r="K8" s="13"/>
    </row>
    <row r="9" spans="1:11" x14ac:dyDescent="0.25">
      <c r="A9" s="7" t="s">
        <v>38</v>
      </c>
      <c r="B9" s="9" t="s">
        <v>29</v>
      </c>
      <c r="C9" s="9">
        <v>1</v>
      </c>
      <c r="D9" s="2" t="s">
        <v>40</v>
      </c>
      <c r="E9" s="9">
        <v>9.0399999999999991</v>
      </c>
      <c r="F9" s="9">
        <f t="shared" si="0"/>
        <v>9.0399999999999991</v>
      </c>
      <c r="G9" s="9" t="s">
        <v>61</v>
      </c>
      <c r="K9" s="13"/>
    </row>
    <row r="10" spans="1:11" x14ac:dyDescent="0.25">
      <c r="A10" s="7"/>
      <c r="D10" s="2"/>
      <c r="K10" s="13"/>
    </row>
    <row r="11" spans="1:11" ht="15" customHeight="1" x14ac:dyDescent="0.25">
      <c r="A11" s="7" t="s">
        <v>38</v>
      </c>
      <c r="B11" s="9" t="s">
        <v>20</v>
      </c>
      <c r="C11" s="9">
        <v>2</v>
      </c>
      <c r="D11" s="4" t="s">
        <v>41</v>
      </c>
      <c r="E11" s="9">
        <v>0.34</v>
      </c>
      <c r="F11" s="9">
        <f>E11*C11</f>
        <v>0.68</v>
      </c>
      <c r="G11" s="9" t="s">
        <v>61</v>
      </c>
      <c r="K11" s="13" t="s">
        <v>24</v>
      </c>
    </row>
    <row r="12" spans="1:11" x14ac:dyDescent="0.25">
      <c r="A12" s="7" t="s">
        <v>38</v>
      </c>
      <c r="B12" s="9" t="s">
        <v>18</v>
      </c>
      <c r="C12" s="9">
        <v>1</v>
      </c>
      <c r="D12" s="5" t="s">
        <v>42</v>
      </c>
      <c r="E12" s="9">
        <v>0.91</v>
      </c>
      <c r="F12" s="9">
        <f t="shared" ref="F12:F15" si="2">E12*C12</f>
        <v>0.91</v>
      </c>
      <c r="G12" s="9" t="s">
        <v>61</v>
      </c>
      <c r="K12" s="13"/>
    </row>
    <row r="13" spans="1:11" x14ac:dyDescent="0.25">
      <c r="A13" s="8" t="s">
        <v>38</v>
      </c>
      <c r="B13" s="9" t="s">
        <v>21</v>
      </c>
      <c r="C13" s="9">
        <v>2</v>
      </c>
      <c r="D13" s="2" t="s">
        <v>71</v>
      </c>
      <c r="E13" s="14">
        <v>0.15</v>
      </c>
      <c r="F13" s="9">
        <f t="shared" si="2"/>
        <v>0.3</v>
      </c>
      <c r="G13" s="9" t="s">
        <v>61</v>
      </c>
      <c r="K13" s="13">
        <v>1206</v>
      </c>
    </row>
    <row r="14" spans="1:11" x14ac:dyDescent="0.25">
      <c r="A14" s="7" t="s">
        <v>38</v>
      </c>
      <c r="B14" s="9" t="s">
        <v>16</v>
      </c>
      <c r="C14" s="9">
        <v>2</v>
      </c>
      <c r="D14" s="2" t="s">
        <v>45</v>
      </c>
      <c r="E14" s="9">
        <v>0.26</v>
      </c>
      <c r="F14" s="9">
        <f t="shared" si="2"/>
        <v>0.52</v>
      </c>
      <c r="G14" s="9" t="s">
        <v>61</v>
      </c>
      <c r="K14" s="13">
        <v>1206</v>
      </c>
    </row>
    <row r="15" spans="1:11" x14ac:dyDescent="0.25">
      <c r="A15" s="7" t="s">
        <v>38</v>
      </c>
      <c r="B15" s="9" t="s">
        <v>25</v>
      </c>
      <c r="C15" s="9">
        <v>2</v>
      </c>
      <c r="D15" s="9" t="s">
        <v>44</v>
      </c>
      <c r="E15" s="9">
        <v>0.5</v>
      </c>
      <c r="F15" s="9">
        <f t="shared" si="2"/>
        <v>1</v>
      </c>
      <c r="G15" s="9" t="s">
        <v>61</v>
      </c>
      <c r="K15" s="10" t="s">
        <v>27</v>
      </c>
    </row>
    <row r="16" spans="1:11" x14ac:dyDescent="0.25">
      <c r="A16" s="8" t="s">
        <v>38</v>
      </c>
      <c r="B16" s="9" t="s">
        <v>54</v>
      </c>
      <c r="C16" s="9">
        <v>1</v>
      </c>
      <c r="D16" s="2" t="s">
        <v>72</v>
      </c>
      <c r="E16" s="9">
        <v>0.1</v>
      </c>
      <c r="F16" s="9">
        <f>E16*C16</f>
        <v>0.1</v>
      </c>
      <c r="G16" s="9" t="s">
        <v>61</v>
      </c>
      <c r="K16" s="10" t="s">
        <v>28</v>
      </c>
    </row>
    <row r="17" spans="1:11" x14ac:dyDescent="0.25">
      <c r="A17" s="8" t="s">
        <v>38</v>
      </c>
      <c r="B17" s="9" t="s">
        <v>57</v>
      </c>
      <c r="C17" s="9">
        <v>1</v>
      </c>
      <c r="D17" s="2" t="s">
        <v>73</v>
      </c>
      <c r="E17" s="9">
        <v>0.23</v>
      </c>
      <c r="F17" s="9">
        <f>E17*C17</f>
        <v>0.23</v>
      </c>
      <c r="G17" s="9" t="s">
        <v>61</v>
      </c>
      <c r="K17" s="10" t="s">
        <v>28</v>
      </c>
    </row>
    <row r="18" spans="1:11" x14ac:dyDescent="0.25">
      <c r="A18" s="8" t="s">
        <v>38</v>
      </c>
      <c r="B18" s="9" t="s">
        <v>51</v>
      </c>
      <c r="C18" s="9">
        <v>2</v>
      </c>
      <c r="D18" s="2" t="s">
        <v>74</v>
      </c>
      <c r="E18" s="9">
        <v>0.1</v>
      </c>
      <c r="F18" s="9">
        <f>E18*C18</f>
        <v>0.2</v>
      </c>
      <c r="G18" s="9" t="s">
        <v>61</v>
      </c>
      <c r="K18" s="10" t="s">
        <v>27</v>
      </c>
    </row>
    <row r="19" spans="1:11" x14ac:dyDescent="0.25">
      <c r="A19" s="8" t="s">
        <v>38</v>
      </c>
      <c r="B19" s="9" t="s">
        <v>59</v>
      </c>
      <c r="C19" s="9">
        <v>1</v>
      </c>
      <c r="D19" s="2" t="s">
        <v>75</v>
      </c>
      <c r="E19" s="9">
        <v>0.44</v>
      </c>
      <c r="F19" s="9">
        <f>E19*C19</f>
        <v>0.44</v>
      </c>
      <c r="G19" s="9" t="s">
        <v>61</v>
      </c>
      <c r="H19" s="9" t="s">
        <v>67</v>
      </c>
      <c r="K19" s="10"/>
    </row>
    <row r="20" spans="1:11" x14ac:dyDescent="0.25">
      <c r="E20" s="9" t="s">
        <v>5</v>
      </c>
      <c r="F20" s="9">
        <f>SUM(F2:F19)</f>
        <v>17.14</v>
      </c>
    </row>
  </sheetData>
  <phoneticPr fontId="4" type="noConversion"/>
  <hyperlinks>
    <hyperlink ref="A3" r:id="rId1" xr:uid="{A7DDD5B0-8501-4C66-A3C8-0735384266BB}"/>
    <hyperlink ref="A7" r:id="rId2" xr:uid="{E519168B-AADE-491C-B237-9B9A93BF91EF}"/>
    <hyperlink ref="A8" r:id="rId3" xr:uid="{11BA2B71-1E3E-476A-87CC-C5FF719F6AB3}"/>
    <hyperlink ref="A9" r:id="rId4" xr:uid="{F4F2CFBB-38FF-45FD-B2DB-D90B89739F1A}"/>
    <hyperlink ref="A14" r:id="rId5" xr:uid="{F91E6C2C-E8A9-4ADD-8064-695429D89C17}"/>
    <hyperlink ref="A12" r:id="rId6" xr:uid="{F5F30362-AE3B-405F-8BCC-DF762DA0D2BF}"/>
    <hyperlink ref="A11" r:id="rId7" xr:uid="{DF459796-E1A9-400F-B47D-6F20A7C97C84}"/>
    <hyperlink ref="A13" r:id="rId8" xr:uid="{0F1AF36B-4B01-4C93-B685-0A50DDF9158F}"/>
    <hyperlink ref="A15" r:id="rId9" xr:uid="{FAC88F0D-2D0C-465D-8F8C-44D8037A7B48}"/>
    <hyperlink ref="A16" r:id="rId10" xr:uid="{0CF6AF76-0BA5-439C-BE5E-879361342156}"/>
    <hyperlink ref="A17" r:id="rId11" xr:uid="{51DAD846-1E78-44A2-BAD9-766F22EE08DB}"/>
    <hyperlink ref="A2" r:id="rId12" xr:uid="{C7DBEB10-3D4E-4802-A804-10012AAD0021}"/>
    <hyperlink ref="A18" r:id="rId13" xr:uid="{FE12BAB3-6DA3-4A51-A5A8-63FDC6892917}"/>
    <hyperlink ref="A6" r:id="rId14" xr:uid="{B84899B0-9D0E-4020-8362-5AE381BAD320}"/>
    <hyperlink ref="A19" r:id="rId15" xr:uid="{5C599934-E345-42C4-B44B-808224B66F62}"/>
    <hyperlink ref="A4" r:id="rId16" xr:uid="{6A300E6A-72EB-48CC-BC6C-DD29F03A08AF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Digikey</vt:lpstr>
      <vt:lpstr>Arrow</vt:lpstr>
      <vt:lpstr>Mouser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Bao Nguyen</dc:creator>
  <cp:lastModifiedBy>Duc Bao Nguyen</cp:lastModifiedBy>
  <dcterms:created xsi:type="dcterms:W3CDTF">2015-06-05T18:17:20Z</dcterms:created>
  <dcterms:modified xsi:type="dcterms:W3CDTF">2020-05-24T07:14:44Z</dcterms:modified>
</cp:coreProperties>
</file>