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HP\Desktop\Data Cleaning Assignment\"/>
    </mc:Choice>
  </mc:AlternateContent>
  <xr:revisionPtr revIDLastSave="0" documentId="13_ncr:1_{D29E6085-350E-40AD-B91D-654D7049DD47}" xr6:coauthVersionLast="47" xr6:coauthVersionMax="47" xr10:uidLastSave="{00000000-0000-0000-0000-000000000000}"/>
  <bookViews>
    <workbookView xWindow="-120" yWindow="-120" windowWidth="20730" windowHeight="11160" firstSheet="3" activeTab="5" xr2:uid="{24D39405-1A2E-4110-AFA3-BEC10B9E0557}"/>
  </bookViews>
  <sheets>
    <sheet name="Main Raw Data" sheetId="1" r:id="rId1"/>
    <sheet name="Tables and Charts" sheetId="7" r:id="rId2"/>
    <sheet name="Questions" sheetId="3" r:id="rId3"/>
    <sheet name="Genre" sheetId="4" r:id="rId4"/>
    <sheet name="Distributors" sheetId="5" r:id="rId5"/>
    <sheet name="Sales Dashboard" sheetId="8" r:id="rId6"/>
    <sheet name="Pivot table" sheetId="9" r:id="rId7"/>
  </sheets>
  <definedNames>
    <definedName name="Slicer_AVERAGE_STATUS">#N/A</definedName>
    <definedName name="Slicer_DISTRIBUTORS">#N/A</definedName>
    <definedName name="Slicer_GENRE">#N/A</definedName>
  </definedNames>
  <calcPr calcId="191029"/>
  <pivotCaches>
    <pivotCache cacheId="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15" i="8" l="1"/>
  <c r="AB7" i="8"/>
  <c r="C5" i="1" l="1"/>
  <c r="C6" i="1"/>
  <c r="C7" i="1"/>
  <c r="C8" i="1"/>
  <c r="C9" i="1"/>
  <c r="C10" i="1"/>
  <c r="C11" i="1"/>
  <c r="C12" i="1"/>
  <c r="C13" i="1"/>
  <c r="C14" i="1"/>
  <c r="C15" i="1"/>
  <c r="C16" i="1"/>
  <c r="C17" i="1"/>
  <c r="C18" i="1"/>
  <c r="C19" i="1"/>
  <c r="C4" i="1"/>
</calcChain>
</file>

<file path=xl/sharedStrings.xml><?xml version="1.0" encoding="utf-8"?>
<sst xmlns="http://schemas.openxmlformats.org/spreadsheetml/2006/main" count="177" uniqueCount="60">
  <si>
    <t>MOVIE</t>
  </si>
  <si>
    <t>Distributor</t>
  </si>
  <si>
    <t>GENRE</t>
  </si>
  <si>
    <t>Transformers: Revenge of the Fallen</t>
  </si>
  <si>
    <t>Paramount Pictures</t>
  </si>
  <si>
    <t>Action</t>
  </si>
  <si>
    <t>Finding Nemo</t>
  </si>
  <si>
    <t>Walt Disney</t>
  </si>
  <si>
    <t>Adventure</t>
  </si>
  <si>
    <t>Batman Forever</t>
  </si>
  <si>
    <t>Warner Bros.</t>
  </si>
  <si>
    <t>Drama</t>
  </si>
  <si>
    <t>Titanic</t>
  </si>
  <si>
    <t>Independence Day</t>
  </si>
  <si>
    <t>20th Century Fox</t>
  </si>
  <si>
    <t>Pirates of the Caribbean: Dead Man’s Chest</t>
  </si>
  <si>
    <t>Harry Potter and the Sorcerer’s Stone</t>
  </si>
  <si>
    <t>Men in Black</t>
  </si>
  <si>
    <t>Sony Pictures</t>
  </si>
  <si>
    <t>Star Wars Ep. I: The Phantom Menace</t>
  </si>
  <si>
    <t>How the Grinch Stole Christmas</t>
  </si>
  <si>
    <t>Universal</t>
  </si>
  <si>
    <t>Spider-Man 3</t>
  </si>
  <si>
    <t>Shrek 2</t>
  </si>
  <si>
    <t>Dreamworks SKG</t>
  </si>
  <si>
    <t>The Dark Knight</t>
  </si>
  <si>
    <t>Spider-Man</t>
  </si>
  <si>
    <t>Star Wars Ep. III: Revenge of the Sith</t>
  </si>
  <si>
    <t>Toy Story 3</t>
  </si>
  <si>
    <t>MOVIE SALES ANALYSIS - JUL 21 TO JAN 22</t>
  </si>
  <si>
    <t>TOTALS</t>
  </si>
  <si>
    <t>AVERAGE</t>
  </si>
  <si>
    <t>MINIMUM</t>
  </si>
  <si>
    <t>MAXIMUM</t>
  </si>
  <si>
    <t>MoM</t>
  </si>
  <si>
    <t>AVERAGE STATUS</t>
  </si>
  <si>
    <t>ABOVE AVERAGE</t>
  </si>
  <si>
    <t>BELOW AVERAGE</t>
  </si>
  <si>
    <t>DISTRIBUTORS</t>
  </si>
  <si>
    <t>Grand Total</t>
  </si>
  <si>
    <t>Sum of TOTALS</t>
  </si>
  <si>
    <t>Sum of AVERAGE</t>
  </si>
  <si>
    <t>Distributors</t>
  </si>
  <si>
    <t>Pivot Table Showing Sum and Average of Distributors</t>
  </si>
  <si>
    <t>Genre</t>
  </si>
  <si>
    <t>Pivot Table Showing Average Sales by Genre</t>
  </si>
  <si>
    <t>Sales Analysis Dashboard</t>
  </si>
  <si>
    <t>Sum of Jul-21</t>
  </si>
  <si>
    <t>Sum of Aug-21</t>
  </si>
  <si>
    <t>Sum of Sep-21</t>
  </si>
  <si>
    <t>Sum of Oct-21</t>
  </si>
  <si>
    <t>Sum of Nov-21</t>
  </si>
  <si>
    <t>Sum of Dec-21</t>
  </si>
  <si>
    <t>Sum of Jan-22</t>
  </si>
  <si>
    <t>Values</t>
  </si>
  <si>
    <t>Row Labels</t>
  </si>
  <si>
    <t>1. Total Revenue Summary</t>
  </si>
  <si>
    <t>(All)</t>
  </si>
  <si>
    <t>Total Revenue</t>
  </si>
  <si>
    <t>Average of MoM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</si>
</sst>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_(&quot;$&quot;* #,##0_);_(&quot;$&quot;* \(#,##0\);_(&quot;$&quot;* &quot;-&quot;??_);_(@_)"/>
    <numFmt numFmtId="166" formatCode="_-[$$-409]* #,##0.00_ ;_-[$$-409]* \-#,##0.00\ ;_-[$$-409]* &quot;-&quot;??_ ;_-@_ "/>
  </numFmts>
  <fonts count="13">
    <font>
      <sz val="11"/>
      <color theme="1"/>
      <name val="Calibri"/>
      <family val="2"/>
      <scheme val="minor"/>
    </font>
    <font>
      <sz val="11"/>
      <color rgb="FF222222"/>
      <name val="Google Sans"/>
    </font>
    <font>
      <sz val="10"/>
      <color theme="1"/>
      <name val="Arial"/>
      <family val="2"/>
    </font>
    <font>
      <sz val="11"/>
      <color theme="1"/>
      <name val="Calibri"/>
      <family val="2"/>
      <scheme val="minor"/>
    </font>
    <font>
      <b/>
      <sz val="12"/>
      <color theme="1"/>
      <name val="Calibri"/>
      <family val="2"/>
      <scheme val="minor"/>
    </font>
    <font>
      <b/>
      <sz val="12"/>
      <color theme="1"/>
      <name val="Segoe UI Light"/>
      <family val="2"/>
    </font>
    <font>
      <b/>
      <sz val="14"/>
      <color theme="0"/>
      <name val="Segoe UI Light"/>
      <family val="2"/>
    </font>
    <font>
      <sz val="11"/>
      <color rgb="FFFF0000"/>
      <name val="Calibri"/>
      <family val="2"/>
      <scheme val="minor"/>
    </font>
    <font>
      <sz val="11"/>
      <color theme="0"/>
      <name val="Calibri"/>
      <family val="2"/>
      <scheme val="minor"/>
    </font>
    <font>
      <sz val="26"/>
      <color theme="0"/>
      <name val="Calibri"/>
      <family val="2"/>
      <scheme val="minor"/>
    </font>
    <font>
      <b/>
      <sz val="12"/>
      <color theme="0"/>
      <name val="Calibri"/>
      <family val="2"/>
      <scheme val="minor"/>
    </font>
    <font>
      <b/>
      <sz val="16"/>
      <color theme="1"/>
      <name val="Calibri"/>
      <family val="2"/>
      <scheme val="minor"/>
    </font>
    <font>
      <sz val="14"/>
      <color theme="1"/>
      <name val="Calibri"/>
      <family val="2"/>
      <scheme val="minor"/>
    </font>
  </fonts>
  <fills count="6">
    <fill>
      <patternFill patternType="none"/>
    </fill>
    <fill>
      <patternFill patternType="gray125"/>
    </fill>
    <fill>
      <patternFill patternType="solid">
        <fgColor theme="8" tint="0.79998168889431442"/>
        <bgColor indexed="64"/>
      </patternFill>
    </fill>
    <fill>
      <patternFill patternType="solid">
        <fgColor rgb="FF00B0F0"/>
        <bgColor indexed="64"/>
      </patternFill>
    </fill>
    <fill>
      <patternFill patternType="solid">
        <fgColor theme="1"/>
        <bgColor indexed="64"/>
      </patternFill>
    </fill>
    <fill>
      <patternFill patternType="solid">
        <fgColor theme="4" tint="0.39997558519241921"/>
        <bgColor indexed="64"/>
      </patternFill>
    </fill>
  </fills>
  <borders count="14">
    <border>
      <left/>
      <right/>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164" fontId="3" fillId="0" borderId="0" applyFont="0" applyFill="0" applyBorder="0" applyAlignment="0" applyProtection="0"/>
    <xf numFmtId="9" fontId="3" fillId="0" borderId="0" applyFont="0" applyFill="0" applyBorder="0" applyAlignment="0" applyProtection="0"/>
  </cellStyleXfs>
  <cellXfs count="51">
    <xf numFmtId="0" fontId="0" fillId="0" borderId="0" xfId="0"/>
    <xf numFmtId="0" fontId="1" fillId="0" borderId="0" xfId="0" applyFont="1"/>
    <xf numFmtId="0" fontId="2" fillId="0" borderId="0" xfId="0" applyFont="1"/>
    <xf numFmtId="165" fontId="0" fillId="0" borderId="0" xfId="1" applyNumberFormat="1" applyFont="1"/>
    <xf numFmtId="0" fontId="5" fillId="2" borderId="0" xfId="0" applyFont="1" applyFill="1"/>
    <xf numFmtId="17" fontId="5" fillId="2" borderId="1" xfId="0" applyNumberFormat="1" applyFont="1" applyFill="1" applyBorder="1" applyAlignment="1">
      <alignment horizontal="center"/>
    </xf>
    <xf numFmtId="0" fontId="0" fillId="0" borderId="0" xfId="0" applyAlignment="1">
      <alignment horizontal="center"/>
    </xf>
    <xf numFmtId="165" fontId="0" fillId="0" borderId="0" xfId="0" applyNumberFormat="1"/>
    <xf numFmtId="17" fontId="5" fillId="2" borderId="2" xfId="0" applyNumberFormat="1" applyFont="1" applyFill="1" applyBorder="1" applyAlignment="1">
      <alignment horizontal="center"/>
    </xf>
    <xf numFmtId="9" fontId="0" fillId="0" borderId="0" xfId="2" applyFont="1"/>
    <xf numFmtId="0" fontId="0" fillId="0" borderId="0" xfId="0" pivotButton="1"/>
    <xf numFmtId="0" fontId="0" fillId="0" borderId="0" xfId="0" applyAlignment="1">
      <alignment horizontal="left"/>
    </xf>
    <xf numFmtId="0" fontId="4" fillId="0" borderId="0" xfId="0" applyFont="1"/>
    <xf numFmtId="0" fontId="6" fillId="0" borderId="0" xfId="0" applyFont="1"/>
    <xf numFmtId="0" fontId="6" fillId="3" borderId="0" xfId="0" applyFont="1" applyFill="1" applyAlignment="1">
      <alignment horizontal="center"/>
    </xf>
    <xf numFmtId="0" fontId="0" fillId="4" borderId="0" xfId="0" applyFill="1" applyAlignment="1">
      <alignment horizontal="center"/>
    </xf>
    <xf numFmtId="0" fontId="9" fillId="4" borderId="0" xfId="0" applyFont="1" applyFill="1" applyAlignment="1">
      <alignment horizontal="center"/>
    </xf>
    <xf numFmtId="166" fontId="0" fillId="0" borderId="0" xfId="0" applyNumberFormat="1"/>
    <xf numFmtId="0" fontId="0" fillId="0" borderId="0" xfId="0" applyBorder="1"/>
    <xf numFmtId="0" fontId="0" fillId="0" borderId="0" xfId="0" applyFont="1" applyBorder="1" applyAlignment="1">
      <alignment vertical="center"/>
    </xf>
    <xf numFmtId="0" fontId="0" fillId="0" borderId="3" xfId="0" applyFont="1" applyBorder="1" applyAlignment="1">
      <alignment vertical="center"/>
    </xf>
    <xf numFmtId="0" fontId="0" fillId="0" borderId="7" xfId="0" applyFont="1" applyBorder="1"/>
    <xf numFmtId="0" fontId="0" fillId="0" borderId="8" xfId="0" applyFont="1" applyBorder="1" applyAlignment="1">
      <alignment vertical="center"/>
    </xf>
    <xf numFmtId="0" fontId="0" fillId="0" borderId="9" xfId="0" applyFont="1" applyBorder="1"/>
    <xf numFmtId="0" fontId="0" fillId="0" borderId="10" xfId="0" applyFont="1" applyBorder="1" applyAlignment="1">
      <alignment vertical="center"/>
    </xf>
    <xf numFmtId="0" fontId="0" fillId="0" borderId="11" xfId="0" applyFont="1" applyBorder="1"/>
    <xf numFmtId="0" fontId="0" fillId="0" borderId="12" xfId="0" applyFont="1" applyBorder="1"/>
    <xf numFmtId="0" fontId="0" fillId="0" borderId="13" xfId="0" applyBorder="1"/>
    <xf numFmtId="0" fontId="10" fillId="4" borderId="0" xfId="0" applyFont="1" applyFill="1" applyBorder="1" applyAlignment="1">
      <alignment horizontal="center" vertical="center"/>
    </xf>
    <xf numFmtId="0" fontId="10" fillId="4" borderId="4" xfId="0" applyFont="1" applyFill="1" applyBorder="1" applyAlignment="1">
      <alignment horizontal="center" vertical="center"/>
    </xf>
    <xf numFmtId="0" fontId="10" fillId="4" borderId="5" xfId="0" applyFont="1" applyFill="1" applyBorder="1" applyAlignment="1">
      <alignment horizontal="center" vertical="center"/>
    </xf>
    <xf numFmtId="0" fontId="10" fillId="4" borderId="6" xfId="0" applyFont="1" applyFill="1" applyBorder="1" applyAlignment="1">
      <alignment horizontal="center" vertical="center"/>
    </xf>
    <xf numFmtId="0" fontId="10" fillId="4" borderId="7" xfId="0" applyFont="1" applyFill="1" applyBorder="1" applyAlignment="1">
      <alignment horizontal="center" vertical="center"/>
    </xf>
    <xf numFmtId="0" fontId="10" fillId="4" borderId="8" xfId="0" applyFont="1" applyFill="1" applyBorder="1" applyAlignment="1">
      <alignment horizontal="center" vertical="center"/>
    </xf>
    <xf numFmtId="9" fontId="0" fillId="0" borderId="0" xfId="0" applyNumberFormat="1"/>
    <xf numFmtId="10" fontId="0" fillId="0" borderId="0" xfId="0" applyNumberFormat="1"/>
    <xf numFmtId="0" fontId="0" fillId="0" borderId="7" xfId="0" applyBorder="1"/>
    <xf numFmtId="0" fontId="0" fillId="0" borderId="8" xfId="0" applyBorder="1"/>
    <xf numFmtId="0" fontId="0" fillId="0" borderId="11" xfId="0" applyBorder="1"/>
    <xf numFmtId="0" fontId="0" fillId="0" borderId="12" xfId="0" applyBorder="1"/>
    <xf numFmtId="0" fontId="8" fillId="5" borderId="4" xfId="0" applyFont="1" applyFill="1" applyBorder="1" applyAlignment="1">
      <alignment horizontal="center"/>
    </xf>
    <xf numFmtId="0" fontId="8" fillId="5" borderId="5" xfId="0" applyFont="1" applyFill="1" applyBorder="1" applyAlignment="1">
      <alignment horizontal="center"/>
    </xf>
    <xf numFmtId="0" fontId="8" fillId="5" borderId="6" xfId="0" applyFont="1" applyFill="1" applyBorder="1" applyAlignment="1">
      <alignment horizontal="center"/>
    </xf>
    <xf numFmtId="0" fontId="8" fillId="5" borderId="7" xfId="0" applyFont="1" applyFill="1" applyBorder="1" applyAlignment="1">
      <alignment horizontal="center"/>
    </xf>
    <xf numFmtId="0" fontId="8" fillId="5" borderId="0" xfId="0" applyFont="1" applyFill="1" applyBorder="1" applyAlignment="1">
      <alignment horizontal="center"/>
    </xf>
    <xf numFmtId="0" fontId="8" fillId="5" borderId="8" xfId="0" applyFont="1" applyFill="1" applyBorder="1" applyAlignment="1">
      <alignment horizontal="center"/>
    </xf>
    <xf numFmtId="0" fontId="7" fillId="0" borderId="0" xfId="0" applyFont="1"/>
    <xf numFmtId="10" fontId="11" fillId="0" borderId="7" xfId="2" applyNumberFormat="1" applyFont="1" applyBorder="1" applyAlignment="1">
      <alignment horizontal="center"/>
    </xf>
    <xf numFmtId="10" fontId="11" fillId="0" borderId="0" xfId="2" applyNumberFormat="1" applyFont="1" applyBorder="1" applyAlignment="1">
      <alignment horizontal="center"/>
    </xf>
    <xf numFmtId="10" fontId="11" fillId="0" borderId="8" xfId="2" applyNumberFormat="1" applyFont="1" applyBorder="1" applyAlignment="1">
      <alignment horizontal="center"/>
    </xf>
    <xf numFmtId="166" fontId="12" fillId="0" borderId="0" xfId="0" applyNumberFormat="1" applyFont="1" applyBorder="1" applyAlignment="1">
      <alignment vertical="center"/>
    </xf>
  </cellXfs>
  <cellStyles count="3">
    <cellStyle name="Currency" xfId="1" builtinId="4"/>
    <cellStyle name="Normal" xfId="0" builtinId="0"/>
    <cellStyle name="Percent" xfId="2" builtinId="5"/>
  </cellStyles>
  <dxfs count="93">
    <dxf>
      <numFmt numFmtId="166" formatCode="_-[$$-409]* #,##0.00_ ;_-[$$-409]* \-#,##0.00\ ;_-[$$-409]* &quot;-&quot;??_ ;_-@_ "/>
    </dxf>
    <dxf>
      <numFmt numFmtId="13" formatCode="0%"/>
    </dxf>
    <dxf>
      <numFmt numFmtId="14" formatCode="0.00%"/>
    </dxf>
    <dxf>
      <numFmt numFmtId="172" formatCode="0.0%"/>
    </dxf>
    <dxf>
      <numFmt numFmtId="14" formatCode="0.00%"/>
    </dxf>
    <dxf>
      <numFmt numFmtId="166" formatCode="_-[$$-409]* #,##0.00_ ;_-[$$-409]* \-#,##0.00\ ;_-[$$-409]* &quot;-&quot;??_ ;_-@_ "/>
    </dxf>
    <dxf>
      <numFmt numFmtId="13" formatCode="0%"/>
    </dxf>
    <dxf>
      <numFmt numFmtId="172" formatCode="0.0%"/>
    </dxf>
    <dxf>
      <numFmt numFmtId="13" formatCode="0%"/>
    </dxf>
    <dxf>
      <numFmt numFmtId="166" formatCode="_-[$$-409]* #,##0.00_ ;_-[$$-409]* \-#,##0.00\ ;_-[$$-409]* &quot;-&quot;??_ ;_-@_ "/>
    </dxf>
    <dxf>
      <numFmt numFmtId="13" formatCode="0%"/>
    </dxf>
    <dxf>
      <numFmt numFmtId="13" formatCode="0%"/>
    </dxf>
    <dxf>
      <numFmt numFmtId="165" formatCode="_(&quot;$&quot;* #,##0_);_(&quot;$&quot;* \(#,##0\);_(&quot;$&quot;* &quot;-&quot;??_);_(@_)"/>
    </dxf>
    <dxf>
      <numFmt numFmtId="166" formatCode="_-[$$-409]* #,##0.00_ ;_-[$$-409]* \-#,##0.00\ ;_-[$$-409]* &quot;-&quot;??_ ;_-@_ "/>
    </dxf>
    <dxf>
      <numFmt numFmtId="165" formatCode="_(&quot;$&quot;* #,##0_);_(&quot;$&quot;* \(#,##0\);_(&quot;$&quot;* &quot;-&quot;??_);_(@_)"/>
    </dxf>
    <dxf>
      <numFmt numFmtId="13" formatCode="0%"/>
    </dxf>
    <dxf>
      <numFmt numFmtId="13" formatCode="0%"/>
    </dxf>
    <dxf>
      <numFmt numFmtId="13" formatCode="0%"/>
    </dxf>
    <dxf>
      <numFmt numFmtId="166" formatCode="_-[$$-409]* #,##0.00_ ;_-[$$-409]* \-#,##0.00\ ;_-[$$-409]* &quot;-&quot;??_ ;_-@_ "/>
    </dxf>
    <dxf>
      <numFmt numFmtId="165" formatCode="_(&quot;$&quot;* #,##0_);_(&quot;$&quot;* \(#,##0\);_(&quot;$&quot;* &quot;-&quot;??_);_(@_)"/>
    </dxf>
    <dxf>
      <numFmt numFmtId="166" formatCode="_-[$$-409]* #,##0.00_ ;_-[$$-409]* \-#,##0.00\ ;_-[$$-409]* &quot;-&quot;??_ ;_-@_ "/>
    </dxf>
    <dxf>
      <numFmt numFmtId="165" formatCode="_(&quot;$&quot;* #,##0_);_(&quot;$&quot;* \(#,##0\);_(&quot;$&quot;* &quot;-&quot;??_);_(@_)"/>
    </dxf>
    <dxf>
      <numFmt numFmtId="166" formatCode="_-[$$-409]* #,##0.00_ ;_-[$$-409]* \-#,##0.00\ ;_-[$$-409]* &quot;-&quot;??_ ;_-@_ "/>
    </dxf>
    <dxf>
      <numFmt numFmtId="165" formatCode="_(&quot;$&quot;* #,##0_);_(&quot;$&quot;* \(#,##0\);_(&quot;$&quot;* &quot;-&quot;??_);_(@_)"/>
    </dxf>
    <dxf>
      <numFmt numFmtId="166" formatCode="_-[$$-409]* #,##0.00_ ;_-[$$-409]* \-#,##0.00\ ;_-[$$-409]* &quot;-&quot;??_ ;_-@_ "/>
    </dxf>
    <dxf>
      <numFmt numFmtId="165" formatCode="_(&quot;$&quot;* #,##0_);_(&quot;$&quot;* \(#,##0\);_(&quot;$&quot;* &quot;-&quot;??_);_(@_)"/>
    </dxf>
    <dxf>
      <numFmt numFmtId="166" formatCode="_-[$$-409]* #,##0.00_ ;_-[$$-409]* \-#,##0.00\ ;_-[$$-409]* &quot;-&quot;??_ ;_-@_ "/>
    </dxf>
    <dxf>
      <numFmt numFmtId="165" formatCode="_(&quot;$&quot;* #,##0_);_(&quot;$&quot;* \(#,##0\);_(&quot;$&quot;* &quot;-&quot;??_);_(@_)"/>
    </dxf>
    <dxf>
      <numFmt numFmtId="166" formatCode="_-[$$-409]* #,##0.00_ ;_-[$$-409]* \-#,##0.00\ ;_-[$$-409]* &quot;-&quot;??_ ;_-@_ "/>
    </dxf>
    <dxf>
      <numFmt numFmtId="165" formatCode="_(&quot;$&quot;* #,##0_);_(&quot;$&quot;* \(#,##0\);_(&quot;$&quot;* &quot;-&quot;??_);_(@_)"/>
    </dxf>
    <dxf>
      <numFmt numFmtId="166" formatCode="_-[$$-409]* #,##0.00_ ;_-[$$-409]* \-#,##0.00\ ;_-[$$-409]* &quot;-&quot;??_ ;_-@_ "/>
    </dxf>
    <dxf>
      <numFmt numFmtId="165" formatCode="_(&quot;$&quot;* #,##0_);_(&quot;$&quot;* \(#,##0\);_(&quot;$&quot;* &quot;-&quot;??_);_(@_)"/>
    </dxf>
    <dxf>
      <numFmt numFmtId="166" formatCode="_-[$$-409]* #,##0.00_ ;_-[$$-409]* \-#,##0.00\ ;_-[$$-409]* &quot;-&quot;??_ ;_-@_ "/>
    </dxf>
    <dxf>
      <numFmt numFmtId="0" formatCode="General"/>
    </dxf>
    <dxf>
      <numFmt numFmtId="165" formatCode="_(&quot;$&quot;* #,##0_);_(&quot;$&quot;* \(#,##0\);_(&quot;$&quot;* &quot;-&quot;??_);_(@_)"/>
    </dxf>
    <dxf>
      <numFmt numFmtId="166" formatCode="_-[$$-409]* #,##0.00_ ;_-[$$-409]* \-#,##0.00\ ;_-[$$-409]* &quot;-&quot;??_ ;_-@_ "/>
    </dxf>
    <dxf>
      <numFmt numFmtId="166" formatCode="_-[$$-409]* #,##0.00_ ;_-[$$-409]* \-#,##0.00\ ;_-[$$-409]* &quot;-&quot;??_ ;_-@_ "/>
    </dxf>
    <dxf>
      <numFmt numFmtId="165" formatCode="_(&quot;$&quot;* #,##0_);_(&quot;$&quot;* \(#,##0\);_(&quot;$&quot;* &quot;-&quot;??_);_(@_)"/>
    </dxf>
    <dxf>
      <numFmt numFmtId="166" formatCode="_-[$$-409]* #,##0.00_ ;_-[$$-409]* \-#,##0.00\ ;_-[$$-409]* &quot;-&quot;??_ ;_-@_ "/>
    </dxf>
    <dxf>
      <numFmt numFmtId="165" formatCode="_(&quot;$&quot;* #,##0_);_(&quot;$&quot;* \(#,##0\);_(&quot;$&quot;* &quot;-&quot;??_);_(@_)"/>
    </dxf>
    <dxf>
      <numFmt numFmtId="166" formatCode="_-[$$-409]* #,##0.00_ ;_-[$$-409]* \-#,##0.00\ ;_-[$$-409]* &quot;-&quot;??_ ;_-@_ "/>
    </dxf>
    <dxf>
      <numFmt numFmtId="165" formatCode="_(&quot;$&quot;* #,##0_);_(&quot;$&quot;* \(#,##0\);_(&quot;$&quot;* &quot;-&quot;??_);_(@_)"/>
    </dxf>
    <dxf>
      <numFmt numFmtId="166" formatCode="_-[$$-409]* #,##0.00_ ;_-[$$-409]* \-#,##0.00\ ;_-[$$-409]* &quot;-&quot;??_ ;_-@_ "/>
    </dxf>
    <dxf>
      <numFmt numFmtId="165" formatCode="_(&quot;$&quot;* #,##0_);_(&quot;$&quot;* \(#,##0\);_(&quot;$&quot;* &quot;-&quot;??_);_(@_)"/>
    </dxf>
    <dxf>
      <numFmt numFmtId="166" formatCode="_-[$$-409]* #,##0.00_ ;_-[$$-409]* \-#,##0.00\ ;_-[$$-409]* &quot;-&quot;??_ ;_-@_ "/>
    </dxf>
    <dxf>
      <numFmt numFmtId="165" formatCode="_(&quot;$&quot;* #,##0_);_(&quot;$&quot;* \(#,##0\);_(&quot;$&quot;* &quot;-&quot;??_);_(@_)"/>
    </dxf>
    <dxf>
      <numFmt numFmtId="166" formatCode="_-[$$-409]* #,##0.00_ ;_-[$$-409]* \-#,##0.00\ ;_-[$$-409]* &quot;-&quot;??_ ;_-@_ "/>
    </dxf>
    <dxf>
      <numFmt numFmtId="165" formatCode="_(&quot;$&quot;* #,##0_);_(&quot;$&quot;* \(#,##0\);_(&quot;$&quot;* &quot;-&quot;??_);_(@_)"/>
    </dxf>
    <dxf>
      <numFmt numFmtId="166" formatCode="_-[$$-409]* #,##0.00_ ;_-[$$-409]* \-#,##0.00\ ;_-[$$-409]* &quot;-&quot;??_ ;_-@_ "/>
    </dxf>
    <dxf>
      <numFmt numFmtId="0" formatCode="General"/>
    </dxf>
    <dxf>
      <numFmt numFmtId="165" formatCode="_(&quot;$&quot;* #,##0_);_(&quot;$&quot;* \(#,##0\);_(&quot;$&quot;* &quot;-&quot;??_);_(@_)"/>
    </dxf>
    <dxf>
      <numFmt numFmtId="166" formatCode="_-[$$-409]* #,##0.00_ ;_-[$$-409]* \-#,##0.00\ ;_-[$$-409]* &quot;-&quot;??_ ;_-@_ "/>
    </dxf>
    <dxf>
      <numFmt numFmtId="165" formatCode="_(&quot;$&quot;* #,##0_);_(&quot;$&quot;* \(#,##0\);_(&quot;$&quot;* &quot;-&quot;??_);_(@_)"/>
    </dxf>
    <dxf>
      <numFmt numFmtId="166" formatCode="_-[$$-409]* #,##0.00_ ;_-[$$-409]* \-#,##0.00\ ;_-[$$-409]* &quot;-&quot;??_ ;_-@_ "/>
    </dxf>
    <dxf>
      <numFmt numFmtId="165" formatCode="_(&quot;$&quot;* #,##0_);_(&quot;$&quot;* \(#,##0\);_(&quot;$&quot;* &quot;-&quot;??_);_(@_)"/>
    </dxf>
    <dxf>
      <numFmt numFmtId="166" formatCode="_-[$$-409]* #,##0.00_ ;_-[$$-409]* \-#,##0.00\ ;_-[$$-409]* &quot;-&quot;??_ ;_-@_ "/>
    </dxf>
    <dxf>
      <numFmt numFmtId="165" formatCode="_(&quot;$&quot;* #,##0_);_(&quot;$&quot;* \(#,##0\);_(&quot;$&quot;* &quot;-&quot;??_);_(@_)"/>
    </dxf>
    <dxf>
      <numFmt numFmtId="166" formatCode="_-[$$-409]* #,##0.00_ ;_-[$$-409]* \-#,##0.00\ ;_-[$$-409]* &quot;-&quot;??_ ;_-@_ "/>
    </dxf>
    <dxf>
      <numFmt numFmtId="165" formatCode="_(&quot;$&quot;* #,##0_);_(&quot;$&quot;* \(#,##0\);_(&quot;$&quot;* &quot;-&quot;??_);_(@_)"/>
    </dxf>
    <dxf>
      <numFmt numFmtId="166" formatCode="_-[$$-409]* #,##0.00_ ;_-[$$-409]* \-#,##0.00\ ;_-[$$-409]* &quot;-&quot;??_ ;_-@_ "/>
    </dxf>
    <dxf>
      <numFmt numFmtId="165" formatCode="_(&quot;$&quot;* #,##0_);_(&quot;$&quot;* \(#,##0\);_(&quot;$&quot;* &quot;-&quot;??_);_(@_)"/>
    </dxf>
    <dxf>
      <numFmt numFmtId="166" formatCode="_-[$$-409]* #,##0.00_ ;_-[$$-409]* \-#,##0.00\ ;_-[$$-409]* &quot;-&quot;??_ ;_-@_ "/>
    </dxf>
    <dxf>
      <numFmt numFmtId="165" formatCode="_(&quot;$&quot;* #,##0_);_(&quot;$&quot;* \(#,##0\);_(&quot;$&quot;* &quot;-&quot;??_);_(@_)"/>
    </dxf>
    <dxf>
      <numFmt numFmtId="166" formatCode="_-[$$-409]* #,##0.00_ ;_-[$$-409]* \-#,##0.00\ ;_-[$$-409]* &quot;-&quot;??_ ;_-@_ "/>
    </dxf>
    <dxf>
      <numFmt numFmtId="165" formatCode="_(&quot;$&quot;* #,##0_);_(&quot;$&quot;* \(#,##0\);_(&quot;$&quot;* &quot;-&quot;??_);_(@_)"/>
    </dxf>
    <dxf>
      <numFmt numFmtId="166" formatCode="_-[$$-409]* #,##0.00_ ;_-[$$-409]* \-#,##0.00\ ;_-[$$-409]* &quot;-&quot;??_ ;_-@_ "/>
    </dxf>
    <dxf>
      <numFmt numFmtId="0" formatCode="General"/>
    </dxf>
    <dxf>
      <numFmt numFmtId="165" formatCode="_(&quot;$&quot;* #,##0_);_(&quot;$&quot;* \(#,##0\);_(&quot;$&quot;* &quot;-&quot;??_);_(@_)"/>
    </dxf>
    <dxf>
      <numFmt numFmtId="166" formatCode="_-[$$-409]* #,##0.00_ ;_-[$$-409]* \-#,##0.00\ ;_-[$$-409]* &quot;-&quot;??_ ;_-@_ "/>
    </dxf>
    <dxf>
      <numFmt numFmtId="165" formatCode="_(&quot;$&quot;* #,##0_);_(&quot;$&quot;* \(#,##0\);_(&quot;$&quot;* &quot;-&quot;??_);_(@_)"/>
    </dxf>
    <dxf>
      <numFmt numFmtId="166" formatCode="_-[$$-409]* #,##0.00_ ;_-[$$-409]* \-#,##0.00\ ;_-[$$-409]* &quot;-&quot;??_ ;_-@_ "/>
    </dxf>
    <dxf>
      <numFmt numFmtId="165" formatCode="_(&quot;$&quot;* #,##0_);_(&quot;$&quot;* \(#,##0\);_(&quot;$&quot;* &quot;-&quot;??_);_(@_)"/>
    </dxf>
    <dxf>
      <numFmt numFmtId="166" formatCode="_-[$$-409]* #,##0.00_ ;_-[$$-409]* \-#,##0.00\ ;_-[$$-409]* &quot;-&quot;??_ ;_-@_ "/>
    </dxf>
    <dxf>
      <numFmt numFmtId="165" formatCode="_(&quot;$&quot;* #,##0_);_(&quot;$&quot;* \(#,##0\);_(&quot;$&quot;* &quot;-&quot;??_);_(@_)"/>
    </dxf>
    <dxf>
      <numFmt numFmtId="166" formatCode="_-[$$-409]* #,##0.00_ ;_-[$$-409]* \-#,##0.00\ ;_-[$$-409]* &quot;-&quot;??_ ;_-@_ "/>
    </dxf>
    <dxf>
      <numFmt numFmtId="165" formatCode="_(&quot;$&quot;* #,##0_);_(&quot;$&quot;* \(#,##0\);_(&quot;$&quot;* &quot;-&quot;??_);_(@_)"/>
    </dxf>
    <dxf>
      <numFmt numFmtId="166" formatCode="_-[$$-409]* #,##0.00_ ;_-[$$-409]* \-#,##0.00\ ;_-[$$-409]* &quot;-&quot;??_ ;_-@_ "/>
    </dxf>
    <dxf>
      <numFmt numFmtId="165" formatCode="_(&quot;$&quot;* #,##0_);_(&quot;$&quot;* \(#,##0\);_(&quot;$&quot;* &quot;-&quot;??_);_(@_)"/>
    </dxf>
    <dxf>
      <numFmt numFmtId="166" formatCode="_-[$$-409]* #,##0.00_ ;_-[$$-409]* \-#,##0.00\ ;_-[$$-409]* &quot;-&quot;??_ ;_-@_ "/>
    </dxf>
    <dxf>
      <numFmt numFmtId="165" formatCode="_(&quot;$&quot;* #,##0_);_(&quot;$&quot;* \(#,##0\);_(&quot;$&quot;* &quot;-&quot;??_);_(@_)"/>
    </dxf>
    <dxf>
      <numFmt numFmtId="166" formatCode="_-[$$-409]* #,##0.00_ ;_-[$$-409]* \-#,##0.00\ ;_-[$$-409]* &quot;-&quot;??_ ;_-@_ "/>
    </dxf>
    <dxf>
      <numFmt numFmtId="165" formatCode="_(&quot;$&quot;* #,##0_);_(&quot;$&quot;* \(#,##0\);_(&quot;$&quot;* &quot;-&quot;??_);_(@_)"/>
    </dxf>
    <dxf>
      <numFmt numFmtId="166" formatCode="_-[$$-409]* #,##0.00_ ;_-[$$-409]* \-#,##0.00\ ;_-[$$-409]* &quot;-&quot;??_ ;_-@_ "/>
    </dxf>
    <dxf>
      <numFmt numFmtId="165" formatCode="_(&quot;$&quot;* #,##0_);_(&quot;$&quot;* \(#,##0\);_(&quot;$&quot;* &quot;-&quot;??_);_(@_)"/>
    </dxf>
    <dxf>
      <numFmt numFmtId="166" formatCode="_-[$$-409]* #,##0.00_ ;_-[$$-409]* \-#,##0.00\ ;_-[$$-409]* &quot;-&quot;??_ ;_-@_ "/>
    </dxf>
    <dxf>
      <numFmt numFmtId="165" formatCode="_(&quot;$&quot;* #,##0_);_(&quot;$&quot;* \(#,##0\);_(&quot;$&quot;* &quot;-&quot;??_);_(@_)"/>
    </dxf>
    <dxf>
      <numFmt numFmtId="166" formatCode="_-[$$-409]* #,##0.00_ ;_-[$$-409]* \-#,##0.00\ ;_-[$$-409]* &quot;-&quot;??_ ;_-@_ "/>
    </dxf>
    <dxf>
      <numFmt numFmtId="165" formatCode="_(&quot;$&quot;* #,##0_);_(&quot;$&quot;* \(#,##0\);_(&quot;$&quot;* &quot;-&quot;??_);_(@_)"/>
    </dxf>
    <dxf>
      <numFmt numFmtId="166" formatCode="_-[$$-409]* #,##0.00_ ;_-[$$-409]* \-#,##0.00\ ;_-[$$-409]* &quot;-&quot;??_ ;_-@_ "/>
    </dxf>
    <dxf>
      <numFmt numFmtId="0" formatCode="General"/>
    </dxf>
    <dxf>
      <numFmt numFmtId="165" formatCode="_(&quot;$&quot;* #,##0_);_(&quot;$&quot;* \(#,##0\);_(&quot;$&quot;* &quot;-&quot;??_);_(@_)"/>
    </dxf>
    <dxf>
      <numFmt numFmtId="165" formatCode="_(&quot;$&quot;* #,##0_);_(&quot;$&quot;* \(#,##0\);_(&quot;$&quot;* &quot;-&quot;??_);_(@_)"/>
    </dxf>
    <dxf>
      <numFmt numFmtId="165"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Bar Chart Showing Total By Movies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lotArea>
      <c:layout/>
      <c:barChart>
        <c:barDir val="bar"/>
        <c:grouping val="clustered"/>
        <c:varyColors val="0"/>
        <c:ser>
          <c:idx val="0"/>
          <c:order val="0"/>
          <c:tx>
            <c:strRef>
              <c:f>'Main Raw Data'!$K$3</c:f>
              <c:strCache>
                <c:ptCount val="1"/>
                <c:pt idx="0">
                  <c:v>TOTALS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'Main Raw Data'!$A$4:$A$19</c:f>
              <c:strCache>
                <c:ptCount val="16"/>
                <c:pt idx="0">
                  <c:v>Transformers: Revenge of the Fallen</c:v>
                </c:pt>
                <c:pt idx="1">
                  <c:v>Finding Nemo</c:v>
                </c:pt>
                <c:pt idx="2">
                  <c:v>Batman Forever</c:v>
                </c:pt>
                <c:pt idx="3">
                  <c:v>Titanic</c:v>
                </c:pt>
                <c:pt idx="4">
                  <c:v>Independence Day</c:v>
                </c:pt>
                <c:pt idx="5">
                  <c:v>Pirates of the Caribbean: Dead Man’s Chest</c:v>
                </c:pt>
                <c:pt idx="6">
                  <c:v>Harry Potter and the Sorcerer’s Stone</c:v>
                </c:pt>
                <c:pt idx="7">
                  <c:v>Men in Black</c:v>
                </c:pt>
                <c:pt idx="8">
                  <c:v>Star Wars Ep. I: The Phantom Menace</c:v>
                </c:pt>
                <c:pt idx="9">
                  <c:v>How the Grinch Stole Christmas</c:v>
                </c:pt>
                <c:pt idx="10">
                  <c:v>Spider-Man 3</c:v>
                </c:pt>
                <c:pt idx="11">
                  <c:v>Shrek 2</c:v>
                </c:pt>
                <c:pt idx="12">
                  <c:v>The Dark Knight</c:v>
                </c:pt>
                <c:pt idx="13">
                  <c:v>Spider-Man</c:v>
                </c:pt>
                <c:pt idx="14">
                  <c:v>Star Wars Ep. III: Revenge of the Sith</c:v>
                </c:pt>
                <c:pt idx="15">
                  <c:v>Toy Story 3</c:v>
                </c:pt>
              </c:strCache>
            </c:strRef>
          </c:cat>
          <c:val>
            <c:numRef>
              <c:f>'Main Raw Data'!$K$4:$K$19</c:f>
              <c:numCache>
                <c:formatCode>_("$"* #,##0_);_("$"* \(#,##0\);_("$"* "-"??_);_(@_)</c:formatCode>
                <c:ptCount val="16"/>
                <c:pt idx="0">
                  <c:v>7591992</c:v>
                </c:pt>
                <c:pt idx="1">
                  <c:v>4507412</c:v>
                </c:pt>
                <c:pt idx="2">
                  <c:v>2240742</c:v>
                </c:pt>
                <c:pt idx="3">
                  <c:v>731267</c:v>
                </c:pt>
                <c:pt idx="4">
                  <c:v>55927</c:v>
                </c:pt>
                <c:pt idx="5">
                  <c:v>44797</c:v>
                </c:pt>
                <c:pt idx="6">
                  <c:v>38707</c:v>
                </c:pt>
                <c:pt idx="7">
                  <c:v>22657</c:v>
                </c:pt>
                <c:pt idx="8">
                  <c:v>10767</c:v>
                </c:pt>
                <c:pt idx="9">
                  <c:v>9117</c:v>
                </c:pt>
                <c:pt idx="10">
                  <c:v>8897</c:v>
                </c:pt>
                <c:pt idx="11">
                  <c:v>8877</c:v>
                </c:pt>
                <c:pt idx="12">
                  <c:v>8767</c:v>
                </c:pt>
                <c:pt idx="13">
                  <c:v>8722</c:v>
                </c:pt>
                <c:pt idx="14">
                  <c:v>8722</c:v>
                </c:pt>
                <c:pt idx="15">
                  <c:v>8722</c:v>
                </c:pt>
              </c:numCache>
            </c:numRef>
          </c:val>
          <c:extLst>
            <c:ext xmlns:c16="http://schemas.microsoft.com/office/drawing/2014/chart" uri="{C3380CC4-5D6E-409C-BE32-E72D297353CC}">
              <c16:uniqueId val="{00000000-D929-4770-BB94-9CEEFA0E0E0C}"/>
            </c:ext>
          </c:extLst>
        </c:ser>
        <c:dLbls>
          <c:dLblPos val="outEnd"/>
          <c:showLegendKey val="0"/>
          <c:showVal val="1"/>
          <c:showCatName val="0"/>
          <c:showSerName val="0"/>
          <c:showPercent val="0"/>
          <c:showBubbleSize val="0"/>
        </c:dLbls>
        <c:gapWidth val="182"/>
        <c:axId val="579811343"/>
        <c:axId val="579807183"/>
      </c:barChart>
      <c:catAx>
        <c:axId val="579811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Movies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79807183"/>
        <c:crosses val="autoZero"/>
        <c:auto val="1"/>
        <c:lblAlgn val="ctr"/>
        <c:lblOffset val="100"/>
        <c:noMultiLvlLbl val="0"/>
      </c:catAx>
      <c:valAx>
        <c:axId val="5798071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7981134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DB_copy.xlsx]Tables and Charts!PivotTable7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Bar Chart Showing Genres by Average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 and Charts'!$B$16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 and Charts'!$A$17:$A$20</c:f>
              <c:strCache>
                <c:ptCount val="3"/>
                <c:pt idx="0">
                  <c:v>Action</c:v>
                </c:pt>
                <c:pt idx="1">
                  <c:v>Adventure</c:v>
                </c:pt>
                <c:pt idx="2">
                  <c:v>Drama</c:v>
                </c:pt>
              </c:strCache>
            </c:strRef>
          </c:cat>
          <c:val>
            <c:numRef>
              <c:f>'Tables and Charts'!$B$17:$B$20</c:f>
              <c:numCache>
                <c:formatCode>_("$"* #,##0_);_("$"* \(#,##0\);_("$"* "-"??_);_(@_)</c:formatCode>
                <c:ptCount val="3"/>
                <c:pt idx="0">
                  <c:v>1093461.857142857</c:v>
                </c:pt>
                <c:pt idx="1">
                  <c:v>773016.71428571432</c:v>
                </c:pt>
                <c:pt idx="2">
                  <c:v>320106</c:v>
                </c:pt>
              </c:numCache>
            </c:numRef>
          </c:val>
          <c:extLst>
            <c:ext xmlns:c16="http://schemas.microsoft.com/office/drawing/2014/chart" uri="{C3380CC4-5D6E-409C-BE32-E72D297353CC}">
              <c16:uniqueId val="{00000000-A27F-428D-BCA6-304647F4CAD0}"/>
            </c:ext>
          </c:extLst>
        </c:ser>
        <c:dLbls>
          <c:dLblPos val="outEnd"/>
          <c:showLegendKey val="0"/>
          <c:showVal val="1"/>
          <c:showCatName val="0"/>
          <c:showSerName val="0"/>
          <c:showPercent val="0"/>
          <c:showBubbleSize val="0"/>
        </c:dLbls>
        <c:gapWidth val="219"/>
        <c:overlap val="-27"/>
        <c:axId val="694479535"/>
        <c:axId val="694472047"/>
      </c:barChart>
      <c:catAx>
        <c:axId val="694479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94472047"/>
        <c:crosses val="autoZero"/>
        <c:auto val="1"/>
        <c:lblAlgn val="ctr"/>
        <c:lblOffset val="100"/>
        <c:noMultiLvlLbl val="0"/>
      </c:catAx>
      <c:valAx>
        <c:axId val="6944720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Sum of Average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94479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DB_copy.xlsx]Pivot table!PivotTable2</c:name>
    <c:fmtId val="3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table'!$C$5</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table'!$B$6:$B$12</c:f>
              <c:strCache>
                <c:ptCount val="7"/>
                <c:pt idx="0">
                  <c:v>Sum of Oct-21</c:v>
                </c:pt>
                <c:pt idx="1">
                  <c:v>Sum of Jul-21</c:v>
                </c:pt>
                <c:pt idx="2">
                  <c:v>Sum of Sep-21</c:v>
                </c:pt>
                <c:pt idx="3">
                  <c:v>Sum of Nov-21</c:v>
                </c:pt>
                <c:pt idx="4">
                  <c:v>Sum of Aug-21</c:v>
                </c:pt>
                <c:pt idx="5">
                  <c:v>Sum of Jan-22</c:v>
                </c:pt>
                <c:pt idx="6">
                  <c:v>Sum of Dec-21</c:v>
                </c:pt>
              </c:strCache>
            </c:strRef>
          </c:cat>
          <c:val>
            <c:numRef>
              <c:f>'Pivot table'!$C$6:$C$12</c:f>
              <c:numCache>
                <c:formatCode>_("$"* #,##0_);_("$"* \(#,##0\);_("$"* "-"??_);_(@_)</c:formatCode>
                <c:ptCount val="7"/>
                <c:pt idx="0">
                  <c:v>1832596</c:v>
                </c:pt>
                <c:pt idx="1">
                  <c:v>1835146</c:v>
                </c:pt>
                <c:pt idx="2">
                  <c:v>1866176</c:v>
                </c:pt>
                <c:pt idx="3">
                  <c:v>1908986</c:v>
                </c:pt>
                <c:pt idx="4">
                  <c:v>1924926</c:v>
                </c:pt>
                <c:pt idx="5">
                  <c:v>2063506</c:v>
                </c:pt>
                <c:pt idx="6">
                  <c:v>3874756</c:v>
                </c:pt>
              </c:numCache>
            </c:numRef>
          </c:val>
          <c:smooth val="0"/>
          <c:extLst>
            <c:ext xmlns:c16="http://schemas.microsoft.com/office/drawing/2014/chart" uri="{C3380CC4-5D6E-409C-BE32-E72D297353CC}">
              <c16:uniqueId val="{00000000-EE01-46A2-984F-E4D2ECB9664A}"/>
            </c:ext>
          </c:extLst>
        </c:ser>
        <c:dLbls>
          <c:dLblPos val="t"/>
          <c:showLegendKey val="0"/>
          <c:showVal val="1"/>
          <c:showCatName val="0"/>
          <c:showSerName val="0"/>
          <c:showPercent val="0"/>
          <c:showBubbleSize val="0"/>
        </c:dLbls>
        <c:smooth val="0"/>
        <c:axId val="732839488"/>
        <c:axId val="732840736"/>
      </c:lineChart>
      <c:catAx>
        <c:axId val="7328394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32840736"/>
        <c:crosses val="autoZero"/>
        <c:auto val="1"/>
        <c:lblAlgn val="ctr"/>
        <c:lblOffset val="100"/>
        <c:noMultiLvlLbl val="0"/>
      </c:catAx>
      <c:valAx>
        <c:axId val="73284073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328394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DB_copy.xlsx]Pivot table!PivotTable12</c:name>
    <c:fmtId val="4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table'!$G$10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E99-40ED-B721-188347D49C8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E99-40ED-B721-188347D49C8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E99-40ED-B721-188347D49C80}"/>
              </c:ext>
            </c:extLst>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table'!$F$11:$F$18</c:f>
              <c:strCache>
                <c:ptCount val="7"/>
                <c:pt idx="0">
                  <c:v>20th Century Fox</c:v>
                </c:pt>
                <c:pt idx="1">
                  <c:v>Dreamworks SKG</c:v>
                </c:pt>
                <c:pt idx="2">
                  <c:v>Paramount Pictures</c:v>
                </c:pt>
                <c:pt idx="3">
                  <c:v>Sony Pictures</c:v>
                </c:pt>
                <c:pt idx="4">
                  <c:v>Universal</c:v>
                </c:pt>
                <c:pt idx="5">
                  <c:v>Walt Disney</c:v>
                </c:pt>
                <c:pt idx="6">
                  <c:v>Warner Bros.</c:v>
                </c:pt>
              </c:strCache>
            </c:strRef>
          </c:cat>
          <c:val>
            <c:numRef>
              <c:f>'Pivot table'!$G$11:$G$18</c:f>
              <c:numCache>
                <c:formatCode>_("$"* #,##0_);_("$"* \(#,##0\);_("$"* "-"??_);_(@_)</c:formatCode>
                <c:ptCount val="7"/>
                <c:pt idx="0">
                  <c:v>75416</c:v>
                </c:pt>
                <c:pt idx="1">
                  <c:v>8877</c:v>
                </c:pt>
                <c:pt idx="2">
                  <c:v>8323259</c:v>
                </c:pt>
                <c:pt idx="3">
                  <c:v>40276</c:v>
                </c:pt>
                <c:pt idx="4">
                  <c:v>9117</c:v>
                </c:pt>
                <c:pt idx="5">
                  <c:v>4560931</c:v>
                </c:pt>
                <c:pt idx="6">
                  <c:v>2288216</c:v>
                </c:pt>
              </c:numCache>
            </c:numRef>
          </c:val>
          <c:extLst>
            <c:ext xmlns:c16="http://schemas.microsoft.com/office/drawing/2014/chart" uri="{C3380CC4-5D6E-409C-BE32-E72D297353CC}">
              <c16:uniqueId val="{00000006-FE99-40ED-B721-188347D49C80}"/>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DB_copy.xlsx]Pivot table!PivotTable12</c:name>
    <c:fmtId val="5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table'!$G$10</c:f>
              <c:strCache>
                <c:ptCount val="1"/>
                <c:pt idx="0">
                  <c:v>Total</c:v>
                </c:pt>
              </c:strCache>
            </c:strRef>
          </c:tx>
          <c:spPr>
            <a:solidFill>
              <a:schemeClr val="accent1"/>
            </a:solidFill>
            <a:ln>
              <a:noFill/>
            </a:ln>
            <a:effectLst/>
          </c:spPr>
          <c:invertIfNegative val="0"/>
          <c:cat>
            <c:strRef>
              <c:f>'Pivot table'!$F$11:$F$18</c:f>
              <c:strCache>
                <c:ptCount val="7"/>
                <c:pt idx="0">
                  <c:v>20th Century Fox</c:v>
                </c:pt>
                <c:pt idx="1">
                  <c:v>Dreamworks SKG</c:v>
                </c:pt>
                <c:pt idx="2">
                  <c:v>Paramount Pictures</c:v>
                </c:pt>
                <c:pt idx="3">
                  <c:v>Sony Pictures</c:v>
                </c:pt>
                <c:pt idx="4">
                  <c:v>Universal</c:v>
                </c:pt>
                <c:pt idx="5">
                  <c:v>Walt Disney</c:v>
                </c:pt>
                <c:pt idx="6">
                  <c:v>Warner Bros.</c:v>
                </c:pt>
              </c:strCache>
            </c:strRef>
          </c:cat>
          <c:val>
            <c:numRef>
              <c:f>'Pivot table'!$G$11:$G$18</c:f>
              <c:numCache>
                <c:formatCode>_("$"* #,##0_);_("$"* \(#,##0\);_("$"* "-"??_);_(@_)</c:formatCode>
                <c:ptCount val="7"/>
                <c:pt idx="0">
                  <c:v>75416</c:v>
                </c:pt>
                <c:pt idx="1">
                  <c:v>8877</c:v>
                </c:pt>
                <c:pt idx="2">
                  <c:v>8323259</c:v>
                </c:pt>
                <c:pt idx="3">
                  <c:v>40276</c:v>
                </c:pt>
                <c:pt idx="4">
                  <c:v>9117</c:v>
                </c:pt>
                <c:pt idx="5">
                  <c:v>4560931</c:v>
                </c:pt>
                <c:pt idx="6">
                  <c:v>2288216</c:v>
                </c:pt>
              </c:numCache>
            </c:numRef>
          </c:val>
          <c:extLst>
            <c:ext xmlns:c16="http://schemas.microsoft.com/office/drawing/2014/chart" uri="{C3380CC4-5D6E-409C-BE32-E72D297353CC}">
              <c16:uniqueId val="{00000000-E71D-4964-9F0F-364EA42EE3AC}"/>
            </c:ext>
          </c:extLst>
        </c:ser>
        <c:dLbls>
          <c:showLegendKey val="0"/>
          <c:showVal val="0"/>
          <c:showCatName val="0"/>
          <c:showSerName val="0"/>
          <c:showPercent val="0"/>
          <c:showBubbleSize val="0"/>
        </c:dLbls>
        <c:gapWidth val="182"/>
        <c:axId val="734541888"/>
        <c:axId val="734535648"/>
      </c:barChart>
      <c:catAx>
        <c:axId val="73454188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34535648"/>
        <c:crosses val="autoZero"/>
        <c:auto val="1"/>
        <c:lblAlgn val="ctr"/>
        <c:lblOffset val="100"/>
        <c:noMultiLvlLbl val="0"/>
      </c:catAx>
      <c:valAx>
        <c:axId val="734535648"/>
        <c:scaling>
          <c:orientation val="minMax"/>
        </c:scaling>
        <c:delete val="0"/>
        <c:axPos val="b"/>
        <c:numFmt formatCode="_(&quot;$&quot;* #,##0_);_(&quot;$&quot;* \(#,##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34541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457200</xdr:colOff>
      <xdr:row>1</xdr:row>
      <xdr:rowOff>9525</xdr:rowOff>
    </xdr:from>
    <xdr:to>
      <xdr:col>21</xdr:col>
      <xdr:colOff>400050</xdr:colOff>
      <xdr:row>21</xdr:row>
      <xdr:rowOff>57149</xdr:rowOff>
    </xdr:to>
    <xdr:graphicFrame macro="">
      <xdr:nvGraphicFramePr>
        <xdr:cNvPr id="2" name="Chart 1">
          <a:extLst>
            <a:ext uri="{FF2B5EF4-FFF2-40B4-BE49-F238E27FC236}">
              <a16:creationId xmlns:a16="http://schemas.microsoft.com/office/drawing/2014/main" id="{167E7A98-5E79-4BE8-8E80-47BB9A7E4F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85725</xdr:colOff>
      <xdr:row>23</xdr:row>
      <xdr:rowOff>23812</xdr:rowOff>
    </xdr:from>
    <xdr:to>
      <xdr:col>5</xdr:col>
      <xdr:colOff>400050</xdr:colOff>
      <xdr:row>37</xdr:row>
      <xdr:rowOff>100012</xdr:rowOff>
    </xdr:to>
    <xdr:graphicFrame macro="">
      <xdr:nvGraphicFramePr>
        <xdr:cNvPr id="3" name="Chart 2">
          <a:extLst>
            <a:ext uri="{FF2B5EF4-FFF2-40B4-BE49-F238E27FC236}">
              <a16:creationId xmlns:a16="http://schemas.microsoft.com/office/drawing/2014/main" id="{E9B1B8DE-848C-42EC-8AED-47AE706ACB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622300</xdr:colOff>
      <xdr:row>3</xdr:row>
      <xdr:rowOff>50800</xdr:rowOff>
    </xdr:from>
    <xdr:to>
      <xdr:col>19</xdr:col>
      <xdr:colOff>317500</xdr:colOff>
      <xdr:row>42</xdr:row>
      <xdr:rowOff>25400</xdr:rowOff>
    </xdr:to>
    <xdr:sp macro="" textlink="">
      <xdr:nvSpPr>
        <xdr:cNvPr id="2" name="TextBox 1">
          <a:extLst>
            <a:ext uri="{FF2B5EF4-FFF2-40B4-BE49-F238E27FC236}">
              <a16:creationId xmlns:a16="http://schemas.microsoft.com/office/drawing/2014/main" id="{8DD506E2-BADB-F54F-8847-F0D41F7052DD}"/>
            </a:ext>
          </a:extLst>
        </xdr:cNvPr>
        <xdr:cNvSpPr txBox="1"/>
      </xdr:nvSpPr>
      <xdr:spPr>
        <a:xfrm>
          <a:off x="3098800" y="622300"/>
          <a:ext cx="12903200" cy="7404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800" b="1">
              <a:solidFill>
                <a:schemeClr val="dk1"/>
              </a:solidFill>
              <a:effectLst/>
              <a:latin typeface="Cambria" panose="02040503050406030204" pitchFamily="18" charset="0"/>
              <a:ea typeface="+mn-ea"/>
              <a:cs typeface="+mn-cs"/>
            </a:rPr>
            <a:t>Target</a:t>
          </a:r>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A target market analysis is an assessment of how your product or service fits into a specific market and where it will gain the most.</a:t>
          </a:r>
        </a:p>
        <a:p>
          <a:pPr lvl="0"/>
          <a:endParaRPr lang="en-GB" sz="1800">
            <a:solidFill>
              <a:schemeClr val="dk1"/>
            </a:solidFill>
            <a:effectLst/>
            <a:latin typeface="Cambria" panose="02040503050406030204" pitchFamily="18" charset="0"/>
            <a:ea typeface="+mn-ea"/>
            <a:cs typeface="+mn-cs"/>
          </a:endParaRPr>
        </a:p>
        <a:p>
          <a:pPr lvl="0"/>
          <a:r>
            <a:rPr lang="en-GB" sz="1800" b="1">
              <a:solidFill>
                <a:schemeClr val="dk1"/>
              </a:solidFill>
              <a:effectLst/>
              <a:latin typeface="Cambria" panose="02040503050406030204" pitchFamily="18" charset="0"/>
              <a:ea typeface="+mn-ea"/>
              <a:cs typeface="+mn-cs"/>
            </a:rPr>
            <a:t>Task:</a:t>
          </a:r>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Q1. Make the table look more professional; presentable to the business</a:t>
          </a:r>
        </a:p>
        <a:p>
          <a:pPr lvl="0"/>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Q2. Create Column</a:t>
          </a:r>
          <a:r>
            <a:rPr lang="en-GB" sz="1800" baseline="0">
              <a:solidFill>
                <a:schemeClr val="dk1"/>
              </a:solidFill>
              <a:effectLst/>
              <a:latin typeface="Cambria" panose="02040503050406030204" pitchFamily="18" charset="0"/>
              <a:ea typeface="+mn-ea"/>
              <a:cs typeface="+mn-cs"/>
            </a:rPr>
            <a:t> </a:t>
          </a:r>
          <a:r>
            <a:rPr lang="en-GB" sz="1800">
              <a:solidFill>
                <a:schemeClr val="dk1"/>
              </a:solidFill>
              <a:effectLst/>
              <a:latin typeface="Cambria" panose="02040503050406030204" pitchFamily="18" charset="0"/>
              <a:ea typeface="+mn-ea"/>
              <a:cs typeface="+mn-cs"/>
            </a:rPr>
            <a:t>totals</a:t>
          </a:r>
        </a:p>
        <a:p>
          <a:pPr lvl="0"/>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Q3. Create an Average, Min and Max column</a:t>
          </a:r>
        </a:p>
        <a:p>
          <a:pPr lvl="0"/>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Q4. Create a month over month column for the latest month</a:t>
          </a:r>
        </a:p>
        <a:p>
          <a:pPr lvl="0"/>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Q5. Conditional format the MoM column</a:t>
          </a:r>
        </a:p>
        <a:p>
          <a:pPr lvl="0"/>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Q6. Sort the data by Totals; descending</a:t>
          </a:r>
        </a:p>
        <a:p>
          <a:pPr lvl="0"/>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Q7. Create a new column that has “above average” or “below average” text depending on the Total value</a:t>
          </a:r>
        </a:p>
        <a:p>
          <a:pPr lvl="0"/>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Q8. Join the Distributors </a:t>
          </a:r>
          <a:r>
            <a:rPr lang="en-GB" sz="1800" baseline="0">
              <a:solidFill>
                <a:schemeClr val="dk1"/>
              </a:solidFill>
              <a:effectLst/>
              <a:latin typeface="Cambria" panose="02040503050406030204" pitchFamily="18" charset="0"/>
              <a:ea typeface="+mn-ea"/>
              <a:cs typeface="+mn-cs"/>
            </a:rPr>
            <a:t>and Genre</a:t>
          </a:r>
          <a:r>
            <a:rPr lang="en-GB" sz="1800">
              <a:solidFill>
                <a:schemeClr val="dk1"/>
              </a:solidFill>
              <a:effectLst/>
              <a:latin typeface="Cambria" panose="02040503050406030204" pitchFamily="18" charset="0"/>
              <a:ea typeface="+mn-ea"/>
              <a:cs typeface="+mn-cs"/>
            </a:rPr>
            <a:t> from</a:t>
          </a:r>
          <a:r>
            <a:rPr lang="en-GB" sz="1800" baseline="0">
              <a:solidFill>
                <a:schemeClr val="dk1"/>
              </a:solidFill>
              <a:effectLst/>
              <a:latin typeface="Cambria" panose="02040503050406030204" pitchFamily="18" charset="0"/>
              <a:ea typeface="+mn-ea"/>
              <a:cs typeface="+mn-cs"/>
            </a:rPr>
            <a:t> other worksheet</a:t>
          </a:r>
          <a:r>
            <a:rPr lang="en-GB" sz="1800">
              <a:solidFill>
                <a:schemeClr val="dk1"/>
              </a:solidFill>
              <a:effectLst/>
              <a:latin typeface="Cambria" panose="02040503050406030204" pitchFamily="18" charset="0"/>
              <a:ea typeface="+mn-ea"/>
              <a:cs typeface="+mn-cs"/>
            </a:rPr>
            <a:t>. These new columns should be next to movie</a:t>
          </a:r>
          <a:r>
            <a:rPr lang="en-GB" sz="1800" baseline="0">
              <a:solidFill>
                <a:schemeClr val="dk1"/>
              </a:solidFill>
              <a:effectLst/>
              <a:latin typeface="Cambria" panose="02040503050406030204" pitchFamily="18" charset="0"/>
              <a:ea typeface="+mn-ea"/>
              <a:cs typeface="+mn-cs"/>
            </a:rPr>
            <a:t> title column</a:t>
          </a:r>
          <a:br>
            <a:rPr lang="en-GB" sz="1800">
              <a:solidFill>
                <a:schemeClr val="dk1"/>
              </a:solidFill>
              <a:effectLst/>
              <a:latin typeface="Cambria" panose="02040503050406030204" pitchFamily="18" charset="0"/>
              <a:ea typeface="+mn-ea"/>
              <a:cs typeface="+mn-cs"/>
            </a:rPr>
          </a:br>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Q9. Create a pivot table showing the sum and average values for Distributors</a:t>
          </a:r>
          <a:br>
            <a:rPr lang="en-GB" sz="1800">
              <a:solidFill>
                <a:schemeClr val="dk1"/>
              </a:solidFill>
              <a:effectLst/>
              <a:latin typeface="Cambria" panose="02040503050406030204" pitchFamily="18" charset="0"/>
              <a:ea typeface="+mn-ea"/>
              <a:cs typeface="+mn-cs"/>
            </a:rPr>
          </a:br>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Q10. Create a horizontal bar chart showing the totals by Movie</a:t>
          </a:r>
        </a:p>
        <a:p>
          <a:pPr lvl="0"/>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Q11. Create a vertical bar chart showing the average value by Genre</a:t>
          </a:r>
        </a:p>
        <a:p>
          <a:pPr lvl="0"/>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Q12. Create a pie chart showing the average value by Directors</a:t>
          </a:r>
        </a:p>
        <a:p>
          <a:pPr lvl="0"/>
          <a:r>
            <a:rPr lang="en-GB" sz="1800">
              <a:latin typeface="Cambria" panose="02040503050406030204" pitchFamily="18" charset="0"/>
            </a:rPr>
            <a:t>Q</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15</xdr:col>
      <xdr:colOff>222250</xdr:colOff>
      <xdr:row>4</xdr:row>
      <xdr:rowOff>95251</xdr:rowOff>
    </xdr:from>
    <xdr:to>
      <xdr:col>22</xdr:col>
      <xdr:colOff>95250</xdr:colOff>
      <xdr:row>10</xdr:row>
      <xdr:rowOff>27783</xdr:rowOff>
    </xdr:to>
    <mc:AlternateContent xmlns:mc="http://schemas.openxmlformats.org/markup-compatibility/2006">
      <mc:Choice xmlns:a14="http://schemas.microsoft.com/office/drawing/2010/main" Requires="a14">
        <xdr:graphicFrame macro="">
          <xdr:nvGraphicFramePr>
            <xdr:cNvPr id="5" name="GENRE 1">
              <a:extLst>
                <a:ext uri="{FF2B5EF4-FFF2-40B4-BE49-F238E27FC236}">
                  <a16:creationId xmlns:a16="http://schemas.microsoft.com/office/drawing/2014/main" id="{936D5457-8F05-440C-B91D-9BFCAC9E9C6F}"/>
                </a:ext>
              </a:extLst>
            </xdr:cNvPr>
            <xdr:cNvGraphicFramePr/>
          </xdr:nvGraphicFramePr>
          <xdr:xfrm>
            <a:off x="0" y="0"/>
            <a:ext cx="0" cy="0"/>
          </xdr:xfrm>
          <a:graphic>
            <a:graphicData uri="http://schemas.microsoft.com/office/drawing/2010/slicer">
              <sle:slicer xmlns:sle="http://schemas.microsoft.com/office/drawing/2010/slicer" name="GENRE 1"/>
            </a:graphicData>
          </a:graphic>
        </xdr:graphicFrame>
      </mc:Choice>
      <mc:Fallback>
        <xdr:sp macro="" textlink="">
          <xdr:nvSpPr>
            <xdr:cNvPr id="0" name=""/>
            <xdr:cNvSpPr>
              <a:spLocks noTextEdit="1"/>
            </xdr:cNvSpPr>
          </xdr:nvSpPr>
          <xdr:spPr>
            <a:xfrm>
              <a:off x="9366250" y="895351"/>
              <a:ext cx="4140200" cy="1151732"/>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492125</xdr:colOff>
      <xdr:row>4</xdr:row>
      <xdr:rowOff>99219</xdr:rowOff>
    </xdr:from>
    <xdr:to>
      <xdr:col>8</xdr:col>
      <xdr:colOff>460375</xdr:colOff>
      <xdr:row>12</xdr:row>
      <xdr:rowOff>187326</xdr:rowOff>
    </xdr:to>
    <mc:AlternateContent xmlns:mc="http://schemas.openxmlformats.org/markup-compatibility/2006">
      <mc:Choice xmlns:a14="http://schemas.microsoft.com/office/drawing/2010/main" Requires="a14">
        <xdr:graphicFrame macro="">
          <xdr:nvGraphicFramePr>
            <xdr:cNvPr id="6" name="DISTRIBUTORS 1">
              <a:extLst>
                <a:ext uri="{FF2B5EF4-FFF2-40B4-BE49-F238E27FC236}">
                  <a16:creationId xmlns:a16="http://schemas.microsoft.com/office/drawing/2014/main" id="{C10234F1-6E4F-47D3-A3D6-D744CEF40BB6}"/>
                </a:ext>
              </a:extLst>
            </xdr:cNvPr>
            <xdr:cNvGraphicFramePr/>
          </xdr:nvGraphicFramePr>
          <xdr:xfrm>
            <a:off x="0" y="0"/>
            <a:ext cx="0" cy="0"/>
          </xdr:xfrm>
          <a:graphic>
            <a:graphicData uri="http://schemas.microsoft.com/office/drawing/2010/slicer">
              <sle:slicer xmlns:sle="http://schemas.microsoft.com/office/drawing/2010/slicer" name="DISTRIBUTORS 1"/>
            </a:graphicData>
          </a:graphic>
        </xdr:graphicFrame>
      </mc:Choice>
      <mc:Fallback>
        <xdr:sp macro="" textlink="">
          <xdr:nvSpPr>
            <xdr:cNvPr id="0" name=""/>
            <xdr:cNvSpPr>
              <a:spLocks noTextEdit="1"/>
            </xdr:cNvSpPr>
          </xdr:nvSpPr>
          <xdr:spPr>
            <a:xfrm>
              <a:off x="492125" y="899319"/>
              <a:ext cx="4845050" cy="1707357"/>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19843</xdr:colOff>
      <xdr:row>4</xdr:row>
      <xdr:rowOff>100542</xdr:rowOff>
    </xdr:from>
    <xdr:to>
      <xdr:col>15</xdr:col>
      <xdr:colOff>142875</xdr:colOff>
      <xdr:row>10</xdr:row>
      <xdr:rowOff>24608</xdr:rowOff>
    </xdr:to>
    <mc:AlternateContent xmlns:mc="http://schemas.openxmlformats.org/markup-compatibility/2006">
      <mc:Choice xmlns:a14="http://schemas.microsoft.com/office/drawing/2010/main" Requires="a14">
        <xdr:graphicFrame macro="">
          <xdr:nvGraphicFramePr>
            <xdr:cNvPr id="7" name="AVERAGE STATUS 1">
              <a:extLst>
                <a:ext uri="{FF2B5EF4-FFF2-40B4-BE49-F238E27FC236}">
                  <a16:creationId xmlns:a16="http://schemas.microsoft.com/office/drawing/2014/main" id="{B55F1A7E-DE5E-4F3B-8072-46A0821355AF}"/>
                </a:ext>
              </a:extLst>
            </xdr:cNvPr>
            <xdr:cNvGraphicFramePr/>
          </xdr:nvGraphicFramePr>
          <xdr:xfrm>
            <a:off x="0" y="0"/>
            <a:ext cx="0" cy="0"/>
          </xdr:xfrm>
          <a:graphic>
            <a:graphicData uri="http://schemas.microsoft.com/office/drawing/2010/slicer">
              <sle:slicer xmlns:sle="http://schemas.microsoft.com/office/drawing/2010/slicer" name="AVERAGE STATUS 1"/>
            </a:graphicData>
          </a:graphic>
        </xdr:graphicFrame>
      </mc:Choice>
      <mc:Fallback>
        <xdr:sp macro="" textlink="">
          <xdr:nvSpPr>
            <xdr:cNvPr id="0" name=""/>
            <xdr:cNvSpPr>
              <a:spLocks noTextEdit="1"/>
            </xdr:cNvSpPr>
          </xdr:nvSpPr>
          <xdr:spPr>
            <a:xfrm>
              <a:off x="5506243" y="900642"/>
              <a:ext cx="3780632" cy="1143266"/>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18</xdr:row>
      <xdr:rowOff>190499</xdr:rowOff>
    </xdr:from>
    <xdr:to>
      <xdr:col>16</xdr:col>
      <xdr:colOff>571500</xdr:colOff>
      <xdr:row>47</xdr:row>
      <xdr:rowOff>149679</xdr:rowOff>
    </xdr:to>
    <xdr:graphicFrame macro="">
      <xdr:nvGraphicFramePr>
        <xdr:cNvPr id="8" name="Chart 7">
          <a:extLst>
            <a:ext uri="{FF2B5EF4-FFF2-40B4-BE49-F238E27FC236}">
              <a16:creationId xmlns:a16="http://schemas.microsoft.com/office/drawing/2014/main" id="{E6293921-432A-446B-9DC4-A4717C00D4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13607</xdr:colOff>
      <xdr:row>33</xdr:row>
      <xdr:rowOff>81642</xdr:rowOff>
    </xdr:from>
    <xdr:to>
      <xdr:col>29</xdr:col>
      <xdr:colOff>612321</xdr:colOff>
      <xdr:row>47</xdr:row>
      <xdr:rowOff>157842</xdr:rowOff>
    </xdr:to>
    <xdr:graphicFrame macro="">
      <xdr:nvGraphicFramePr>
        <xdr:cNvPr id="10" name="Chart 9">
          <a:extLst>
            <a:ext uri="{FF2B5EF4-FFF2-40B4-BE49-F238E27FC236}">
              <a16:creationId xmlns:a16="http://schemas.microsoft.com/office/drawing/2014/main" id="{AD25DBD8-D292-48BB-814A-B630948370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612320</xdr:colOff>
      <xdr:row>19</xdr:row>
      <xdr:rowOff>0</xdr:rowOff>
    </xdr:from>
    <xdr:to>
      <xdr:col>29</xdr:col>
      <xdr:colOff>585107</xdr:colOff>
      <xdr:row>33</xdr:row>
      <xdr:rowOff>76200</xdr:rowOff>
    </xdr:to>
    <xdr:graphicFrame macro="">
      <xdr:nvGraphicFramePr>
        <xdr:cNvPr id="13" name="Chart 12">
          <a:extLst>
            <a:ext uri="{FF2B5EF4-FFF2-40B4-BE49-F238E27FC236}">
              <a16:creationId xmlns:a16="http://schemas.microsoft.com/office/drawing/2014/main" id="{2B34EC8B-01D7-4BE4-BF5E-D487BBCBB4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947.765625347223" createdVersion="7" refreshedVersion="7" minRefreshableVersion="3" recordCount="16" xr:uid="{30DCD742-0A69-4A0B-9549-B39B1B56C3FE}">
  <cacheSource type="worksheet">
    <worksheetSource ref="A3:P19" sheet="Main Raw Data"/>
  </cacheSource>
  <cacheFields count="16">
    <cacheField name="MOVIE" numFmtId="0">
      <sharedItems count="16">
        <s v="Transformers: Revenge of the Fallen"/>
        <s v="Finding Nemo"/>
        <s v="Batman Forever"/>
        <s v="Titanic"/>
        <s v="Independence Day"/>
        <s v="Pirates of the Caribbean: Dead Man’s Chest"/>
        <s v="Harry Potter and the Sorcerer’s Stone"/>
        <s v="Men in Black"/>
        <s v="Star Wars Ep. I: The Phantom Menace"/>
        <s v="How the Grinch Stole Christmas"/>
        <s v="Spider-Man 3"/>
        <s v="Shrek 2"/>
        <s v="The Dark Knight"/>
        <s v="Spider-Man"/>
        <s v="Star Wars Ep. III: Revenge of the Sith"/>
        <s v="Toy Story 3"/>
      </sharedItems>
    </cacheField>
    <cacheField name="GENRE" numFmtId="0">
      <sharedItems count="3">
        <s v="Action"/>
        <s v="Adventure"/>
        <s v="Drama"/>
      </sharedItems>
    </cacheField>
    <cacheField name="DISTRIBUTORS" numFmtId="0">
      <sharedItems count="7">
        <s v="Paramount Pictures"/>
        <s v="Walt Disney"/>
        <s v="Warner Bros."/>
        <s v="20th Century Fox"/>
        <s v="Sony Pictures"/>
        <s v="Universal"/>
        <s v="Dreamworks SKG"/>
      </sharedItems>
    </cacheField>
    <cacheField name="Jul-21" numFmtId="165">
      <sharedItems containsSemiMixedTypes="0" containsString="0" containsNumber="1" containsInteger="1" minValue="1246" maxValue="908851"/>
    </cacheField>
    <cacheField name="Aug-21" numFmtId="165">
      <sharedItems containsSemiMixedTypes="0" containsString="0" containsNumber="1" containsInteger="1" minValue="1246" maxValue="953741"/>
    </cacheField>
    <cacheField name="Sep-21" numFmtId="165">
      <sharedItems containsSemiMixedTypes="0" containsString="0" containsNumber="1" containsInteger="1" minValue="1246" maxValue="924366"/>
    </cacheField>
    <cacheField name="Oct-21" numFmtId="165">
      <sharedItems containsSemiMixedTypes="0" containsString="0" containsNumber="1" containsInteger="1" minValue="1246" maxValue="907576"/>
    </cacheField>
    <cacheField name="Nov-21" numFmtId="165">
      <sharedItems containsSemiMixedTypes="0" containsString="0" containsNumber="1" containsInteger="1" minValue="1246" maxValue="945771"/>
    </cacheField>
    <cacheField name="Dec-21" numFmtId="165">
      <sharedItems containsSemiMixedTypes="0" containsString="0" containsNumber="1" containsInteger="1" minValue="1246" maxValue="1928656"/>
    </cacheField>
    <cacheField name="Jan-22" numFmtId="165">
      <sharedItems containsSemiMixedTypes="0" containsString="0" containsNumber="1" containsInteger="1" minValue="1246" maxValue="1023031"/>
    </cacheField>
    <cacheField name="TOTALS" numFmtId="165">
      <sharedItems containsSemiMixedTypes="0" containsString="0" containsNumber="1" containsInteger="1" minValue="8722" maxValue="7591992"/>
    </cacheField>
    <cacheField name="AVERAGE" numFmtId="165">
      <sharedItems containsSemiMixedTypes="0" containsString="0" containsNumber="1" minValue="1246" maxValue="1084570.2857142857"/>
    </cacheField>
    <cacheField name="MINIMUM" numFmtId="165">
      <sharedItems containsSemiMixedTypes="0" containsString="0" containsNumber="1" containsInteger="1" minValue="1246" maxValue="907576"/>
    </cacheField>
    <cacheField name="MAXIMUM" numFmtId="165">
      <sharedItems containsSemiMixedTypes="0" containsString="0" containsNumber="1" containsInteger="1" minValue="1246" maxValue="1928656"/>
    </cacheField>
    <cacheField name="MoM" numFmtId="9">
      <sharedItems containsSemiMixedTypes="0" containsString="0" containsNumber="1" minValue="-0.49047717434747562" maxValue="3.6115569823435001E-2"/>
    </cacheField>
    <cacheField name="AVERAGE STATUS" numFmtId="0">
      <sharedItems count="2">
        <s v="ABOVE AVERAGE"/>
        <s v="BELOW AVERAGE"/>
      </sharedItems>
    </cacheField>
  </cacheFields>
  <extLst>
    <ext xmlns:x14="http://schemas.microsoft.com/office/spreadsheetml/2009/9/main" uri="{725AE2AE-9491-48be-B2B4-4EB974FC3084}">
      <x14:pivotCacheDefinition pivotCacheId="8088401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x v="0"/>
    <x v="0"/>
    <x v="0"/>
    <n v="908851"/>
    <n v="953741"/>
    <n v="924366"/>
    <n v="907576"/>
    <n v="945771"/>
    <n v="1928656"/>
    <n v="1023031"/>
    <n v="7591992"/>
    <n v="1084570.2857142857"/>
    <n v="907576"/>
    <n v="1928656"/>
    <n v="-0.46956274213753002"/>
    <x v="0"/>
  </r>
  <r>
    <x v="1"/>
    <x v="1"/>
    <x v="1"/>
    <n v="544951"/>
    <n v="576636"/>
    <n v="564851"/>
    <n v="516416"/>
    <n v="558496"/>
    <n v="1139066"/>
    <n v="606996"/>
    <n v="4507412"/>
    <n v="643916"/>
    <n v="516416"/>
    <n v="1139066"/>
    <n v="-0.46711077321243899"/>
    <x v="0"/>
  </r>
  <r>
    <x v="2"/>
    <x v="2"/>
    <x v="2"/>
    <n v="259311"/>
    <n v="263611"/>
    <n v="263801"/>
    <n v="279256"/>
    <n v="283426"/>
    <n v="590476"/>
    <n v="300861"/>
    <n v="2240742"/>
    <n v="320106"/>
    <n v="259311"/>
    <n v="590476"/>
    <n v="-0.49047717434747562"/>
    <x v="0"/>
  </r>
  <r>
    <x v="3"/>
    <x v="1"/>
    <x v="0"/>
    <n v="81641"/>
    <n v="86581"/>
    <n v="78091"/>
    <n v="92076"/>
    <n v="94381"/>
    <n v="187256"/>
    <n v="111241"/>
    <n v="731267"/>
    <n v="104466.71428571429"/>
    <n v="78091"/>
    <n v="187256"/>
    <n v="-0.40594159866706536"/>
    <x v="1"/>
  </r>
  <r>
    <x v="4"/>
    <x v="1"/>
    <x v="3"/>
    <n v="14506"/>
    <n v="18876"/>
    <n v="8641"/>
    <n v="5236"/>
    <n v="5066"/>
    <n v="2286"/>
    <n v="1316"/>
    <n v="55927"/>
    <n v="7989.5714285714284"/>
    <n v="1316"/>
    <n v="18876"/>
    <n v="-0.42432195975503062"/>
    <x v="1"/>
  </r>
  <r>
    <x v="5"/>
    <x v="0"/>
    <x v="1"/>
    <n v="5746"/>
    <n v="5816"/>
    <n v="5836"/>
    <n v="5671"/>
    <n v="5841"/>
    <n v="10066"/>
    <n v="5821"/>
    <n v="44797"/>
    <n v="6399.5714285714284"/>
    <n v="5671"/>
    <n v="10066"/>
    <n v="-0.42171666997814428"/>
    <x v="1"/>
  </r>
  <r>
    <x v="6"/>
    <x v="1"/>
    <x v="2"/>
    <n v="7586"/>
    <n v="7081"/>
    <n v="8006"/>
    <n v="12296"/>
    <n v="1246"/>
    <n v="1246"/>
    <n v="1246"/>
    <n v="38707"/>
    <n v="5529.5714285714284"/>
    <n v="1246"/>
    <n v="12296"/>
    <n v="0"/>
    <x v="1"/>
  </r>
  <r>
    <x v="7"/>
    <x v="1"/>
    <x v="4"/>
    <n v="2251"/>
    <n v="2286"/>
    <n v="2286"/>
    <n v="3756"/>
    <n v="4451"/>
    <n v="4956"/>
    <n v="2671"/>
    <n v="22657"/>
    <n v="3236.7142857142858"/>
    <n v="2251"/>
    <n v="4956"/>
    <n v="-0.46105730427764324"/>
    <x v="1"/>
  </r>
  <r>
    <x v="8"/>
    <x v="1"/>
    <x v="3"/>
    <n v="1506"/>
    <n v="1501"/>
    <n v="1501"/>
    <n v="1516"/>
    <n v="1501"/>
    <n v="1746"/>
    <n v="1496"/>
    <n v="10767"/>
    <n v="1538.1428571428571"/>
    <n v="1496"/>
    <n v="1746"/>
    <n v="-0.14318442153493705"/>
    <x v="1"/>
  </r>
  <r>
    <x v="9"/>
    <x v="1"/>
    <x v="5"/>
    <n v="1296"/>
    <n v="1296"/>
    <n v="1296"/>
    <n v="1291"/>
    <n v="1296"/>
    <n v="1346"/>
    <n v="1296"/>
    <n v="9117"/>
    <n v="1302.4285714285713"/>
    <n v="1291"/>
    <n v="1346"/>
    <n v="-3.7147102526002951E-2"/>
    <x v="1"/>
  </r>
  <r>
    <x v="10"/>
    <x v="1"/>
    <x v="4"/>
    <n v="1246"/>
    <n v="1246"/>
    <n v="1246"/>
    <n v="1251"/>
    <n v="1256"/>
    <n v="1396"/>
    <n v="1256"/>
    <n v="8897"/>
    <n v="1271"/>
    <n v="1246"/>
    <n v="1396"/>
    <n v="-0.10028653295128942"/>
    <x v="1"/>
  </r>
  <r>
    <x v="11"/>
    <x v="1"/>
    <x v="6"/>
    <n v="1271"/>
    <n v="1271"/>
    <n v="1271"/>
    <n v="1271"/>
    <n v="1271"/>
    <n v="1276"/>
    <n v="1246"/>
    <n v="8877"/>
    <n v="1268.1428571428571"/>
    <n v="1246"/>
    <n v="1276"/>
    <n v="-2.3510971786833812E-2"/>
    <x v="1"/>
  </r>
  <r>
    <x v="12"/>
    <x v="1"/>
    <x v="2"/>
    <n v="1246"/>
    <n v="1246"/>
    <n v="1246"/>
    <n v="1246"/>
    <n v="1246"/>
    <n v="1246"/>
    <n v="1291"/>
    <n v="8767"/>
    <n v="1252.4285714285713"/>
    <n v="1246"/>
    <n v="1291"/>
    <n v="3.6115569823435001E-2"/>
    <x v="1"/>
  </r>
  <r>
    <x v="13"/>
    <x v="1"/>
    <x v="4"/>
    <n v="1246"/>
    <n v="1246"/>
    <n v="1246"/>
    <n v="1246"/>
    <n v="1246"/>
    <n v="1246"/>
    <n v="1246"/>
    <n v="8722"/>
    <n v="1246"/>
    <n v="1246"/>
    <n v="1246"/>
    <n v="0"/>
    <x v="1"/>
  </r>
  <r>
    <x v="14"/>
    <x v="0"/>
    <x v="3"/>
    <n v="1246"/>
    <n v="1246"/>
    <n v="1246"/>
    <n v="1246"/>
    <n v="1246"/>
    <n v="1246"/>
    <n v="1246"/>
    <n v="8722"/>
    <n v="1246"/>
    <n v="1246"/>
    <n v="1246"/>
    <n v="0"/>
    <x v="1"/>
  </r>
  <r>
    <x v="15"/>
    <x v="0"/>
    <x v="1"/>
    <n v="1246"/>
    <n v="1246"/>
    <n v="1246"/>
    <n v="1246"/>
    <n v="1246"/>
    <n v="1246"/>
    <n v="1246"/>
    <n v="8722"/>
    <n v="1246"/>
    <n v="1246"/>
    <n v="1246"/>
    <n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86CCB9-963B-4526-8636-425FD77FC4DA}" name="PivotTable1"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Distributors">
  <location ref="A3:C11" firstHeaderRow="0" firstDataRow="1" firstDataCol="1"/>
  <pivotFields count="16">
    <pivotField showAll="0"/>
    <pivotField showAll="0"/>
    <pivotField axis="axisRow" showAll="0">
      <items count="8">
        <item x="3"/>
        <item x="6"/>
        <item x="0"/>
        <item x="4"/>
        <item x="5"/>
        <item x="1"/>
        <item x="2"/>
        <item t="default"/>
      </items>
    </pivotField>
    <pivotField numFmtId="165" showAll="0"/>
    <pivotField numFmtId="165" showAll="0"/>
    <pivotField numFmtId="165" showAll="0"/>
    <pivotField numFmtId="165" showAll="0"/>
    <pivotField numFmtId="165" showAll="0"/>
    <pivotField numFmtId="165" showAll="0"/>
    <pivotField numFmtId="165" showAll="0"/>
    <pivotField dataField="1" numFmtId="165" showAll="0"/>
    <pivotField dataField="1" numFmtId="165" showAll="0"/>
    <pivotField numFmtId="165" showAll="0"/>
    <pivotField numFmtId="165" showAll="0"/>
    <pivotField numFmtId="9" showAll="0"/>
    <pivotField showAll="0"/>
  </pivotFields>
  <rowFields count="1">
    <field x="2"/>
  </rowFields>
  <rowItems count="8">
    <i>
      <x/>
    </i>
    <i>
      <x v="1"/>
    </i>
    <i>
      <x v="2"/>
    </i>
    <i>
      <x v="3"/>
    </i>
    <i>
      <x v="4"/>
    </i>
    <i>
      <x v="5"/>
    </i>
    <i>
      <x v="6"/>
    </i>
    <i t="grand">
      <x/>
    </i>
  </rowItems>
  <colFields count="1">
    <field x="-2"/>
  </colFields>
  <colItems count="2">
    <i>
      <x/>
    </i>
    <i i="1">
      <x v="1"/>
    </i>
  </colItems>
  <dataFields count="2">
    <dataField name="Sum of TOTALS" fld="10" baseField="0" baseItem="0"/>
    <dataField name="Sum of AVERAGE" fld="11" baseField="0" baseItem="0"/>
  </dataFields>
  <formats count="1">
    <format dxfId="9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DED319-CF61-4636-8E3B-921FC81D8837}" name="PivotTable7"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rowHeaderCaption="Genre">
  <location ref="A16:B20" firstHeaderRow="1" firstDataRow="1" firstDataCol="1"/>
  <pivotFields count="16">
    <pivotField showAll="0"/>
    <pivotField axis="axisRow" showAll="0">
      <items count="4">
        <item x="0"/>
        <item x="1"/>
        <item x="2"/>
        <item t="default"/>
      </items>
    </pivotField>
    <pivotField showAll="0"/>
    <pivotField numFmtId="165" showAll="0"/>
    <pivotField numFmtId="165" showAll="0"/>
    <pivotField numFmtId="165" showAll="0"/>
    <pivotField numFmtId="165" showAll="0"/>
    <pivotField numFmtId="165" showAll="0"/>
    <pivotField numFmtId="165" showAll="0"/>
    <pivotField numFmtId="165" showAll="0"/>
    <pivotField numFmtId="165" showAll="0"/>
    <pivotField dataField="1" numFmtId="165" showAll="0"/>
    <pivotField numFmtId="165" showAll="0"/>
    <pivotField numFmtId="165" showAll="0"/>
    <pivotField numFmtId="9" showAll="0"/>
    <pivotField showAll="0"/>
  </pivotFields>
  <rowFields count="1">
    <field x="1"/>
  </rowFields>
  <rowItems count="4">
    <i>
      <x/>
    </i>
    <i>
      <x v="1"/>
    </i>
    <i>
      <x v="2"/>
    </i>
    <i t="grand">
      <x/>
    </i>
  </rowItems>
  <colItems count="1">
    <i/>
  </colItems>
  <dataFields count="1">
    <dataField name="Sum of AVERAGE" fld="11" baseField="0" baseItem="0"/>
  </dataFields>
  <formats count="1">
    <format dxfId="92">
      <pivotArea collapsedLevelsAreSubtotals="1" fieldPosition="0">
        <references count="1">
          <reference field="1" count="0"/>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92D4AE8-4B77-49FF-9D10-2FE37DD2ACF1}" name="PivotTable19" cacheId="5"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X9" firstHeaderRow="0" firstDataRow="0" firstDataCol="0" rowPageCount="1" colPageCount="1"/>
  <pivotFields count="16">
    <pivotField axis="axisPage" multipleItemSelectionAllowed="1" showAll="0">
      <items count="17">
        <item x="2"/>
        <item x="1"/>
        <item x="6"/>
        <item x="9"/>
        <item x="4"/>
        <item x="7"/>
        <item x="5"/>
        <item x="11"/>
        <item x="13"/>
        <item x="10"/>
        <item x="8"/>
        <item x="14"/>
        <item x="12"/>
        <item x="3"/>
        <item x="15"/>
        <item x="0"/>
        <item t="default"/>
      </items>
    </pivotField>
    <pivotField showAll="0">
      <items count="4">
        <item x="0"/>
        <item x="1"/>
        <item x="2"/>
        <item t="default"/>
      </items>
    </pivotField>
    <pivotField showAll="0">
      <items count="8">
        <item x="3"/>
        <item x="6"/>
        <item x="0"/>
        <item x="4"/>
        <item x="5"/>
        <item x="1"/>
        <item x="2"/>
        <item t="default"/>
      </items>
    </pivotField>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9" showAll="0"/>
    <pivotField showAll="0">
      <items count="3">
        <item x="0"/>
        <item x="1"/>
        <item t="default"/>
      </items>
    </pivotField>
  </pivotFields>
  <pageFields count="1">
    <pageField fld="0" hier="-1"/>
  </pageFields>
  <formats count="2">
    <format dxfId="76">
      <pivotArea dataOnly="0" labelOnly="1" grandCol="1" outline="0" axis="axisCol" fieldPosition="0"/>
    </format>
    <format dxfId="7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879CAD6-030B-463C-AB07-A5F4956ED099}" name="PivotTable22" cacheId="5"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K14:K15" firstHeaderRow="1" firstDataRow="1" firstDataCol="0"/>
  <pivotFields count="16">
    <pivotField showAll="0"/>
    <pivotField showAll="0">
      <items count="4">
        <item x="0"/>
        <item x="1"/>
        <item x="2"/>
        <item t="default"/>
      </items>
    </pivotField>
    <pivotField showAll="0">
      <items count="8">
        <item x="3"/>
        <item x="6"/>
        <item x="0"/>
        <item x="4"/>
        <item x="5"/>
        <item x="1"/>
        <item x="2"/>
        <item t="default"/>
      </items>
    </pivotField>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ataField="1" numFmtId="9" showAll="0"/>
    <pivotField showAll="0">
      <items count="3">
        <item x="0"/>
        <item x="1"/>
        <item t="default"/>
      </items>
    </pivotField>
  </pivotFields>
  <rowItems count="1">
    <i/>
  </rowItems>
  <colItems count="1">
    <i/>
  </colItems>
  <dataFields count="1">
    <dataField name="Average of MoM" fld="14" subtotal="average" baseField="9" baseItem="0" numFmtId="10"/>
  </dataFields>
  <formats count="3">
    <format dxfId="35">
      <pivotArea dataOnly="0" labelOnly="1" grandCol="1" outline="0" axis="axisCol" fieldPosition="0"/>
    </format>
    <format dxfId="17">
      <pivotArea dataOnly="0" labelOnly="1" outline="0" axis="axisValues" fieldPosition="0"/>
    </format>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567E663-FF42-4891-A10D-E6FDE9E9CABC}" name="PivotTable20" cacheId="5"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K8:K9" firstHeaderRow="1" firstDataRow="1" firstDataCol="0"/>
  <pivotFields count="16">
    <pivotField showAll="0"/>
    <pivotField showAll="0">
      <items count="4">
        <item x="0"/>
        <item x="1"/>
        <item x="2"/>
        <item t="default"/>
      </items>
    </pivotField>
    <pivotField showAll="0">
      <items count="8">
        <item x="3"/>
        <item x="6"/>
        <item x="0"/>
        <item x="4"/>
        <item x="5"/>
        <item x="1"/>
        <item x="2"/>
        <item t="default"/>
      </items>
    </pivotField>
    <pivotField numFmtId="165" showAll="0"/>
    <pivotField numFmtId="165" showAll="0"/>
    <pivotField numFmtId="165"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numFmtId="9" showAll="0"/>
    <pivotField showAll="0">
      <items count="3">
        <item x="0"/>
        <item x="1"/>
        <item t="default"/>
      </items>
    </pivotField>
  </pivotFields>
  <rowItems count="1">
    <i/>
  </rowItems>
  <colItems count="1">
    <i/>
  </colItems>
  <dataFields count="1">
    <dataField name="Sum of TOTALS" fld="10" baseField="0" baseItem="0"/>
  </dataFields>
  <formats count="2">
    <format dxfId="68">
      <pivotArea dataOnly="0" labelOnly="1" grandCol="1" outline="0" axis="axisCol" fieldPosition="0"/>
    </format>
    <format dxfId="6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1AE02D3-54CB-4C9F-8840-21FC02C92202}" name="PivotTable12" cacheId="5"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2">
  <location ref="F10:G18" firstHeaderRow="1" firstDataRow="1" firstDataCol="1"/>
  <pivotFields count="16">
    <pivotField showAll="0"/>
    <pivotField showAll="0">
      <items count="4">
        <item x="0"/>
        <item x="1"/>
        <item x="2"/>
        <item t="default"/>
      </items>
    </pivotField>
    <pivotField axis="axisRow" showAll="0" sortType="ascending">
      <items count="8">
        <item x="3"/>
        <item x="6"/>
        <item x="0"/>
        <item x="4"/>
        <item x="5"/>
        <item x="1"/>
        <item x="2"/>
        <item t="default"/>
      </items>
    </pivotField>
    <pivotField numFmtId="165" showAll="0"/>
    <pivotField numFmtId="165" showAll="0"/>
    <pivotField numFmtId="165"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numFmtId="9" showAll="0"/>
    <pivotField showAll="0">
      <items count="3">
        <item x="0"/>
        <item x="1"/>
        <item t="default"/>
      </items>
    </pivotField>
  </pivotFields>
  <rowFields count="1">
    <field x="2"/>
  </rowFields>
  <rowItems count="8">
    <i>
      <x/>
    </i>
    <i>
      <x v="1"/>
    </i>
    <i>
      <x v="2"/>
    </i>
    <i>
      <x v="3"/>
    </i>
    <i>
      <x v="4"/>
    </i>
    <i>
      <x v="5"/>
    </i>
    <i>
      <x v="6"/>
    </i>
    <i t="grand">
      <x/>
    </i>
  </rowItems>
  <colItems count="1">
    <i/>
  </colItems>
  <dataFields count="1">
    <dataField name="Sum of TOTALS" fld="10" baseField="0" baseItem="0"/>
  </dataFields>
  <formats count="2">
    <format dxfId="84">
      <pivotArea dataOnly="0" labelOnly="1" grandCol="1" outline="0" axis="axisCol" fieldPosition="0"/>
    </format>
    <format dxfId="85">
      <pivotArea outline="0" collapsedLevelsAreSubtotals="1" fieldPosition="0"/>
    </format>
  </formats>
  <chartFormats count="2">
    <chartFormat chart="40" format="5" series="1">
      <pivotArea type="data" outline="0" fieldPosition="0">
        <references count="1">
          <reference field="4294967294" count="1" selected="0">
            <x v="0"/>
          </reference>
        </references>
      </pivotArea>
    </chartFormat>
    <chartFormat chart="5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25CC17A-9153-4021-A9A0-7BBDD2C08E4E}" name="PivotTable10" cacheId="5"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C33:D37" firstHeaderRow="1" firstDataRow="1" firstDataCol="1"/>
  <pivotFields count="16">
    <pivotField showAll="0"/>
    <pivotField axis="axisRow" showAll="0">
      <items count="4">
        <item x="0"/>
        <item x="1"/>
        <item x="2"/>
        <item t="default"/>
      </items>
    </pivotField>
    <pivotField showAll="0"/>
    <pivotField numFmtId="165" showAll="0"/>
    <pivotField numFmtId="165" showAll="0"/>
    <pivotField numFmtId="165"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numFmtId="9" showAll="0"/>
    <pivotField showAll="0"/>
  </pivotFields>
  <rowFields count="1">
    <field x="1"/>
  </rowFields>
  <rowItems count="4">
    <i>
      <x/>
    </i>
    <i>
      <x v="1"/>
    </i>
    <i>
      <x v="2"/>
    </i>
    <i t="grand">
      <x/>
    </i>
  </rowItems>
  <colItems count="1">
    <i/>
  </colItems>
  <dataFields count="1">
    <dataField name="Sum of TOTALS" fld="10" baseField="0" baseItem="0"/>
  </dataFields>
  <formats count="2">
    <format dxfId="86">
      <pivotArea dataOnly="0" labelOnly="1" grandCol="1" outline="0" axis="axisCol" fieldPosition="0"/>
    </format>
    <format dxfId="8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D066FB3-D09F-433E-A29F-56503F08C687}" name="PivotTable2" cacheId="5"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B5:C12" firstHeaderRow="1" firstDataRow="1" firstDataCol="1"/>
  <pivotFields count="16">
    <pivotField showAll="0"/>
    <pivotField showAll="0">
      <items count="4">
        <item x="0"/>
        <item x="1"/>
        <item x="2"/>
        <item t="default"/>
      </items>
    </pivotField>
    <pivotField showAll="0">
      <items count="8">
        <item x="3"/>
        <item x="6"/>
        <item x="0"/>
        <item x="4"/>
        <item x="5"/>
        <item x="1"/>
        <item x="2"/>
        <item t="default"/>
      </items>
    </pivotField>
    <pivotField dataField="1" numFmtId="165" showAll="0"/>
    <pivotField dataField="1" numFmtId="165" showAll="0"/>
    <pivotField dataField="1" numFmtId="165" showAll="0"/>
    <pivotField dataField="1" numFmtId="165" showAll="0"/>
    <pivotField dataField="1" numFmtId="165" showAll="0"/>
    <pivotField dataField="1" numFmtId="165" showAll="0"/>
    <pivotField dataField="1" numFmtId="165" showAll="0"/>
    <pivotField numFmtId="165" showAll="0"/>
    <pivotField numFmtId="165" showAll="0"/>
    <pivotField numFmtId="165" showAll="0"/>
    <pivotField numFmtId="165" showAll="0"/>
    <pivotField numFmtId="9" showAll="0"/>
    <pivotField showAll="0">
      <items count="3">
        <item x="0"/>
        <item x="1"/>
        <item t="default"/>
      </items>
    </pivotField>
  </pivotFields>
  <rowFields count="1">
    <field x="-2"/>
  </rowFields>
  <rowItems count="7">
    <i>
      <x/>
    </i>
    <i i="1">
      <x v="1"/>
    </i>
    <i i="2">
      <x v="2"/>
    </i>
    <i i="3">
      <x v="3"/>
    </i>
    <i i="4">
      <x v="4"/>
    </i>
    <i i="5">
      <x v="5"/>
    </i>
    <i i="6">
      <x v="6"/>
    </i>
  </rowItems>
  <colItems count="1">
    <i/>
  </colItems>
  <dataFields count="7">
    <dataField name="Sum of Oct-21" fld="6" baseField="0" baseItem="0"/>
    <dataField name="Sum of Jul-21" fld="3" baseField="0" baseItem="0"/>
    <dataField name="Sum of Sep-21" fld="5" baseField="0" baseItem="0"/>
    <dataField name="Sum of Nov-21" fld="7" baseField="0" baseItem="0"/>
    <dataField name="Sum of Aug-21" fld="4" baseField="0" baseItem="0"/>
    <dataField name="Sum of Jan-22" fld="9" baseField="0" baseItem="0"/>
    <dataField name="Sum of Dec-21" fld="8" baseField="0" baseItem="0"/>
  </dataFields>
  <formats count="3">
    <format dxfId="88">
      <pivotArea dataOnly="0" labelOnly="1" grandCol="1" outline="0" axis="axisCol" fieldPosition="0"/>
    </format>
    <format dxfId="89">
      <pivotArea collapsedLevelsAreSubtotals="1" fieldPosition="0">
        <references count="1">
          <reference field="4294967294" count="1">
            <x v="1"/>
          </reference>
        </references>
      </pivotArea>
    </format>
    <format dxfId="90">
      <pivotArea outline="0" collapsedLevelsAreSubtotals="1" fieldPosition="0"/>
    </format>
  </formats>
  <chartFormats count="1">
    <chartFormat chart="3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859C42B1-8A8F-46FF-B7B9-49D8BE6ACB80}" sourceName="GENRE">
  <pivotTables>
    <pivotTable tabId="9" name="PivotTable2"/>
    <pivotTable tabId="9" name="PivotTable12"/>
    <pivotTable tabId="8" name="PivotTable19"/>
    <pivotTable tabId="9" name="PivotTable20"/>
    <pivotTable tabId="9" name="PivotTable22"/>
  </pivotTables>
  <data>
    <tabular pivotCacheId="808840176">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RIBUTORS" xr10:uid="{12726E61-D79F-49D8-B347-F050F94F120B}" sourceName="DISTRIBUTORS">
  <pivotTables>
    <pivotTable tabId="9" name="PivotTable2"/>
    <pivotTable tabId="9" name="PivotTable12"/>
    <pivotTable tabId="8" name="PivotTable19"/>
    <pivotTable tabId="9" name="PivotTable20"/>
    <pivotTable tabId="9" name="PivotTable22"/>
  </pivotTables>
  <data>
    <tabular pivotCacheId="808840176">
      <items count="7">
        <i x="3" s="1"/>
        <i x="6" s="1"/>
        <i x="0" s="1"/>
        <i x="4" s="1"/>
        <i x="5"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VERAGE_STATUS" xr10:uid="{BEF3E4CF-7AF1-42A2-8D06-3099F672C886}" sourceName="AVERAGE STATUS">
  <pivotTables>
    <pivotTable tabId="9" name="PivotTable2"/>
    <pivotTable tabId="9" name="PivotTable12"/>
    <pivotTable tabId="8" name="PivotTable19"/>
    <pivotTable tabId="9" name="PivotTable20"/>
    <pivotTable tabId="9" name="PivotTable22"/>
  </pivotTables>
  <data>
    <tabular pivotCacheId="80884017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1" xr10:uid="{9C1EE7C1-D7D6-428B-869A-885425E6E322}" cache="Slicer_GENRE" caption="GENRE" columnCount="2" rowHeight="241300"/>
  <slicer name="DISTRIBUTORS 1" xr10:uid="{0C76144D-F19D-455C-8097-2FEA3C32E5E2}" cache="Slicer_DISTRIBUTORS" caption="DISTRIBUTORS" columnCount="2" rowHeight="241300"/>
  <slicer name="AVERAGE STATUS 1" xr10:uid="{F5758DB0-6FF0-405D-9F90-DAA21A13028F}" cache="Slicer_AVERAGE_STATUS" caption="AVERAGE STATUS" columnCoun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openxmlformats.org/officeDocument/2006/relationships/pivotTable" Target="../pivotTables/pivotTable8.xml"/><Relationship Id="rId4"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F75E6-FCA5-4FE8-B964-2CD11B93EC1B}">
  <dimension ref="A2:U19"/>
  <sheetViews>
    <sheetView workbookViewId="0">
      <selection activeCell="C6" sqref="C6"/>
    </sheetView>
  </sheetViews>
  <sheetFormatPr defaultColWidth="8.85546875" defaultRowHeight="15"/>
  <cols>
    <col min="1" max="1" width="40" bestFit="1" customWidth="1"/>
    <col min="2" max="2" width="10.42578125" bestFit="1" customWidth="1"/>
    <col min="3" max="3" width="18.5703125" bestFit="1" customWidth="1"/>
    <col min="4" max="8" width="12.5703125" bestFit="1" customWidth="1"/>
    <col min="9" max="10" width="14.28515625" bestFit="1" customWidth="1"/>
    <col min="11" max="11" width="11.5703125" bestFit="1" customWidth="1"/>
    <col min="12" max="12" width="11.7109375" bestFit="1" customWidth="1"/>
    <col min="13" max="13" width="12" bestFit="1" customWidth="1"/>
    <col min="14" max="14" width="12.5703125" bestFit="1" customWidth="1"/>
    <col min="16" max="16" width="21" bestFit="1" customWidth="1"/>
    <col min="21" max="21" width="10" bestFit="1" customWidth="1"/>
  </cols>
  <sheetData>
    <row r="2" spans="1:21" ht="20.25">
      <c r="A2" s="14" t="s">
        <v>29</v>
      </c>
      <c r="B2" s="14"/>
      <c r="C2" s="14"/>
      <c r="D2" s="14"/>
      <c r="E2" s="14"/>
      <c r="F2" s="14"/>
      <c r="G2" s="14"/>
      <c r="H2" s="14"/>
      <c r="I2" s="14"/>
      <c r="J2" s="14"/>
      <c r="K2" s="14"/>
      <c r="L2" s="14"/>
      <c r="M2" s="14"/>
      <c r="N2" s="14"/>
      <c r="O2" s="14"/>
      <c r="P2" s="14"/>
      <c r="Q2" s="13"/>
      <c r="R2" s="13"/>
      <c r="S2" s="13"/>
    </row>
    <row r="3" spans="1:21" ht="17.25">
      <c r="A3" s="4" t="s">
        <v>0</v>
      </c>
      <c r="B3" s="4" t="s">
        <v>2</v>
      </c>
      <c r="C3" s="4" t="s">
        <v>38</v>
      </c>
      <c r="D3" s="5">
        <v>44378</v>
      </c>
      <c r="E3" s="5">
        <v>44409</v>
      </c>
      <c r="F3" s="5">
        <v>44440</v>
      </c>
      <c r="G3" s="5">
        <v>44470</v>
      </c>
      <c r="H3" s="5">
        <v>44501</v>
      </c>
      <c r="I3" s="5">
        <v>44531</v>
      </c>
      <c r="J3" s="5">
        <v>44562</v>
      </c>
      <c r="K3" s="5" t="s">
        <v>30</v>
      </c>
      <c r="L3" s="5" t="s">
        <v>31</v>
      </c>
      <c r="M3" s="5" t="s">
        <v>32</v>
      </c>
      <c r="N3" s="5" t="s">
        <v>33</v>
      </c>
      <c r="O3" s="8" t="s">
        <v>34</v>
      </c>
      <c r="P3" s="8" t="s">
        <v>35</v>
      </c>
    </row>
    <row r="4" spans="1:21">
      <c r="A4" t="s">
        <v>3</v>
      </c>
      <c r="B4" t="s">
        <v>5</v>
      </c>
      <c r="C4" t="str">
        <f>VLOOKUP(A4,Distributors!A2:B17,2,0)</f>
        <v>Paramount Pictures</v>
      </c>
      <c r="D4" s="3">
        <v>908851</v>
      </c>
      <c r="E4" s="3">
        <v>953741</v>
      </c>
      <c r="F4" s="3">
        <v>924366</v>
      </c>
      <c r="G4" s="3">
        <v>907576</v>
      </c>
      <c r="H4" s="3">
        <v>945771</v>
      </c>
      <c r="I4" s="3">
        <v>1928656</v>
      </c>
      <c r="J4" s="3">
        <v>1023031</v>
      </c>
      <c r="K4" s="7">
        <v>7591992</v>
      </c>
      <c r="L4" s="7">
        <v>1084570.2857142857</v>
      </c>
      <c r="M4" s="7">
        <v>907576</v>
      </c>
      <c r="N4" s="7">
        <v>1928656</v>
      </c>
      <c r="O4" s="9">
        <v>-0.46956274213753002</v>
      </c>
      <c r="P4" t="s">
        <v>36</v>
      </c>
    </row>
    <row r="5" spans="1:21">
      <c r="A5" t="s">
        <v>6</v>
      </c>
      <c r="B5" t="s">
        <v>8</v>
      </c>
      <c r="C5" t="str">
        <f>VLOOKUP(A5,Distributors!A3:B18,2,0)</f>
        <v>Walt Disney</v>
      </c>
      <c r="D5" s="3">
        <v>544951</v>
      </c>
      <c r="E5" s="3">
        <v>576636</v>
      </c>
      <c r="F5" s="3">
        <v>564851</v>
      </c>
      <c r="G5" s="3">
        <v>516416</v>
      </c>
      <c r="H5" s="3">
        <v>558496</v>
      </c>
      <c r="I5" s="3">
        <v>1139066</v>
      </c>
      <c r="J5" s="3">
        <v>606996</v>
      </c>
      <c r="K5" s="7">
        <v>4507412</v>
      </c>
      <c r="L5" s="7">
        <v>643916</v>
      </c>
      <c r="M5" s="7">
        <v>516416</v>
      </c>
      <c r="N5" s="7">
        <v>1139066</v>
      </c>
      <c r="O5" s="9">
        <v>-0.46711077321243899</v>
      </c>
      <c r="P5" t="s">
        <v>36</v>
      </c>
    </row>
    <row r="6" spans="1:21">
      <c r="A6" t="s">
        <v>9</v>
      </c>
      <c r="B6" t="s">
        <v>11</v>
      </c>
      <c r="C6" t="str">
        <f>VLOOKUP(A6,Distributors!A4:B19,2,0)</f>
        <v>Warner Bros.</v>
      </c>
      <c r="D6" s="3">
        <v>259311</v>
      </c>
      <c r="E6" s="3">
        <v>263611</v>
      </c>
      <c r="F6" s="3">
        <v>263801</v>
      </c>
      <c r="G6" s="3">
        <v>279256</v>
      </c>
      <c r="H6" s="3">
        <v>283426</v>
      </c>
      <c r="I6" s="3">
        <v>590476</v>
      </c>
      <c r="J6" s="3">
        <v>300861</v>
      </c>
      <c r="K6" s="7">
        <v>2240742</v>
      </c>
      <c r="L6" s="7">
        <v>320106</v>
      </c>
      <c r="M6" s="7">
        <v>259311</v>
      </c>
      <c r="N6" s="7">
        <v>590476</v>
      </c>
      <c r="O6" s="9">
        <v>-0.49047717434747562</v>
      </c>
      <c r="P6" t="s">
        <v>36</v>
      </c>
      <c r="U6" s="7"/>
    </row>
    <row r="7" spans="1:21">
      <c r="A7" t="s">
        <v>12</v>
      </c>
      <c r="B7" t="s">
        <v>8</v>
      </c>
      <c r="C7" t="str">
        <f>VLOOKUP(A7,Distributors!A5:B20,2,0)</f>
        <v>Paramount Pictures</v>
      </c>
      <c r="D7" s="3">
        <v>81641</v>
      </c>
      <c r="E7" s="3">
        <v>86581</v>
      </c>
      <c r="F7" s="3">
        <v>78091</v>
      </c>
      <c r="G7" s="3">
        <v>92076</v>
      </c>
      <c r="H7" s="3">
        <v>94381</v>
      </c>
      <c r="I7" s="3">
        <v>187256</v>
      </c>
      <c r="J7" s="3">
        <v>111241</v>
      </c>
      <c r="K7" s="7">
        <v>731267</v>
      </c>
      <c r="L7" s="7">
        <v>104466.71428571429</v>
      </c>
      <c r="M7" s="7">
        <v>78091</v>
      </c>
      <c r="N7" s="7">
        <v>187256</v>
      </c>
      <c r="O7" s="9">
        <v>-0.40594159866706536</v>
      </c>
      <c r="P7" t="s">
        <v>37</v>
      </c>
    </row>
    <row r="8" spans="1:21">
      <c r="A8" t="s">
        <v>13</v>
      </c>
      <c r="B8" t="s">
        <v>8</v>
      </c>
      <c r="C8" t="str">
        <f>VLOOKUP(A8,Distributors!A6:B21,2,0)</f>
        <v>20th Century Fox</v>
      </c>
      <c r="D8" s="3">
        <v>14506</v>
      </c>
      <c r="E8" s="3">
        <v>18876</v>
      </c>
      <c r="F8" s="3">
        <v>8641</v>
      </c>
      <c r="G8" s="3">
        <v>5236</v>
      </c>
      <c r="H8" s="3">
        <v>5066</v>
      </c>
      <c r="I8" s="3">
        <v>2286</v>
      </c>
      <c r="J8" s="3">
        <v>1316</v>
      </c>
      <c r="K8" s="7">
        <v>55927</v>
      </c>
      <c r="L8" s="7">
        <v>7989.5714285714284</v>
      </c>
      <c r="M8" s="7">
        <v>1316</v>
      </c>
      <c r="N8" s="7">
        <v>18876</v>
      </c>
      <c r="O8" s="9">
        <v>-0.42432195975503062</v>
      </c>
      <c r="P8" t="s">
        <v>37</v>
      </c>
    </row>
    <row r="9" spans="1:21">
      <c r="A9" t="s">
        <v>15</v>
      </c>
      <c r="B9" t="s">
        <v>5</v>
      </c>
      <c r="C9" t="str">
        <f>VLOOKUP(A9,Distributors!A7:B22,2,0)</f>
        <v>Walt Disney</v>
      </c>
      <c r="D9" s="3">
        <v>5746</v>
      </c>
      <c r="E9" s="3">
        <v>5816</v>
      </c>
      <c r="F9" s="3">
        <v>5836</v>
      </c>
      <c r="G9" s="3">
        <v>5671</v>
      </c>
      <c r="H9" s="3">
        <v>5841</v>
      </c>
      <c r="I9" s="3">
        <v>10066</v>
      </c>
      <c r="J9" s="3">
        <v>5821</v>
      </c>
      <c r="K9" s="7">
        <v>44797</v>
      </c>
      <c r="L9" s="7">
        <v>6399.5714285714284</v>
      </c>
      <c r="M9" s="7">
        <v>5671</v>
      </c>
      <c r="N9" s="7">
        <v>10066</v>
      </c>
      <c r="O9" s="9">
        <v>-0.42171666997814428</v>
      </c>
      <c r="P9" t="s">
        <v>37</v>
      </c>
    </row>
    <row r="10" spans="1:21">
      <c r="A10" t="s">
        <v>16</v>
      </c>
      <c r="B10" t="s">
        <v>8</v>
      </c>
      <c r="C10" t="str">
        <f>VLOOKUP(A10,Distributors!A8:B23,2,0)</f>
        <v>Warner Bros.</v>
      </c>
      <c r="D10" s="3">
        <v>7586</v>
      </c>
      <c r="E10" s="3">
        <v>7081</v>
      </c>
      <c r="F10" s="3">
        <v>8006</v>
      </c>
      <c r="G10" s="3">
        <v>12296</v>
      </c>
      <c r="H10" s="3">
        <v>1246</v>
      </c>
      <c r="I10" s="3">
        <v>1246</v>
      </c>
      <c r="J10" s="3">
        <v>1246</v>
      </c>
      <c r="K10" s="7">
        <v>38707</v>
      </c>
      <c r="L10" s="7">
        <v>5529.5714285714284</v>
      </c>
      <c r="M10" s="7">
        <v>1246</v>
      </c>
      <c r="N10" s="7">
        <v>12296</v>
      </c>
      <c r="O10" s="9">
        <v>0</v>
      </c>
      <c r="P10" t="s">
        <v>37</v>
      </c>
      <c r="T10" s="6"/>
    </row>
    <row r="11" spans="1:21">
      <c r="A11" t="s">
        <v>17</v>
      </c>
      <c r="B11" t="s">
        <v>8</v>
      </c>
      <c r="C11" t="str">
        <f>VLOOKUP(A11,Distributors!A9:B24,2,0)</f>
        <v>Sony Pictures</v>
      </c>
      <c r="D11" s="3">
        <v>2251</v>
      </c>
      <c r="E11" s="3">
        <v>2286</v>
      </c>
      <c r="F11" s="3">
        <v>2286</v>
      </c>
      <c r="G11" s="3">
        <v>3756</v>
      </c>
      <c r="H11" s="3">
        <v>4451</v>
      </c>
      <c r="I11" s="3">
        <v>4956</v>
      </c>
      <c r="J11" s="3">
        <v>2671</v>
      </c>
      <c r="K11" s="7">
        <v>22657</v>
      </c>
      <c r="L11" s="7">
        <v>3236.7142857142858</v>
      </c>
      <c r="M11" s="7">
        <v>2251</v>
      </c>
      <c r="N11" s="7">
        <v>4956</v>
      </c>
      <c r="O11" s="9">
        <v>-0.46105730427764324</v>
      </c>
      <c r="P11" t="s">
        <v>37</v>
      </c>
    </row>
    <row r="12" spans="1:21">
      <c r="A12" t="s">
        <v>19</v>
      </c>
      <c r="B12" t="s">
        <v>8</v>
      </c>
      <c r="C12" t="str">
        <f>VLOOKUP(A12,Distributors!A10:B25,2,0)</f>
        <v>20th Century Fox</v>
      </c>
      <c r="D12" s="3">
        <v>1506</v>
      </c>
      <c r="E12" s="3">
        <v>1501</v>
      </c>
      <c r="F12" s="3">
        <v>1501</v>
      </c>
      <c r="G12" s="3">
        <v>1516</v>
      </c>
      <c r="H12" s="3">
        <v>1501</v>
      </c>
      <c r="I12" s="3">
        <v>1746</v>
      </c>
      <c r="J12" s="3">
        <v>1496</v>
      </c>
      <c r="K12" s="7">
        <v>10767</v>
      </c>
      <c r="L12" s="7">
        <v>1538.1428571428571</v>
      </c>
      <c r="M12" s="7">
        <v>1496</v>
      </c>
      <c r="N12" s="7">
        <v>1746</v>
      </c>
      <c r="O12" s="9">
        <v>-0.14318442153493705</v>
      </c>
      <c r="P12" t="s">
        <v>37</v>
      </c>
    </row>
    <row r="13" spans="1:21">
      <c r="A13" t="s">
        <v>20</v>
      </c>
      <c r="B13" t="s">
        <v>8</v>
      </c>
      <c r="C13" t="str">
        <f>VLOOKUP(A13,Distributors!A11:B26,2,0)</f>
        <v>Universal</v>
      </c>
      <c r="D13" s="3">
        <v>1296</v>
      </c>
      <c r="E13" s="3">
        <v>1296</v>
      </c>
      <c r="F13" s="3">
        <v>1296</v>
      </c>
      <c r="G13" s="3">
        <v>1291</v>
      </c>
      <c r="H13" s="3">
        <v>1296</v>
      </c>
      <c r="I13" s="3">
        <v>1346</v>
      </c>
      <c r="J13" s="3">
        <v>1296</v>
      </c>
      <c r="K13" s="7">
        <v>9117</v>
      </c>
      <c r="L13" s="7">
        <v>1302.4285714285713</v>
      </c>
      <c r="M13" s="7">
        <v>1291</v>
      </c>
      <c r="N13" s="7">
        <v>1346</v>
      </c>
      <c r="O13" s="9">
        <v>-3.7147102526002951E-2</v>
      </c>
      <c r="P13" t="s">
        <v>37</v>
      </c>
    </row>
    <row r="14" spans="1:21">
      <c r="A14" t="s">
        <v>22</v>
      </c>
      <c r="B14" t="s">
        <v>8</v>
      </c>
      <c r="C14" t="str">
        <f>VLOOKUP(A14,Distributors!A12:B27,2,0)</f>
        <v>Sony Pictures</v>
      </c>
      <c r="D14" s="3">
        <v>1246</v>
      </c>
      <c r="E14" s="3">
        <v>1246</v>
      </c>
      <c r="F14" s="3">
        <v>1246</v>
      </c>
      <c r="G14" s="3">
        <v>1251</v>
      </c>
      <c r="H14" s="3">
        <v>1256</v>
      </c>
      <c r="I14" s="3">
        <v>1396</v>
      </c>
      <c r="J14" s="3">
        <v>1256</v>
      </c>
      <c r="K14" s="7">
        <v>8897</v>
      </c>
      <c r="L14" s="7">
        <v>1271</v>
      </c>
      <c r="M14" s="7">
        <v>1246</v>
      </c>
      <c r="N14" s="7">
        <v>1396</v>
      </c>
      <c r="O14" s="9">
        <v>-0.10028653295128942</v>
      </c>
      <c r="P14" t="s">
        <v>37</v>
      </c>
    </row>
    <row r="15" spans="1:21">
      <c r="A15" t="s">
        <v>23</v>
      </c>
      <c r="B15" t="s">
        <v>8</v>
      </c>
      <c r="C15" t="str">
        <f>VLOOKUP(A15,Distributors!A13:B28,2,0)</f>
        <v>Dreamworks SKG</v>
      </c>
      <c r="D15" s="3">
        <v>1271</v>
      </c>
      <c r="E15" s="3">
        <v>1271</v>
      </c>
      <c r="F15" s="3">
        <v>1271</v>
      </c>
      <c r="G15" s="3">
        <v>1271</v>
      </c>
      <c r="H15" s="3">
        <v>1271</v>
      </c>
      <c r="I15" s="3">
        <v>1276</v>
      </c>
      <c r="J15" s="3">
        <v>1246</v>
      </c>
      <c r="K15" s="7">
        <v>8877</v>
      </c>
      <c r="L15" s="7">
        <v>1268.1428571428571</v>
      </c>
      <c r="M15" s="7">
        <v>1246</v>
      </c>
      <c r="N15" s="7">
        <v>1276</v>
      </c>
      <c r="O15" s="9">
        <v>-2.3510971786833812E-2</v>
      </c>
      <c r="P15" t="s">
        <v>37</v>
      </c>
    </row>
    <row r="16" spans="1:21">
      <c r="A16" t="s">
        <v>25</v>
      </c>
      <c r="B16" t="s">
        <v>8</v>
      </c>
      <c r="C16" t="str">
        <f>VLOOKUP(A16,Distributors!A14:B29,2,0)</f>
        <v>Warner Bros.</v>
      </c>
      <c r="D16" s="3">
        <v>1246</v>
      </c>
      <c r="E16" s="3">
        <v>1246</v>
      </c>
      <c r="F16" s="3">
        <v>1246</v>
      </c>
      <c r="G16" s="3">
        <v>1246</v>
      </c>
      <c r="H16" s="3">
        <v>1246</v>
      </c>
      <c r="I16" s="3">
        <v>1246</v>
      </c>
      <c r="J16" s="3">
        <v>1291</v>
      </c>
      <c r="K16" s="7">
        <v>8767</v>
      </c>
      <c r="L16" s="7">
        <v>1252.4285714285713</v>
      </c>
      <c r="M16" s="7">
        <v>1246</v>
      </c>
      <c r="N16" s="7">
        <v>1291</v>
      </c>
      <c r="O16" s="9">
        <v>3.6115569823435001E-2</v>
      </c>
      <c r="P16" t="s">
        <v>37</v>
      </c>
    </row>
    <row r="17" spans="1:16">
      <c r="A17" t="s">
        <v>26</v>
      </c>
      <c r="B17" t="s">
        <v>8</v>
      </c>
      <c r="C17" t="str">
        <f>VLOOKUP(A17,Distributors!A15:B30,2,0)</f>
        <v>Sony Pictures</v>
      </c>
      <c r="D17" s="3">
        <v>1246</v>
      </c>
      <c r="E17" s="3">
        <v>1246</v>
      </c>
      <c r="F17" s="3">
        <v>1246</v>
      </c>
      <c r="G17" s="3">
        <v>1246</v>
      </c>
      <c r="H17" s="3">
        <v>1246</v>
      </c>
      <c r="I17" s="3">
        <v>1246</v>
      </c>
      <c r="J17" s="3">
        <v>1246</v>
      </c>
      <c r="K17" s="7">
        <v>8722</v>
      </c>
      <c r="L17" s="7">
        <v>1246</v>
      </c>
      <c r="M17" s="7">
        <v>1246</v>
      </c>
      <c r="N17" s="7">
        <v>1246</v>
      </c>
      <c r="O17" s="9">
        <v>0</v>
      </c>
      <c r="P17" t="s">
        <v>37</v>
      </c>
    </row>
    <row r="18" spans="1:16">
      <c r="A18" t="s">
        <v>27</v>
      </c>
      <c r="B18" t="s">
        <v>5</v>
      </c>
      <c r="C18" t="str">
        <f>VLOOKUP(A18,Distributors!A16:B31,2,0)</f>
        <v>20th Century Fox</v>
      </c>
      <c r="D18" s="3">
        <v>1246</v>
      </c>
      <c r="E18" s="3">
        <v>1246</v>
      </c>
      <c r="F18" s="3">
        <v>1246</v>
      </c>
      <c r="G18" s="3">
        <v>1246</v>
      </c>
      <c r="H18" s="3">
        <v>1246</v>
      </c>
      <c r="I18" s="3">
        <v>1246</v>
      </c>
      <c r="J18" s="3">
        <v>1246</v>
      </c>
      <c r="K18" s="7">
        <v>8722</v>
      </c>
      <c r="L18" s="7">
        <v>1246</v>
      </c>
      <c r="M18" s="7">
        <v>1246</v>
      </c>
      <c r="N18" s="7">
        <v>1246</v>
      </c>
      <c r="O18" s="9">
        <v>0</v>
      </c>
      <c r="P18" t="s">
        <v>37</v>
      </c>
    </row>
    <row r="19" spans="1:16">
      <c r="A19" t="s">
        <v>28</v>
      </c>
      <c r="B19" t="s">
        <v>5</v>
      </c>
      <c r="C19" t="str">
        <f>VLOOKUP(A19,Distributors!A17:B32,2,0)</f>
        <v>Walt Disney</v>
      </c>
      <c r="D19" s="3">
        <v>1246</v>
      </c>
      <c r="E19" s="3">
        <v>1246</v>
      </c>
      <c r="F19" s="3">
        <v>1246</v>
      </c>
      <c r="G19" s="3">
        <v>1246</v>
      </c>
      <c r="H19" s="3">
        <v>1246</v>
      </c>
      <c r="I19" s="3">
        <v>1246</v>
      </c>
      <c r="J19" s="3">
        <v>1246</v>
      </c>
      <c r="K19" s="7">
        <v>8722</v>
      </c>
      <c r="L19" s="7">
        <v>1246</v>
      </c>
      <c r="M19" s="7">
        <v>1246</v>
      </c>
      <c r="N19" s="7">
        <v>1246</v>
      </c>
      <c r="O19" s="9">
        <v>0</v>
      </c>
      <c r="P19" t="s">
        <v>37</v>
      </c>
    </row>
  </sheetData>
  <sortState xmlns:xlrd2="http://schemas.microsoft.com/office/spreadsheetml/2017/richdata2" ref="K4:K19">
    <sortCondition descending="1" ref="K4:K19"/>
  </sortState>
  <mergeCells count="1">
    <mergeCell ref="A2:P2"/>
  </mergeCells>
  <conditionalFormatting sqref="O4:O19">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ECE24-EAB6-425F-99C6-9E5BCDE7A7E5}">
  <dimension ref="A2:C20"/>
  <sheetViews>
    <sheetView workbookViewId="0">
      <selection activeCell="D16" sqref="D16"/>
    </sheetView>
  </sheetViews>
  <sheetFormatPr defaultRowHeight="15"/>
  <cols>
    <col min="1" max="1" width="13.140625" bestFit="1" customWidth="1"/>
    <col min="2" max="2" width="16.140625" bestFit="1" customWidth="1"/>
    <col min="3" max="3" width="16.28515625" bestFit="1" customWidth="1"/>
  </cols>
  <sheetData>
    <row r="2" spans="1:3" ht="15.75">
      <c r="A2" s="12" t="s">
        <v>43</v>
      </c>
    </row>
    <row r="3" spans="1:3">
      <c r="A3" s="10" t="s">
        <v>42</v>
      </c>
      <c r="B3" t="s">
        <v>40</v>
      </c>
      <c r="C3" t="s">
        <v>41</v>
      </c>
    </row>
    <row r="4" spans="1:3">
      <c r="A4" s="11" t="s">
        <v>14</v>
      </c>
      <c r="B4" s="7">
        <v>75416</v>
      </c>
      <c r="C4" s="7">
        <v>10773.714285714286</v>
      </c>
    </row>
    <row r="5" spans="1:3">
      <c r="A5" s="11" t="s">
        <v>24</v>
      </c>
      <c r="B5" s="7">
        <v>8877</v>
      </c>
      <c r="C5" s="7">
        <v>1268.1428571428571</v>
      </c>
    </row>
    <row r="6" spans="1:3">
      <c r="A6" s="11" t="s">
        <v>4</v>
      </c>
      <c r="B6" s="7">
        <v>8323259</v>
      </c>
      <c r="C6" s="7">
        <v>1189037</v>
      </c>
    </row>
    <row r="7" spans="1:3">
      <c r="A7" s="11" t="s">
        <v>18</v>
      </c>
      <c r="B7" s="7">
        <v>40276</v>
      </c>
      <c r="C7" s="7">
        <v>5753.7142857142862</v>
      </c>
    </row>
    <row r="8" spans="1:3">
      <c r="A8" s="11" t="s">
        <v>21</v>
      </c>
      <c r="B8" s="7">
        <v>9117</v>
      </c>
      <c r="C8" s="7">
        <v>1302.4285714285713</v>
      </c>
    </row>
    <row r="9" spans="1:3">
      <c r="A9" s="11" t="s">
        <v>7</v>
      </c>
      <c r="B9" s="7">
        <v>4560931</v>
      </c>
      <c r="C9" s="7">
        <v>651561.57142857148</v>
      </c>
    </row>
    <row r="10" spans="1:3">
      <c r="A10" s="11" t="s">
        <v>10</v>
      </c>
      <c r="B10" s="7">
        <v>2288216</v>
      </c>
      <c r="C10" s="7">
        <v>326888</v>
      </c>
    </row>
    <row r="11" spans="1:3">
      <c r="A11" s="11" t="s">
        <v>39</v>
      </c>
      <c r="B11" s="7">
        <v>15306092</v>
      </c>
      <c r="C11" s="7">
        <v>2186584.5714285714</v>
      </c>
    </row>
    <row r="15" spans="1:3" ht="15.75">
      <c r="A15" s="12" t="s">
        <v>45</v>
      </c>
    </row>
    <row r="16" spans="1:3">
      <c r="A16" s="10" t="s">
        <v>44</v>
      </c>
      <c r="B16" t="s">
        <v>41</v>
      </c>
    </row>
    <row r="17" spans="1:2">
      <c r="A17" s="11" t="s">
        <v>5</v>
      </c>
      <c r="B17" s="7">
        <v>1093461.857142857</v>
      </c>
    </row>
    <row r="18" spans="1:2">
      <c r="A18" s="11" t="s">
        <v>8</v>
      </c>
      <c r="B18" s="7">
        <v>773016.71428571432</v>
      </c>
    </row>
    <row r="19" spans="1:2">
      <c r="A19" s="11" t="s">
        <v>11</v>
      </c>
      <c r="B19" s="7">
        <v>320106</v>
      </c>
    </row>
    <row r="20" spans="1:2">
      <c r="A20" s="11" t="s">
        <v>39</v>
      </c>
      <c r="B20">
        <v>2186584.5714285714</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7ADA9-C865-D945-A222-A1CADAA2A3B3}">
  <dimension ref="G15:G17"/>
  <sheetViews>
    <sheetView topLeftCell="D23" workbookViewId="0">
      <selection activeCell="B10" sqref="B10"/>
    </sheetView>
  </sheetViews>
  <sheetFormatPr defaultColWidth="11.42578125" defaultRowHeight="15"/>
  <sheetData>
    <row r="15" spans="7:7">
      <c r="G15" s="1"/>
    </row>
    <row r="16" spans="7:7">
      <c r="G16" s="2"/>
    </row>
    <row r="17" spans="7:7">
      <c r="G17" s="2"/>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28EF3-A399-3B4A-A85B-94E31CCEDF5E}">
  <dimension ref="A1:B17"/>
  <sheetViews>
    <sheetView workbookViewId="0">
      <selection activeCell="D17" sqref="D17"/>
    </sheetView>
  </sheetViews>
  <sheetFormatPr defaultColWidth="11.42578125" defaultRowHeight="15"/>
  <sheetData>
    <row r="1" spans="1:2">
      <c r="A1" t="s">
        <v>0</v>
      </c>
      <c r="B1" t="s">
        <v>2</v>
      </c>
    </row>
    <row r="2" spans="1:2">
      <c r="A2" t="s">
        <v>3</v>
      </c>
      <c r="B2" t="s">
        <v>5</v>
      </c>
    </row>
    <row r="3" spans="1:2">
      <c r="A3" t="s">
        <v>6</v>
      </c>
      <c r="B3" t="s">
        <v>8</v>
      </c>
    </row>
    <row r="4" spans="1:2">
      <c r="A4" t="s">
        <v>9</v>
      </c>
      <c r="B4" t="s">
        <v>11</v>
      </c>
    </row>
    <row r="5" spans="1:2">
      <c r="A5" t="s">
        <v>12</v>
      </c>
      <c r="B5" t="s">
        <v>8</v>
      </c>
    </row>
    <row r="6" spans="1:2">
      <c r="A6" t="s">
        <v>13</v>
      </c>
      <c r="B6" t="s">
        <v>8</v>
      </c>
    </row>
    <row r="7" spans="1:2">
      <c r="A7" t="s">
        <v>15</v>
      </c>
      <c r="B7" t="s">
        <v>5</v>
      </c>
    </row>
    <row r="8" spans="1:2">
      <c r="A8" t="s">
        <v>16</v>
      </c>
      <c r="B8" t="s">
        <v>8</v>
      </c>
    </row>
    <row r="9" spans="1:2">
      <c r="A9" t="s">
        <v>17</v>
      </c>
      <c r="B9" t="s">
        <v>8</v>
      </c>
    </row>
    <row r="10" spans="1:2">
      <c r="A10" t="s">
        <v>19</v>
      </c>
      <c r="B10" t="s">
        <v>8</v>
      </c>
    </row>
    <row r="11" spans="1:2">
      <c r="A11" t="s">
        <v>20</v>
      </c>
      <c r="B11" t="s">
        <v>8</v>
      </c>
    </row>
    <row r="12" spans="1:2">
      <c r="A12" t="s">
        <v>22</v>
      </c>
      <c r="B12" t="s">
        <v>8</v>
      </c>
    </row>
    <row r="13" spans="1:2">
      <c r="A13" t="s">
        <v>23</v>
      </c>
      <c r="B13" t="s">
        <v>8</v>
      </c>
    </row>
    <row r="14" spans="1:2">
      <c r="A14" t="s">
        <v>25</v>
      </c>
      <c r="B14" t="s">
        <v>8</v>
      </c>
    </row>
    <row r="15" spans="1:2">
      <c r="A15" t="s">
        <v>26</v>
      </c>
      <c r="B15" t="s">
        <v>8</v>
      </c>
    </row>
    <row r="16" spans="1:2">
      <c r="A16" t="s">
        <v>27</v>
      </c>
      <c r="B16" t="s">
        <v>5</v>
      </c>
    </row>
    <row r="17" spans="1:2">
      <c r="A17" t="s">
        <v>28</v>
      </c>
      <c r="B17" t="s">
        <v>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6DAC2-98E6-D546-B6BA-0055E3860C80}">
  <dimension ref="A1:B17"/>
  <sheetViews>
    <sheetView zoomScale="120" zoomScaleNormal="120" workbookViewId="0">
      <selection activeCell="F12" sqref="F12"/>
    </sheetView>
  </sheetViews>
  <sheetFormatPr defaultColWidth="11.42578125" defaultRowHeight="15"/>
  <sheetData>
    <row r="1" spans="1:2">
      <c r="A1" t="s">
        <v>0</v>
      </c>
      <c r="B1" t="s">
        <v>1</v>
      </c>
    </row>
    <row r="2" spans="1:2">
      <c r="A2" t="s">
        <v>3</v>
      </c>
      <c r="B2" t="s">
        <v>4</v>
      </c>
    </row>
    <row r="3" spans="1:2">
      <c r="A3" t="s">
        <v>6</v>
      </c>
      <c r="B3" t="s">
        <v>7</v>
      </c>
    </row>
    <row r="4" spans="1:2">
      <c r="A4" t="s">
        <v>9</v>
      </c>
      <c r="B4" t="s">
        <v>10</v>
      </c>
    </row>
    <row r="5" spans="1:2">
      <c r="A5" t="s">
        <v>12</v>
      </c>
      <c r="B5" t="s">
        <v>4</v>
      </c>
    </row>
    <row r="6" spans="1:2">
      <c r="A6" t="s">
        <v>13</v>
      </c>
      <c r="B6" t="s">
        <v>14</v>
      </c>
    </row>
    <row r="7" spans="1:2">
      <c r="A7" t="s">
        <v>15</v>
      </c>
      <c r="B7" t="s">
        <v>7</v>
      </c>
    </row>
    <row r="8" spans="1:2">
      <c r="A8" t="s">
        <v>16</v>
      </c>
      <c r="B8" t="s">
        <v>10</v>
      </c>
    </row>
    <row r="9" spans="1:2">
      <c r="A9" t="s">
        <v>17</v>
      </c>
      <c r="B9" t="s">
        <v>18</v>
      </c>
    </row>
    <row r="10" spans="1:2">
      <c r="A10" t="s">
        <v>19</v>
      </c>
      <c r="B10" t="s">
        <v>14</v>
      </c>
    </row>
    <row r="11" spans="1:2">
      <c r="A11" t="s">
        <v>20</v>
      </c>
      <c r="B11" t="s">
        <v>21</v>
      </c>
    </row>
    <row r="12" spans="1:2">
      <c r="A12" t="s">
        <v>22</v>
      </c>
      <c r="B12" t="s">
        <v>18</v>
      </c>
    </row>
    <row r="13" spans="1:2">
      <c r="A13" t="s">
        <v>23</v>
      </c>
      <c r="B13" t="s">
        <v>24</v>
      </c>
    </row>
    <row r="14" spans="1:2">
      <c r="A14" t="s">
        <v>25</v>
      </c>
      <c r="B14" t="s">
        <v>10</v>
      </c>
    </row>
    <row r="15" spans="1:2">
      <c r="A15" t="s">
        <v>26</v>
      </c>
      <c r="B15" t="s">
        <v>18</v>
      </c>
    </row>
    <row r="16" spans="1:2">
      <c r="A16" t="s">
        <v>27</v>
      </c>
      <c r="B16" t="s">
        <v>14</v>
      </c>
    </row>
    <row r="17" spans="1:2">
      <c r="A17" t="s">
        <v>28</v>
      </c>
      <c r="B17" t="s">
        <v>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7612E-A932-4578-8951-53280EB874A1}">
  <dimension ref="B2:AC16"/>
  <sheetViews>
    <sheetView showGridLines="0" tabSelected="1" zoomScale="50" zoomScaleNormal="50" workbookViewId="0">
      <selection activeCell="AF13" sqref="AF13"/>
    </sheetView>
  </sheetViews>
  <sheetFormatPr defaultRowHeight="15"/>
  <cols>
    <col min="24" max="24" width="8.7109375" bestFit="1" customWidth="1"/>
    <col min="25" max="25" width="9.42578125" bestFit="1" customWidth="1"/>
    <col min="28" max="28" width="20.85546875" bestFit="1" customWidth="1"/>
  </cols>
  <sheetData>
    <row r="2" spans="2:29">
      <c r="B2" s="16" t="s">
        <v>46</v>
      </c>
      <c r="C2" s="15"/>
      <c r="D2" s="15"/>
      <c r="E2" s="15"/>
      <c r="F2" s="15"/>
      <c r="G2" s="15"/>
      <c r="H2" s="15"/>
      <c r="I2" s="15"/>
      <c r="J2" s="15"/>
      <c r="K2" s="15"/>
      <c r="L2" s="15"/>
      <c r="M2" s="15"/>
      <c r="N2" s="15"/>
      <c r="O2" s="15"/>
      <c r="P2" s="15"/>
      <c r="Q2" s="15"/>
      <c r="R2" s="15"/>
      <c r="S2" s="15"/>
      <c r="T2" s="15"/>
      <c r="U2" s="15"/>
      <c r="V2" s="15"/>
      <c r="W2" s="15"/>
    </row>
    <row r="3" spans="2:29" ht="15.75" thickBot="1">
      <c r="B3" s="15"/>
      <c r="C3" s="15"/>
      <c r="D3" s="15"/>
      <c r="E3" s="15"/>
      <c r="F3" s="15"/>
      <c r="G3" s="15"/>
      <c r="H3" s="15"/>
      <c r="I3" s="15"/>
      <c r="J3" s="15"/>
      <c r="K3" s="15"/>
      <c r="L3" s="15"/>
      <c r="M3" s="15"/>
      <c r="N3" s="15"/>
      <c r="O3" s="15"/>
      <c r="P3" s="15"/>
      <c r="Q3" s="15"/>
      <c r="R3" s="15"/>
      <c r="S3" s="15"/>
      <c r="T3" s="15"/>
      <c r="U3" s="15"/>
      <c r="V3" s="15"/>
      <c r="W3" s="15"/>
    </row>
    <row r="4" spans="2:29" ht="15.75" customHeight="1">
      <c r="AA4" s="29" t="s">
        <v>58</v>
      </c>
      <c r="AB4" s="30"/>
      <c r="AC4" s="31"/>
    </row>
    <row r="5" spans="2:29">
      <c r="AA5" s="32"/>
      <c r="AB5" s="28"/>
      <c r="AC5" s="33"/>
    </row>
    <row r="6" spans="2:29">
      <c r="AA6" s="21"/>
      <c r="AB6" s="19"/>
      <c r="AC6" s="22"/>
    </row>
    <row r="7" spans="2:29" ht="18.75">
      <c r="X7" s="10" t="s">
        <v>0</v>
      </c>
      <c r="Y7" t="s">
        <v>57</v>
      </c>
      <c r="AA7" s="21"/>
      <c r="AB7" s="50">
        <f>GETPIVOTDATA("TOTALS",'Pivot table'!$K$8)</f>
        <v>15306092</v>
      </c>
      <c r="AC7" s="22"/>
    </row>
    <row r="8" spans="2:29">
      <c r="J8" s="6"/>
      <c r="AA8" s="23"/>
      <c r="AB8" s="20"/>
      <c r="AC8" s="24"/>
    </row>
    <row r="9" spans="2:29" ht="15.75" thickBot="1">
      <c r="AA9" s="25"/>
      <c r="AB9" s="26"/>
      <c r="AC9" s="27"/>
    </row>
    <row r="11" spans="2:29" ht="15.75" thickBot="1"/>
    <row r="12" spans="2:29">
      <c r="AA12" s="40" t="s">
        <v>34</v>
      </c>
      <c r="AB12" s="41"/>
      <c r="AC12" s="42"/>
    </row>
    <row r="13" spans="2:29">
      <c r="Y13" s="46"/>
      <c r="AA13" s="43"/>
      <c r="AB13" s="44"/>
      <c r="AC13" s="45"/>
    </row>
    <row r="14" spans="2:29">
      <c r="AA14" s="36"/>
      <c r="AB14" s="18"/>
      <c r="AC14" s="37"/>
    </row>
    <row r="15" spans="2:29" ht="21">
      <c r="B15" s="16" t="s">
        <v>56</v>
      </c>
      <c r="C15" s="15"/>
      <c r="D15" s="15"/>
      <c r="E15" s="15"/>
      <c r="F15" s="15"/>
      <c r="G15" s="15"/>
      <c r="H15" s="15"/>
      <c r="I15" s="15"/>
      <c r="J15" s="15"/>
      <c r="K15" s="15"/>
      <c r="L15" s="15"/>
      <c r="M15" s="15"/>
      <c r="N15" s="15"/>
      <c r="O15" s="15"/>
      <c r="P15" s="15"/>
      <c r="Q15" s="15"/>
      <c r="R15" s="15"/>
      <c r="S15" s="15"/>
      <c r="T15" s="15"/>
      <c r="U15" s="15"/>
      <c r="V15" s="15"/>
      <c r="W15" s="15"/>
      <c r="AA15" s="47">
        <f>GETPIVOTDATA("MoM",'Pivot table'!$K$14)</f>
        <v>-0.21301260508443476</v>
      </c>
      <c r="AB15" s="48"/>
      <c r="AC15" s="49"/>
    </row>
    <row r="16" spans="2:29" ht="15.75" thickBot="1">
      <c r="B16" s="15"/>
      <c r="C16" s="15"/>
      <c r="D16" s="15"/>
      <c r="E16" s="15"/>
      <c r="F16" s="15"/>
      <c r="G16" s="15"/>
      <c r="H16" s="15"/>
      <c r="I16" s="15"/>
      <c r="J16" s="15"/>
      <c r="K16" s="15"/>
      <c r="L16" s="15"/>
      <c r="M16" s="15"/>
      <c r="N16" s="15"/>
      <c r="O16" s="15"/>
      <c r="P16" s="15"/>
      <c r="Q16" s="15"/>
      <c r="R16" s="15"/>
      <c r="S16" s="15"/>
      <c r="T16" s="15"/>
      <c r="U16" s="15"/>
      <c r="V16" s="15"/>
      <c r="W16" s="15"/>
      <c r="AA16" s="38"/>
      <c r="AB16" s="39"/>
      <c r="AC16" s="27"/>
    </row>
  </sheetData>
  <mergeCells count="5">
    <mergeCell ref="AA4:AC5"/>
    <mergeCell ref="AA15:AC15"/>
    <mergeCell ref="AA12:AC13"/>
    <mergeCell ref="B2:W3"/>
    <mergeCell ref="B15:W16"/>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46B23-E767-41C6-99C4-36A534E1837D}">
  <dimension ref="B4:K37"/>
  <sheetViews>
    <sheetView topLeftCell="E1" workbookViewId="0">
      <selection activeCell="K15" sqref="K15"/>
    </sheetView>
  </sheetViews>
  <sheetFormatPr defaultRowHeight="15"/>
  <cols>
    <col min="2" max="2" width="14.42578125" bestFit="1" customWidth="1"/>
    <col min="3" max="4" width="11.5703125" bestFit="1" customWidth="1"/>
    <col min="5" max="6" width="18.5703125" bestFit="1" customWidth="1"/>
    <col min="7" max="7" width="15.42578125" bestFit="1" customWidth="1"/>
    <col min="8" max="8" width="13.7109375" bestFit="1" customWidth="1"/>
    <col min="11" max="11" width="16" bestFit="1" customWidth="1"/>
    <col min="12" max="12" width="11.5703125" bestFit="1" customWidth="1"/>
  </cols>
  <sheetData>
    <row r="4" spans="2:11" ht="12" customHeight="1"/>
    <row r="5" spans="2:11">
      <c r="B5" s="10" t="s">
        <v>54</v>
      </c>
      <c r="C5" s="17"/>
    </row>
    <row r="6" spans="2:11">
      <c r="B6" s="11" t="s">
        <v>50</v>
      </c>
      <c r="C6" s="7">
        <v>1832596</v>
      </c>
    </row>
    <row r="7" spans="2:11">
      <c r="B7" s="11" t="s">
        <v>47</v>
      </c>
      <c r="C7" s="7">
        <v>1835146</v>
      </c>
    </row>
    <row r="8" spans="2:11">
      <c r="B8" s="11" t="s">
        <v>49</v>
      </c>
      <c r="C8" s="7">
        <v>1866176</v>
      </c>
      <c r="K8" s="17" t="s">
        <v>40</v>
      </c>
    </row>
    <row r="9" spans="2:11">
      <c r="B9" s="11" t="s">
        <v>51</v>
      </c>
      <c r="C9" s="7">
        <v>1908986</v>
      </c>
      <c r="K9" s="7">
        <v>15306092</v>
      </c>
    </row>
    <row r="10" spans="2:11">
      <c r="B10" s="11" t="s">
        <v>48</v>
      </c>
      <c r="C10" s="7">
        <v>1924926</v>
      </c>
      <c r="F10" s="10" t="s">
        <v>55</v>
      </c>
      <c r="G10" s="17" t="s">
        <v>40</v>
      </c>
    </row>
    <row r="11" spans="2:11">
      <c r="B11" s="11" t="s">
        <v>53</v>
      </c>
      <c r="C11" s="7">
        <v>2063506</v>
      </c>
      <c r="F11" s="11" t="s">
        <v>14</v>
      </c>
      <c r="G11" s="7">
        <v>75416</v>
      </c>
    </row>
    <row r="12" spans="2:11">
      <c r="B12" s="11" t="s">
        <v>52</v>
      </c>
      <c r="C12" s="7">
        <v>3874756</v>
      </c>
      <c r="F12" s="11" t="s">
        <v>24</v>
      </c>
      <c r="G12" s="7">
        <v>8877</v>
      </c>
    </row>
    <row r="13" spans="2:11">
      <c r="F13" s="11" t="s">
        <v>4</v>
      </c>
      <c r="G13" s="7">
        <v>8323259</v>
      </c>
    </row>
    <row r="14" spans="2:11">
      <c r="F14" s="11" t="s">
        <v>18</v>
      </c>
      <c r="G14" s="7">
        <v>40276</v>
      </c>
      <c r="K14" s="34" t="s">
        <v>59</v>
      </c>
    </row>
    <row r="15" spans="2:11">
      <c r="F15" s="11" t="s">
        <v>21</v>
      </c>
      <c r="G15" s="7">
        <v>9117</v>
      </c>
      <c r="K15" s="35">
        <v>-0.21301260508443476</v>
      </c>
    </row>
    <row r="16" spans="2:11">
      <c r="F16" s="11" t="s">
        <v>7</v>
      </c>
      <c r="G16" s="7">
        <v>4560931</v>
      </c>
    </row>
    <row r="17" spans="6:7">
      <c r="F17" s="11" t="s">
        <v>10</v>
      </c>
      <c r="G17" s="7">
        <v>2288216</v>
      </c>
    </row>
    <row r="18" spans="6:7">
      <c r="F18" s="11" t="s">
        <v>39</v>
      </c>
      <c r="G18" s="7">
        <v>15306092</v>
      </c>
    </row>
    <row r="33" spans="3:4">
      <c r="C33" s="10" t="s">
        <v>55</v>
      </c>
      <c r="D33" s="17" t="s">
        <v>40</v>
      </c>
    </row>
    <row r="34" spans="3:4">
      <c r="C34" s="11" t="s">
        <v>5</v>
      </c>
      <c r="D34" s="7">
        <v>7654233</v>
      </c>
    </row>
    <row r="35" spans="3:4">
      <c r="C35" s="11" t="s">
        <v>8</v>
      </c>
      <c r="D35" s="7">
        <v>5411117</v>
      </c>
    </row>
    <row r="36" spans="3:4">
      <c r="C36" s="11" t="s">
        <v>11</v>
      </c>
      <c r="D36" s="7">
        <v>2240742</v>
      </c>
    </row>
    <row r="37" spans="3:4">
      <c r="C37" s="11" t="s">
        <v>39</v>
      </c>
      <c r="D37" s="7">
        <v>15306092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8 b 6 f 5 0 0 5 - 6 7 3 3 - 4 4 6 0 - b 0 d 0 - a 6 0 6 8 5 e d 5 f 9 5 " > < T r a n s i t i o n > M o v e T o < / T r a n s i t i o n > < E f f e c t > S t a t i o n < / E f f e c t > < T h e m e > B i n g R o a d < / T h e m e > < T h e m e W i t h L a b e l > f a l s e < / T h e m e W i t h L a b e l > < F l a t M o d e E n a b l e d > f a l s e < / F l a t M o d e E n a b l e d > < D u r a t i o n > 1 0 0 0 0 0 0 0 0 < / D u r a t i o n > < T r a n s i t i o n D u r a t i o n > 3 0 0 0 0 0 0 0 < / T r a n s i t i o n D u r a t i o n > < S p e e d > 0 . 5 < / S p e e d > < F r a m e > < C a m e r a > < L a t i t u d e > 0 < / L a t i t u d e > < L o n g i t u d e > 1 4 . 9 9 9 9 9 9 9 9 9 9 9 9 9 9 8 < / L o n g i t u d e > < R o t a t i o n > 0 < / R o t a t i o n > < P i v o t A n g l e > - 0 . 8 8 4 1 3 9 3 1 2 9 7 6 6 0 1 < / P i v o t A n g l e > < D i s t a n c e > 1 . 8 < / D i s t a n c e > < / C a m e r a > < I m a g e > i V B O R w 0 K G g o A A A A N S U h E U g A A A N Q A A A B 1 C A Y A A A A 2 n s 9 T A A A A A X N S R 0 I A r s 4 c 6 Q A A A A R n Q U 1 B A A C x j w v 8 Y Q U A A A A J c E h Z c w A A A y U A A A M l A W Z Z 9 g I A A C O r S U R B V H h e 7 X 1 Z c 1 t H l u a 5 A A j u p E S K 1 L 5 Q C y X K t m y t r i 5 L L k v l r V x u d 3 d F d P f D T M w 8 d M f 8 j v k D E 9 E R P a 8 d M c v D R I + n p m O q b M u 2 y o s k a 9 9 3 S q S 4 i J t E U h Q 3 k C B A A H O + k 5 n 3 J k B Q l G S U T V D 5 S Y d 5 8 u S C i 5 v 5 3 Z O Z N + + F 9 / + O n 8 2 Q g 4 N D Q R D S o Y O D Q w H g / e H E O e e h H B w K B O e h H B w K C E c o B 4 c C g o d 8 5 9 2 Q z 8 G h Q P D + e N I R y s G h U H B D P g e H A o I 9 1 A X n o R w c C g T v s x 8 c o R w c C g U 3 5 H N w K C A c o R w c C g j v s 1 M X 3 Z D P w a F A 8 D 5 3 h H J w K B j c k M / B o Y B g D 3 X J e S g H h w L B + / y 0 I 5 S D Q 6 H g f e E I 5 e B Q M D C h L j t C O T g U C N 4 X Z x y h H B w K B e + o I 5 S D Q 8 H g l s 0 d H A o I 7 + j Z K 8 5 D O T g U C M 5 D O T g U E N 6 X z k M 5 O B Q M T K i r j l A O D g W C 9 + U 5 R y g H h 0 L B z a E c H A o I 7 6 t z 1 5 y H c n A o E L y v z j t C O T g U C m 7 I 5 + B Q Q H h f n 7 / u P J S D Q 4 H g f X 3 B E c r B o V B w Q z 4 H h w L C E c r B o Y D w j l 2 4 4 Y Z 8 D g 4 F g n f s o i O U g 0 O h 4 I Z 8 D g 4 F B H u o m 8 5 D O T g U C N 6 f L j l C O T g U C m 7 I 5 + B Q Q L C H u u U 8 l I N D g e B 9 c 9 k R y s G h U H B D P g e H A o I 9 1 G 3 n o R w c C g R H q E W C k k i E m l a v o H Q q S Q 0 1 5 V R e X k 6 U 4 a a B 2 P A 8 J e T R b M q j s d g U t f U N 0 l R 8 R q U 7 / K z w v r 3 i C P V T o r K s l L a s a a S 6 q j I m S 4 p S q R R z J u N L P B 6 n W C x G 4 X C Y o t F S S q d T N D k Z Y 5 m k N W t W c z x N M z M z Q j i I J + T i s X s o J O W R X l p W T k P j c b r X O 0 D J 2 Z S k O / w 0 c I T 6 M w M d / f W m 1 V R b V U 7 p 2 d k 5 B A J 5 Y u x l 6 u v r f H L A n o v 2 9 v u 0 Z c t m P w 9 g 9 M m J S f Z Q 0 7 S s t p a 6 H / T Q i v p 6 K i k p o Z q a a g n D k R K a T K b p e t s D S v A x O P z 5 w I S 6 4 w h V Y K C b v 9 q 0 l m Z j o 5 R I z F A t d 3 Q Q C V 5 m l j 3 G 6 O i o e J u q q i r J n 4 9 A B k i 7 e / e e k A n k e B p A s K G h I W p o a P D J h h A C L 5 e J V F F d T Z S 6 x 0 u p p / f e U z / X 4 c X g f X v V E a p Q 2 L y i m k q 9 t H g b 4 4 k w B A N M 5 0 V 4 / 3 6 H E M T E c 5 F M J q U c C H j 9 + k 0 6 e P C X C 5 J p c H B I P h N e y R A V s I l l h 3 3 9 A 9 R P L b S + e o i 6 B x + L z e H H w / v O E e p H 4 6 2 W j R T i f j o 6 O k Y V F e V C E i N T U 1 M y p A t x h u X L l 0 v + + / f v 0 6 p V q y j F p B l 9 M k q r V 6 / y 5 0 C R S E T y G K D 8 6 d N n a e f O H e z V 1 m j r X L S 2 3 q V N m z Z S W R n P z S w Y A g E 2 q Y z g c 4 9 3 V t G v d 6 T o 5 I 1 2 S X d 4 c T C h W h 2 h X g D o i G + s X 8 4 E q u B h 3 K y Q o a 2 t j T Z v 3 i x 6 V 1 c X b d y 4 U f R b t 2 7 R 8 P A I e 4 5 K 8 R 4 7 d m z X t S g g T z 7 0 9 P S y Z 4 q I 9 y k t L R W v l k s 4 Y G p 6 m q 5 f u 0 5 1 d c t p 3 b p 1 V F l Z q V P m I p d g R k 5 1 l d P W R q K m x g i d v t 1 F i a S b a 7 0 I v O + u O U I 9 L w 5 s 2 0 D R c E a I h K F Z / 8 A A 1 b H 3 w b A M 8 5 3 m 5 m 2 S D 0 M 3 e I 6 1 a 9 d K Z x 8 Z e S I e D O R Y C C d O / E B v v f U X s t o H w p 0 + c 5 Z e f W U n 1 z n L k q D u 7 h 4 m Z j N V V 1 c L u Q 1 R L l + + w t 5 v J U W j U V k x x P w N e W w i A a l U m s k Z F h 1 p P T 0 9 T M b 1 4 q 2 O N M 9 S W X m U T t y 4 L + k O z w 7 v e 0 e o Z 0 Z 9 z X L a s a Z K 5 i r j 4 x P c 2 U P S c d H h n z x 5 I s M t h P A i d X V 1 Y h 8 Y e C h z p g 0 b 1 r P H 2 i C d P x + Q 9 x p 7 G Z A S C w g H D u z z S d D d / Y C J U U P L l i 2 T + E I A y e E h 1 6 9 f 7 8 + 9 Q P 6 + / n 6 K h C M 0 y 8 c / N D j I c 7 1 6 9 q h N Q v T W O 6 3 U v L 1 Z S H Z z d C 3 V V n j 0 i y Y e s i a Z p O 0 P p A 6 H h c G E u u s I t Q C 8 c C l t 4 3 l O d Q T 3 g 2 I 8 p K o Q A q D D I 4 Q X g l d 4 / P i x d P 4 j R w 5 T 6 2 C E 5 0 7 T t L V u S o Z s X V 3 d 9 K v D v 6 b Z N F F 5 S f Y p n + Y h 2 2 Q s R g 0 r V m h L N o 4 e / Z p + 8 5 v 3 d S w A V g v 5 6 J h o t c q Q A x A f J N 2 z Z 7 e 2 B D B k x c J H X 2 8 f b c c w l G 2 w I g 0 e s C u 1 n b Z X d M g w 9 t 7 A K D 1 6 M i 5 l H O a H I 9 Q C y F Q 0 0 6 r w I 9 r Q U M p D q B n q 7 + + T x Q U M r W p q a u i N N 1 7 3 O + f U 1 L T M e e C h H j x h L x U d p 1 O X O y n U u M f P A 7 B j o w M b Z q i b 8 w x O h C n J L D u w a Z Z q y 9 S K Y C 5 A 2 m + + + Y 4 O H / 4 V k 3 Z E S I D 7 V 9 v Z o 8 B D w l v C C 8 7 M x O V m c G w q R q U c m r L A / v 1 7 8 3 r H b 7 / 9 n g m z i Z q a m r Q l I B v K 3 h 2 M 0 q t r M 3 K x W L t + A w 8 D O y T N I T + 8 7 6 8 7 Q u V D S X k d T S b q a f e q S b p 7 8 x K T q F a G U O h s 6 G g n T p y k t 9 8 + p H O r z n f 1 6 j U h G H C 6 s 5 S H S w G J F g L K 7 1 8 9 Q l 5 m V o i J 3 R C Y a + E + V k l J l D 9 / G X 3 x x Z f 0 2 4 8 / Y r J E 6 e Q P p + j t Q w d 1 6 Y U B L z n C w 9 H G h h U y H L W B u V Y i k Z D 5 l g 1 8 1 4 H + A Z p O Z m j b 5 v U y n 4 P X 6 x m N 0 0 P n r f L C O 3 7 9 n i N U D k L V 2 9 g L s L e Y f E A r I o O 0 p W k j P X z 4 S K 7 S G P J h Y c E Q B 0 T g / + y R P G r r n y a K P t s 8 J x e Z d J L e 2 g D P M 8 m e J C z 3 s r D K h 3 n P h v X r a P V q t e 0 I n d p 4 q J U r V + r S z 4 d + r h O e D C R F f Q D q H h s f l 8 U V G + Y C c r c v T v 3 x e t r a k K Z m / l h 4 6 y s P 3 P 2 r X D h C 5 S A Z 3 c b e A S t p S e l I 3 N V p d 3 2 / L A j g S o 5 J P j o 5 m 6 m 6 Y S N d 6 o m q g i + A a C R D i V n l x f b z E L C 2 b G 5 T f P 3 1 M X r / / f d 0 T K G j o 5 M a G x u y b u A + L z C 3 2 r X r N V l E w X B x M j Z F a f Y + W D j Z u n W L P + w z Q B z n 5 I f u G o 6 E Z F j 7 b n O c z r Y N 6 B w O g H f 8 h i O U Q T y 0 T Y Y + Z p e D I h Q P / 0 J p S r O + v D x D F d E 0 d T / o I 6 9 6 I 9 s k + U c j E s r Q O 1 v z 7 x b P X V i 4 d 6 9 N i A 0 y v C g w n P z q + G V a s 2 k H 7 W t W H g n f t b O z k 7 x l z V Q f w U p l W O 6 x 2 c S C 3 s 9 D w L V r 1 / D 8 L 0 q d L N F o C d V H e y j m d r s L H K E Y J Z U N N B a r k a V l m 0 y G U A a 5 8 U L i 4 O Y Z K m O P B Q w N D d O N G z f l B u 0 U e 4 4 9 e 9 + Q + c 2 t W 7 e p q W m T d P R b D 0 v o l V V J y f + 8 O H v p D u 3 d t d V f U h + a D F N D V Y o e P M C 9 q L U 0 F I v Q y u o 0 d b D n q l 9 R z 0 Q K y b K 9 D Q w 7 c U x D s R J q H a 6 g q u g Q p R N u X u W d u N H 2 U h M q V L 6 S J q Y r Z T i D e c T P Q S a D H Y 1 J W l O T p M 8 + O 0 q f f P J b b Q 1 w 4 c J F 2 r t 3 z 7 z 3 s p 4 V W O b H 1 8 F c M F y 9 g Q l R R t X h C d p Y N U K r 5 p m X 9 f X 1 0 3 I e 9 s 6 w B 8 d N a t w Y 7 u z q o u 3 N 2 + j 2 Y C m N T J d S V b V H 6 Y m X e x U w p G 4 8 v K R S t p r G p y q E T P B M N q E M 8 p H r z 4 X W w R L 6 t / M T 9 N F H H 8 o 9 J i w 8 D A 8 P 0 6 N H g 3 T y 5 C n Z g f F j y Y R 9 h d O J D N X U V F H r H R A r Q 2 P D A 3 T t 6 m X q H f E w N c y L 4 e E h q q i s E D I B 2 J u 4 j e d a O G c Q b F U a H + f S 5 R v y n + u X R H 5 c 6 x Q x I j V b a X K 6 L G u Y B + S S 6 a d G b d 1 K + s P F m G w 9 w n F h M Q T 3 u 7 A N K X d Z + 0 W A m 9 J t H Q 9 k 6 b y 0 r I x W L v N o / 8 4 V t O f A I d q 7 o 4 E u n L + Q 9 3 v v 2 L G D k n r P I m B W / 4 D R K T X X w 7 m c i I U o V L V V 7 C 8 j v J M 3 2 3 / 6 X v M z I x N t o M l 4 9 j B P 7 F Z H y t e p f i q k u G P G u 7 6 h 5 V U h I R S 2 N O E G b i o 1 S 5 2 d 3 f T u u 0 d 0 z h f D 2 T u P K T n c K j v Y s f 0 o F + P j 4 7 I s j p V E G x 0 d a t c E k M 5 4 l E h 5 d H c w Q o + n 1 I Z d k A w e F C u A V R U Z C s 2 8 f F u W X j p C e e U 8 z I u V L j r P l A 9 Y l s 7 F 9 W s 3 q H n 7 N v 8 x j e v X b 9 D w 0 D D t 3 b f H 3 y i 7 E D A P u n Z / l A 6 0 N G r L X O A U X L 1 6 l X b v f k N b i G 7 f v k P b W 1 r o x P 0 y 4 i m U E M g G 4 j 6 p w m E m F Q + B E i 8 X q V 6 q O V S k s o E m p h b f M G 8 + 9 I 2 p m 6 4 2 d r 3 + G p 3 6 4 Q x d v H S Z z p 4 9 J 9 u O D h 9 5 R 7 z C r Z u 3 x e s u B L w Q p r 2 j X 8 f y A 1 w B m b B 7 3 i C 5 b B d 9 f j U h Z A L y n S v Y 4 P V x f i d i r E f X z G m H p S z e y V v 3 F 0 8 P + n P C i 9 B k a p 0 / z I M A i 5 V M Q F P d L G 1 Z 8 e z P J T 0 Z H a U w e w f M u R b C 6 M Q 0 n b o 5 R L / 9 i w 3 a M j / O n j 1 P e / c f o O P s m f L B 9 l R G N 5 4 K i x e 1 p U P k Z R J i X + r A g 6 b 5 i L b k Z C q z Q T z T Y p w z z Y e 4 3 k X x r B g f G 3 u m I R / m S G G a p f r a c p q Z S d J Y / O l l f v G L A / T l 9 f k J k e 8 8 I s T O C 5 z z 0 a m 6 v G 2 y F O W l G P L F w 5 v 9 p X E 0 t B E D W 1 9 M G B j H T n Q d e Q b g C e H j x 0 / q W H 5 M T E z Q 0 d P 3 Z e P t r k 2 V 9 O l X l y m U H K c f O p 7 + 0 G P z 2 v m f A g Z y z y c k l U 4 x q d L 8 H Z L 0 e I r n a 3 n a Z q k J X 5 r y W J e Q p M s 2 U z x e f G Q y m E n h e z w 7 8 G 2 w y + L c u f M 0 P P z Y H 9 o a Y P / f q o p J W T X E j o t / / 8 m b n C d F N Z M X 5 + S 1 s a Z 2 Y W b n O 6 + o G / U m + I L 2 O I Z V w 7 l t t J R k S d + H 8 k q q a X J S v U z S D P W K i U x A V e n z H e P H v / 0 N v f b a q 9 T S 0 i I 3 h S 9 d u k x j Y 2 p L E I Z f A L Y z 2 c D 9 L e w N / N + f / p 7 + 9 f e f a W s 2 q p / x O M w 5 z W S C 8 5 1 O s 7 f i N s D z W r H E j 7 + X t p j h n b r T s f h 7 1 Q t i M r 2 J G 3 H u Z l f A 1 h c j M L c / v D W u J r n P A X x X L A h M T E 7 K C z C x k X W M 5 1 b Y U Y 4 9 e c 3 N W + n O n V b a t 2 + v L h E A O 8 8 T S X X x W b 1 q 7 p L 6 n + 7 l X 5 S w E Z x X / Q o 1 O e 9 6 E Y j D M H + h d Q 3 Z h F 5 K W L I e a i b c x P O m W S o J F e e r i P e v T z w 3 m e C B L l y 4 J M 8 7 j T w e k b 1 6 A D w Q d q v v 3 v 2 6 P P G L H R K f f v p / a e D h Q 0 k 3 m G A C 1 t c t o 4 H R / B c b P G 4 y L 3 I u V k I s / N d k M i F 2 W / Q M L k z M Y s W S n E O V 1 z f x v E k N 9 X j 6 F D S w h q 0 v V l T P 8 z j 8 Q s C u c L x K D L v S z X s A b e B l M d j k 2 t K y n R L s v W 1 g J 8 b Q W I I u X 7 9 L x 4 5 9 Q 7 d v 3 Z H 3 A p q h 4 s F N 0 5 R M L L T a p 0 S d 8 2 D Y l + F h H 0 I h F c + n B k e r O V / + 9 i t m W Z L L 5 o O D 6 h V f f m O y G N j 6 Y g a + x 4 s A 8 5 W F g E c 0 W l p 2 C P E M 0 N H b e V i 4 q q 6 c Q p F y e u + 9 X 9 P O V 1 p k + A i v h r k Y n s X a V P 1 E l 8 i G / 6 m K T 1 n n X g m T i z 8 D n 4 M L 3 e T k x J x 2 W w q y 5 J b N E y W b h E x q m J H d u X L j i x X r l r 3 4 M B U d 9 V m g 3 v e X F g + E u V N v b y / h L U 0 g 5 I r G 1 f 6 O C / z C x 8 q V j f L Y C F 7 Q a X a b 5 4 U m T 1 q T x 5 D I e C o 8 p A l P h c / A r 4 J 0 9 H J 7 5 G n D Y p Y l N e T z v A h N T 5 s x e 3 B 1 L D Z U R 5 M y n 8 G L / 9 E J n x U g S X / / Q / n + T w P O C V Y A I X g h D J b Q 8 c 6 K v / z 4 N / T 5 5 1 / Q 5 o Z Z O v r V d z p 3 N u o q 8 h y P H K M 5 3 4 Z E K i 4 k 8 k W R C 8 e H + 1 N x H n L i N 6 7 y t W W x i n e 6 t a v 4 e t w 8 m P Y 2 c g d R q 3 q m U 6 E h 7 X C x A / d t m s K t 7 A m W y R O 1 t 2 7 e o i e j Y + r 4 + T 8 e T c e L K o H X X 9 8 l 8 y Q 8 k m E A z 4 J X j m H I Z l 7 A Y g P p / Y 9 G q L q i h P A y m D N n L 9 D y z b + g q u r l 1 L I y K a 8 4 + / 7 7 4 3 T o 0 C H 2 W j 1 y s 9 g G R p T f t l m L C j 5 Z F G G U d 9 L k A X F M C J J B h F A p X y + J e L R j S 3 D 8 x Q 7 v z N 2 l Q a i y 6 l o a G K 6 W D m N 7 K A N b X + x Y U 5 u i n d y 5 F w K G a / i B A r x G G f p M P E F e C G + z L d E X l Y y 8 h g z v 8 8 N N 3 O n p O P 2 v f / s T v X P 4 M G 1 e X S n z I w B b k e 6 0 3 q V 9 e / H u P k 8 I d f D g W 9 T D w 8 D N 1 v v 6 D M z y u U 0 k C f 3 z r s g i w z s J l Y h n y m g y 6 R u + e K R x V W M l r V w x l / z F C C Z U 9 5 I g 1 G R 6 A 8 W 5 Q x n v Z B P I 1 o s F v 9 o S p 5 L n 6 G O d n V 1 U X V 0 l W 4 r w / c + d P U 8 7 W n b I W 2 V B l i m e H y V D 1 X T k r d d k Z 3 o u c I 7 + + M f P 6 Z N P P p Z 3 S 6 D 8 R z w E r G Q i 5 u I b 9 l A g a 0 C e X D K Z u P Z M H L e 9 k h B L 4 u x p O Q 0 k f n 3 n i 7 1 + b b F h S d y H y o R K 2 T P N J V I x A 8 8 c P Q / g b P A 8 F A T 3 n d 7 / 4 D 1 Z I s f O 8 9 W r V t G b b + 6 j 9 3 + 1 O y + Z A H g r P G O F 8 4 d y 6 1 k q 8 D u / F p A 2 n e B h H 8 9 / D D m U t 1 H n 3 S Y T 5 + L 2 g M 2 y C 5 l U u i m D N p u V Y e i 0 + p A i x 5 J Y 5 Z t K r R T P p B p N i Y G t F x N w 1 G 1 D + T t / P q B j m i F c L v B r i W f O n p M 8 T 0 O c h 4 Q G b 7 6 5 X 0 J z P m N M p K t 9 J X S y I 6 q G c Y Z M k m 7 F W S K h t N y z y r V n 5 W U d 5 M I x 4 X e y B h 5 O 5 G 3 b Y h N 2 t k X + z 4 t S d U m S f i k N u D S 8 k 0 H v 2 L M T C l 9 9 P k L B K x 1 8 6 5 f 0 3 X f H 5 c K T D z h 3 6 p V h 2 X U 8 H A / L n O l 0 Z 5 S G J v E e C U 0 G F p s c h j A g 0 / 7 1 I K Y i o r m h O 0 c X C c r i V s f I k x m 7 Z Y v y X 9 E P + T K R R t p Z P 0 5 e O i G N Y y M 3 X m z A k 7 G 3 H z 3 9 p 0 A N s O D w N G B u 9 f b b B + n 0 q T P a E s C c J 7 w P U H X 0 j P x K C I h 0 8 2 F E 4 j K c z h H j Y d Z U J + n t L d O 0 Z 2 2 c 3 t y A / Y d q n h Q N Y d Q A 0 i j x P R s + A 3 X I Z 6 m 8 I H p b + 5 A c R z G j 6 I d 8 b z R O 0 t j o E z r f o 8 b 7 a K S l h P 6 x M K W e 8 p X w f f / w h 8 + o u 6 t L W + Y H l u H x j B L e H J s L P O p h 3 t c + n S T 6 v q 1 U d / y g 8 2 d 7 p U C 2 1 P P F j P N U R r H I w D b W Q b a N y 9 V F z s y l + I / U J + Q U X Z H J 6 P B S + C W S f O 1 c L F L U W 4 / e 2 L S G / 3 J H i U a 5 E 2 Q 7 W 2 n A J Q J 1 8 z M / 8 D U r q 6 r k V z n M m 2 C f h k O H D l J f X 5 + 8 H 9 0 + R 1 g l X L 9 + r d h K w 9 z B Z c h m e R V 0 f C E A 7 I o A S n Q + I U q g I 2 x 9 F N G E 0 W U R i q h 0 F e o y H C L v x U v d e d u 6 W K S o d 0 q E U t M 0 O j p C k a i + m r I s R X D / f A o y V F b 6 7 D 9 Y g B 0 Y V y 5 f o 6 H B I T p 6 9 C s h 1 s W L l 2 j j J v V u C d P B m Q E B a a T z B 4 K O H + y A S N M E j z Z 9 u 5 Y E e x q E q o z O K 3 F V J v B 2 m o i m n G x 5 y t / e x S B F O 4 c q K 8 G E 3 a P S a B m d 6 8 n + F Q o 0 0 l J C b A a N l R / 4 r v M t R u Q C r 2 D G c 1 F / 8 7 u / o v 0 H 9 t G H H 7 7 P X m k d j U 9 M 0 I r 6 e t 2 5 0 b E z 8 g M J Q Y f X 5 L B F S K H s f a O e l B G b D m d 5 n G r K C 1 k s P a h D x 3 U a 6 k r N p q i v P / 8 G 3 G J A 0 c 6 h d m 1 s p K m p G I + 7 k / 4 j G k s V N x 4 + f S h n t i I 9 D X i 5 P + Z O e / a o 9 + y Z D i w v d e F T p 4 h g J E 0 t j T P c 2 Z U e 2 E 2 c x S I F K 1 K X k E 7 0 D H U + V j + 2 7 R P G p E E 3 d Z k 0 1 s 1 w E H X c u 9 e f t 8 2 L Q Y p 2 2 T w x H a N w O E L D i Y V f m V X s S K X R W v N j N j l L I y M j O k b y h C 6 2 I g H o r F 9 + + T X d u Y 0 3 x e 6 U u A 1 0 Y D z F O z 0 9 5 Z M C M p t S n R + 6 I Y / o h g y a A F H 2 Z E 1 1 W H x A e u D N H o 5 7 W Y Q R 8 c v n 2 K F L O V U e D 4 b a b V 1 M / 4 p y y L e i q o w y P M z B 1 f X e Y P b V G w 2 0 1 F B X M b 8 H w t e t q K y k S 5 e u i I 7 f t 7 p 6 5 Z o 8 j f v D q d N 0 / v w F O U 9 7 9 u 4 m j y + f p s P 7 w o W w u w I E t O 1 t g + x h O B S i + A Q I 0 s W j c b h 3 n X r k Q 0 T S A 4 K o M o o k Q h j W x a 7 L + v V K G V U O N q x E d n Z m P 0 1 c L C j K I d + G u n I a i S n y o J G W O k a m w j S V w J e f C 5 w D L E r g P h O 8 D H a a g z x N m 5 p o / 7 6 9 s i P 9 y J F 3 V I e V T q 4 6 u C E F 3 p 0 H E m J T L W y x G e K L V J g m Z l Q H V w R Q + R V B A l H n X p E g I I 3 y T o o s m k w 6 f 1 B O p a l 6 9 e d A T B 0 s 7 e 3 F O e w r y l U + D H G W l a X o d J d a 3 U L j L H W M W i + j l M 7 o C 8 + D w i F 6 5 Z U W + f m b d 9 5 5 W 3 6 o D X b s k I A g n + q 4 h k x B 2 V u 3 7 9 C x Y 9 8 S p m H f t k X p T F e E e p 5 g u M Z 5 / c 8 w Z T k U C T p / r + R V J F D p T I b h k G / z i Y I 6 T C h i d M 4 n a c Y O P S 0 v 1 8 n X 9 o t d i v I + V H w m L n f W s V H T B h p j q e K 2 X p j A z 4 F O T a t t V h D 8 8 B m G d H g u C j 9 R g 4 c F p X N z m u r k u s O i 4 0 o 8 0 H E O h 4 e G 6 L 3 3 j t B M f E p 1 a h a T 3 y e F E e n 8 K j Q S x 2 Z Z q 0 7 o s 7 O I B 3 V A l 3 p g 0 3 W p O H R t Q 3 m / D n V s 8 j g K f + d i k q I b 8 j W v r O G r b o k 0 D j o T A H 3 p I 0 P H W s P 0 + e d H Z V g 3 z a T C z g K s d I Y 8 N V x D Z z Y d 0 n T a X N 0 W n D f 8 n M 3 x 4 z / I e y N i k 3 i Q M c g v u u 7 o x q 7 S Q A J F h P G 4 + U w Q 0 S q n 8 w Z k U v G A k L o O H V d e y q S p e q 5 c v p u 3 D y x m 8 S 5 0 9 B d V b 3 x 1 p f p d J z T I s b u l c g 8 G D Y B 3 z i 1 Z Y q G z S Z C h t d V x 2 l g 7 R b 2 9 f b K Q g O H d p k 0 b x U t J J 9 X n Q O m i Z e n o q L O z K f 0 0 r 0 o D G X r H w t Q + x D b k 1 X b R 8 8 V 9 w Q 3 g D L 2 5 M U 6 e t t 0 c C M s P s J k 8 u W R i g 0 8 8 S U u r x 2 4 w l 5 O 3 z E o 4 K / k j f D h / / b v D O P C i g X e x y A j V X I c f H l O r X n j Q j d u M y Y Q Y / m T 4 L x M M 0 W I B O p 5 W 5 w K d W P 5 b e o a O b J O t C f L d x a I U C W 2 b U r X O E b y M 5 d T p s / K c E z b K 4 r y p t A x d 6 S 2 h s T g u T p x R 2 / B P / o M Q 2 u a n Z U m a V l T i R w E 8 m u H h H h u U J z I e C M T R J E L + L C L 5 u k W o 1 K y U 5 0 s E / e 3 f v Y t v U T Q o u m X z J y O P Z Z i D I Y 9 p q K D R R V 1 E m K 8 D G l E d L N A t k Y 5 m O q Y S o 0 / P q E 4 Z X O l 1 n A V l j U 3 K a B 0 / E o B d E h 9 + 8 K 7 8 q j z e c m T K X H x Q Q q P T f K i s + 5 + j P 8 u u C 8 c p n 2 n S f c n Q 4 I Q i k y m j 8 g e h 1 I H v 6 a c h r t N 0 H e Z 4 T D 5 c O F G u m F B U c y i 8 x h d D u 5 I S / F I E G l d 1 W G k Q n H h p J C V I n w u T t h C e J U 8 u g s 8 O x N Q E J Z C s P D o t y y a i O 5 p 0 R O g c 6 s 5 2 u T f i x 1 V H D T q i T w B t M 3 p p q f L s v b 3 9 d O L 4 S Z k 7 I e 3 k / S h N 8 D x I 6 p L P h Y 5 6 t I 5 j E F F 5 5 H g k H X o e 8 c u o / E J A q U u l G z K q 8 p b d L 6 v a U x 1 7 m v r 6 H u b t C 4 t V i m r Z f M u y E n n h P I Y G / f 0 D 3 B C 4 g q k G k Y b B P 9 1 g p n E E W v f j W T C 2 I E / e b D 7 s f N k i d S H U k p V u / u k 0 P m g r X c 1 F R N f f x 5 6 k K 2 J p n c M Y e y g s y E i n 0 z Z 0 W h X a t q A M 5 p q r V 6 + i 9 v Z 2 + u C D 9 2 R n O j a w y o 4 I y a c + z 5 Q x 5 Y L j U W L S J N 0 S 8 z 3 8 O n Q Z K W / s d t y I x I O y d o h 2 v n m 9 j c 9 r / v 6 w G M W 7 1 D n A r V s c W B M N H i J M p k J 0 q k s t S s g X Q c i C m A o R l w i i 3 G H l v + T T U e n E A p 3 P h q o X W X Q e H 6 o i Z c 1 N y 4 G V z F 3 G K P L H T 9 L 1 i 8 V k 8 T 8 T H U 2 F 6 r + f g V b V z N L 2 B v V m J O m Q 2 m 7 y q 0 6 a r f N f n U f F T 7 B 3 U j a Y + Q 9 i O h 0 Z R F e J v j 0 r T U h h p 1 l x n z h K 9 0 k H n Y l i b G o R g t P k 4 q h e n y 0 6 5 l E c R n h U 8 u / + w y f 4 I k W B 4 l o 2 Z + D k Q 7 B c q x r H N B w a R T W S 3 7 h 6 S K H y m A 6 D P D o d o e 5 E / E f S j Z j 6 / L p 8 U W V Y s b P 7 o v L b Y h 2 T f 6 x a 1 / W r K 7 f K G + S x b L o e U w 7 H P x L D b g T j l b T d + r 7 5 d J M n y X O d 4 / f V r Y f g M 1 S 6 + X x 1 z C q e d Y 7 t N D m u n P J 2 K P W b / F q X N F 3 O 1 1 U e 8 z n q m J W O 9 6 3 n 7 Q u L V I p q y I e r F 4 Y 6 k L 4 n T C 4 0 l D 7 5 p g G k g 8 j V j m 3 + O + C g q z B L Y N O N a x o 0 S / w y q D N H d E c w I u X 9 / E r m 2 B C H X e s m n p U m d n y G 1 n W 6 0 U 2 I 9 z Z I X N t M v U r s 7 5 P 9 3 X D u T n U y m V g X 0 W l + 3 Z A 5 3 x H E V c d k x N R n 2 8 x x q z I 6 j y 5 v y q j 6 j a 7 r h 2 7 i l o 4 8 e I F L v r 6 w W K W o V v n w m A K G A T j R W F W S h r E a R B p J p 2 f Z r E Y U 4 X g w A Q / y 5 h W U n U f s j m r n N / Y s G 4 d i Y 1 3 E j u f o E j c 6 h 6 Y u 2 3 a y v U T X G X R W + 3 j y y f C k R y c 7 V D n p s K Y + p G t d p S k R 3 S K S e E S d 5 u e x R Z c 3 Y s p l 1 W v p f j 7 Y T V u I H p T H k L C Y 4 F 3 u f o j B S l G g N j n K J x l X r h S d 7 q 7 i o 8 f 8 i K 8 M M i 8 y O v 4 r G 2 D m Q t o q 6 Q q + o q C j O V Y Z y Q n y n i X L i O G e U Q z E Z s f t H J K o t X y 6 L m n K 6 F D s r I Z D G X p l Z Y J q 5 W d v l C 3 B f e / C g y i V R d K 0 k 9 P w 6 i 8 8 P j / E w 8 O x K U / S V T 0 q P / 7 I p y D U A v g 6 Q s m b n U f F N Q l 8 s e O K D E Y X 0 m u b I a 7 o I u Y C y K M P 6 L h o 6 v m T k I l H G f / w n / 6 e w r j L W w R g Q j 1 S Z 7 E I U D r e T y U l U U r M x O n 8 w H L u / N z 9 Q S Y t o E M 2 q V B K N A 7 k r y B I y 0 V e o 8 Y 8 p 0 n M 3 G E k Y o E 7 k w T y l 5 E V 5 7 + i 6 H L B H + m E B r 6 O j q k U / T 8 I m + q S 1 P l Y b Y C V H B J y i k Q R W n Y W Z T Z 2 F c 7 J A 0 F O o 2 u R u F 9 G E U Z s E J A C / w x 5 2 O a T R 6 d n k Y l 1 Q y Q h l h l 9 S M i E 0 i H y / u 7 v P q L G x n o 5 x s W O o h n y l d E s X 6 X w 0 g + + a j E 5 5 O T r B l J X O j Q c Q r 2 C h L g W u y F N 3 C + T J d m v v f J F 1 2 m L K S 9 1 S Z 6 c t B z 7 n H y I 5 + g S N 5 1 P 2 0 1 Z U 8 7 o J u w Y V v v 4 / P r m h K o + E b u s l c / Y 7 T T R 7 X Q W + z j 8 / E Z A I A m 1 6 P Q 5 Z M q p x 5 T 3 P 1 P K K j K q O l I 0 0 P d I 9 4 L F j 6 L Z b Y 5 H 3 U e G h 2 V S 3 T F S q h s j I J W J S 4 M h r k P V K D o v Q s l v L V Z o m y + S L 0 f s d M m j y m b J P G n K Z h F S 5 5 F 8 + c g D 0 b r E j a 7 L z b V x H S b N t 2 s S 6 b h J y 8 p j 2 0 w H z s l v 0 l W e I E 2 l q 8 8 1 9 Z h 0 X y y b X 1 7 X 5 9 u s 8 l K v H 8 9 u n 5 H h k b x 9 Y j F K S I Z C R S A Y y t X U L p M f F B s Y U 0 + e q p O u S a Q b w z S U 3 2 C + H n Q A t S A R p K t 6 0 A m f U e y y L O r q j D T b r u P + Z 6 t y 8 x 6 L X a / W J U 3 n z y 6 n 0 0 0 Z k 2 b q k 1 D l k 1 D y q j z m v J h 0 + 1 h U P T r d x M U W 1 G O n Z 3 + + J b o c y p j P g / h 1 2 n H o O a G q m w W 6 C A 8 t c / r D Y p W s I V 9 1 q X r 1 L 7 b 4 L D a g U b F s X l Z W z i c 7 x 8 N I X H k S Y 7 N D u 5 F M w 5 l 4 Y F f E X F j g t X L K S n k t d l o e m 4 m L z d J h t + u a o + u 8 R s + y 5 Y T G 7 o c 5 N l N 3 1 v m C 7 q c p o q j j V w T 1 8 9 m i 8 8 8 R E J B D k y e r r F X G 2 H P T 7 H K K 8 E y o I k F 4 2 / q 1 / / n 3 / + N f 6 O B 7 H 9 J / / + f / Q m N D A / T q z p 1 0 4 u h n V F 7 i 0 Z f / 5 1 + p Z Y 9 6 c f z P i d L k J C V m p m l o w q P H M V w H g p N s n 2 5 z 7 k 0 j S I M o R T I i J m k w S h 4 l p u E k y d d z R T W w K S O C u J 0 n n 9 2 K i w 3 / T F z F V J x D i R s d e W 3 9 a T Y d w m 7 q 9 s O c P K o 8 V K P r E H F f D z q z H 9 d p g Q 2 h l c 8 i g E 8 O k 0 e T J I s w x o 6 L I Y d + m h 9 P y T C q s X E F b d 6 6 S Y 5 5 s S N 0 6 u R x e f M q U F V V R R 1 t 7 a x l 6 P D H f 0 U X z p y m m u X L 8 n m 2 n 1 x m Y h M 0 P j o q 7 4 B T j a G G I U E j m A b M D V V D B 0 M r i C 7 r x 5 X N X J n n F 5 3 H F 2 V X V 3 K T z q F v 5 z j s O m 6 O W c V V m j p + k 0 9 f 2 X U e V a + q 0 w z l T D m / T m P T o f / d d T 7 1 e f h c U 0 9 2 P r 8 O S U M e k w / l V R 1 + f e Y 7 m / w i q i 5 V n 8 q P z / D j C E X X N h Z z D q Q c d C u f l J V 0 j B g U 2 f F k Q b 4 + s S i l 7 d F I J o Y b F H n w q P 0 W D Q 8 O 0 i u / / P k f 8 n r S d Y c q S 8 L y q M E s h f n g 9 R K 5 T A O V L n G E u K 6 J i n Q A a S q U v 5 b u w 8 8 7 J 8 U H m j c A r t B a z Q J 3 D h V Y Q E f T q k n g Q O f U J l N O 2 S T m J x v d 1 I N Q J 2 b Z V A h F q U E + 0 z m l 8 + p 8 Y k N c y q g 8 2 f l 0 3 O g q E / / X J D A C M u A f C O e n G Y L o d D + u Q 9 g k h D f S H k k v l c t j G y y c Q Z o F j / b / x 3 / 8 e x z 0 o o d 3 t W c I Z 3 D R I z 0 1 T j O P + 4 V Q 6 Q w P + U I W k U A B z 8 Q 5 s 2 9 T 1 J h L L I P c O D D H k A c 5 p w z 9 T K t Z a W L P z W t Z W J f A / B V F p 5 s 0 b V N 6 d o h E y S 3 / V S h a V j 7 E J a b i U k Y S J S 4 x 0 S V H Y B c D L J b u C w h i 2 1 R c B E T h 0 B D H T w d h T A i 7 j p v 7 T 4 g L k f x 7 U H I X m p v Z o y 3 b m u i T v / k Q R / 2 z 4 P t j X 1 L L q 7 u o u + M + 1 S 5 b L j 9 O g T 2 G j a t W 0 + O h I T r w 1 i H J d / 3 S h e K 5 D 4 U H 5 N A Q X k b d R Z f G Q q P o h j G L C n Z j S R 4 T a t 2 k m 4 a W 8 m J D Z 9 C N v 6 D o v G a 4 M y e N Q 9 + O O m 0 b 4 k q H 3 T 9 O i e N Y d F 6 k a Z u y a 9 0 K g / q 1 j c X Y z D G Z l T h T 3 n g M k 6 6 + s 6 4 D e U z 9 f r o S d Y 6 0 6 P z m u 9 v D P o m b c j n 5 / H r 8 P M F C k L S p X i 4 3 d c E O 5 P 6 S 4 k 8 J H E d 7 a y t 1 3 W / n 0 d o j u n 7 5 I n W 2 3 6 P h R 4 + o f k U j t d 9 t p U / / 5 3 + j f / m v / 8 T H y 5 f j a 7 3 D H C x + p G J j F H v Y L b / q 9 2 S a h 3 z i o Z R X g p v J 9 l Z K B 1 Q I m / z 3 d f x R c Q 1 t e 3 7 g S q 1 V h l K 1 w b d z x 9 K a U n Q u W 5 c / S k f M T 5 P / 2 m 5 0 d F S J K z s 6 b h A i H f / x J 8 g n / 5 B u p 0 l + q E H c T j M i J b J s 1 v N b O i 6 h J q + x K V L A b k h j h S w I 1 X B P D f H 8 U D 8 C j 9 b A a 9 B e f + N V + v U H b 8 u x L m 4 Q / X + u v H r Y X R L P N Q 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 G u i d = " 0 d b 4 0 8 0 2 - 4 b 2 e - 4 3 6 b - 9 1 f e - 5 7 d 5 8 7 c e 9 6 7 9 "   R e v = " 1 "   R e v G u i d = " f d a 6 5 0 5 e - 9 a b 8 - 4 3 b f - 8 c 5 4 - 9 3 7 7 5 7 a e 1 f d 3 " 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d = " h t t p : / / w w w . w 3 . o r g / 2 0 0 1 / X M L S c h e m a "   x m l n s : x s i = " h t t p : / / w w w . w 3 . o r g / 2 0 0 1 / X M L S c h e m a - i n s t a n c e "   x m l n s = " h t t p : / / m i c r o s o f t . d a t a . v i s u a l i z a t i o n . C l i e n t . E x c e l / 1 . 0 " > < T o u r s > < T o u r   N a m e = " T o u r   1 "   I d = " { 2 8 F 0 9 3 B 5 - B 5 4 2 - 4 8 4 D - A D E B - 3 E 1 1 6 2 C E D C B 0 } "   T o u r I d = " f c a 3 7 d 7 e - f 9 3 0 - 4 f 6 9 - 8 6 8 3 - 0 2 9 b 0 0 3 7 2 2 a 0 "   X m l V e r = " 6 "   M i n X m l V e r = " 3 " > < D e s c r i p t i o n > S o m e   d e s c r i p t i o n   f o r   t h e   t o u r   g o e s   h e r e < / D e s c r i p t i o n > < I m a g e > i V B O R w 0 K G g o A A A A N S U h E U g A A A N Q A A A B 1 C A Y A A A A 2 n s 9 T A A A A A X N S R 0 I A r s 4 c 6 Q A A A A R n Q U 1 B A A C x j w v 8 Y Q U A A A A J c E h Z c w A A A y U A A A M l A W Z Z 9 g I A A C O r S U R B V H h e 7 X 1 Z c 1 t H l u a 5 A A j u p E S K 1 L 5 Q C y X K t m y t r i 5 L L k v l r V x u d 3 d F d P f D T M w 8 d M f 8 j v k D E 9 E R P a 8 d M c v D R I + n p m O q b M u 2 y o s k a 9 9 3 S q S 4 i J t E U h Q 3 k C B A A H O + k 5 n 3 J k B Q l G S U T V D 5 S Y d 5 8 u S C i 5 v 5 3 Z O Z N + + F 9 / + O n 8 2 Q g 4 N D Q R D S o Y O D Q w H g / e H E O e e h H B w K B O e h H B w K C E c o B 4 c C g o d 8 5 9 2 Q z 8 G h Q P D + e N I R y s G h U H B D P g e H A o I 9 1 A X n o R w c C g T v s x 8 c o R w c C g U 3 5 H N w K C A c o R w c C g j v s 1 M X 3 Z D P w a F A 8 D 5 3 h H J w K B j c k M / B o Y B g D 3 X J e S g H h w L B + / y 0 I 5 S D Q 6 H g f e E I 5 e B Q M D C h L j t C O T g U C N 4 X Z x y h H B w K B e + o I 5 S D Q 8 H g l s 0 d H A o I 7 + j Z K 8 5 D O T g U C M 5 D O T g U E N 6 X z k M 5 O B Q M T K i r j l A O D g W C 9 + U 5 R y g H h 0 L B z a E c H A o I 7 6 t z 1 5 y H c n A o E L y v z j t C O T g U C m 7 I 5 + B Q Q H h f n 7 / u P J S D Q 4 H g f X 3 B E c r B o V B w Q z 4 H h w L C E c r B o Y D w j l 2 4 4 Y Z 8 D g 4 F g n f s o i O U g 0 O h 4 I Z 8 D g 4 F B H u o m 8 5 D O T g U C N 6 f L j l C O T g U C m 7 I 5 + B Q Q L C H u u U 8 l I N D g e B 9 c 9 k R y s G h U H B D P g e H A o I 9 1 G 3 n o R w c C g R H q E W C k k i E m l a v o H Q q S Q 0 1 5 V R e X k 6 U 4 a a B 2 P A 8 J e T R b M q j s d g U t f U N 0 l R 8 R q U 7 / K z w v r 3 i C P V T o r K s l L a s a a S 6 q j I m S 4 p S q R R z J u N L P B 6 n W C x G 4 X C Y o t F S S q d T N D k Z Y 5 m k N W t W c z x N M z M z Q j i I J + T i s X s o J O W R X l p W T k P j c b r X O 0 D J 2 Z S k O / w 0 c I T 6 M w M d / f W m 1 V R b V U 7 p 2 d k 5 B A J 5 Y u x l 6 u v r f H L A n o v 2 9 v u 0 Z c t m P w 9 g 9 M m J S f Z Q 0 7 S s t p a 6 H / T Q i v p 6 K i k p o Z q a a g n D k R K a T K b p e t s D S v A x O P z 5 w I S 6 4 w h V Y K C b v 9 q 0 l m Z j o 5 R I z F A t d 3 Q Q C V 5 m l j 3 G 6 O i o e J u q q i r J n 4 9 A B k i 7 e / e e k A n k e B p A s K G h I W p o a P D J h h A C L 5 e J V F F d T Z S 6 x 0 u p p / f e U z / X 4 c X g f X v V E a p Q 2 L y i m k q 9 t H g b 4 4 k w B A N M 5 0 V 4 / 3 6 H E M T E c 5 F M J q U c C H j 9 + k 0 6 e P C X C 5 J p c H B I P h N e y R A V s I l l h 3 3 9 A 9 R P L b S + e o i 6 B x + L z e H H w / v O E e p H 4 6 2 W j R T i f j o 6 O k Y V F e V C E i N T U 1 M y p A t x h u X L l 0 v + + / f v 0 6 p V q y j F p B l 9 M k q r V 6 / y 5 0 C R S E T y G K D 8 6 d N n a e f O H e z V 1 m j r X L S 2 3 q V N m z Z S W R n P z S w Y A g E 2 q Y z g c 4 9 3 V t G v d 6 T o 5 I 1 2 S X d 4 c T C h W h 2 h X g D o i G + s X 8 4 E q u B h 3 K y Q o a 2 t j T Z v 3 i x 6 V 1 c X b d y 4 U f R b t 2 7 R 8 P A I e 4 5 K 8 R 4 7 d m z X t S g g T z 7 0 9 P S y Z 4 q I 9 y k t L R W v l k s 4 Y G p 6 m q 5 f u 0 5 1 d c t p 3 b p 1 V F l Z q V P m I p d g R k 5 1 l d P W R q K m x g i d v t 1 F i a S b a 7 0 I v O + u O U I 9 L w 5 s 2 0 D R c E a I h K F Z / 8 A A 1 b H 3 w b A M 8 5 3 m 5 m 2 S D 0 M 3 e I 6 1 a 9 d K Z x 8 Z e S I e D O R Y C C d O / E B v v f U X s t o H w p 0 + c 5 Z e f W U n 1 z n L k q D u 7 h 4 m Z j N V V 1 c L u Q 1 R L l + + w t 5 v J U W j U V k x x P w N e W w i A a l U m s k Z F h 1 p P T 0 9 T M b 1 4 q 2 O N M 9 S W X m U T t y 4 L + k O z w 7 v e 0 e o Z 0 Z 9 z X L a s a Z K 5 i r j 4 x P c 2 U P S c d H h n z x 5 I s M t h P A i d X V 1 Y h 8 Y e C h z p g 0 b 1 r P H 2 i C d P x + Q 9 x p 7 G Z A S C w g H D u z z S d D d / Y C J U U P L l i 2 T + E I A y e E h 1 6 9 f 7 8 + 9 Q P 6 + / n 6 K h C M 0 y 8 c / N D j I c 7 1 6 9 q h N Q v T W O 6 3 U v L 1 Z S H Z z d C 3 V V n j 0 i y Y e s i a Z p O 0 P p A 6 H h c G E u u s I t Q C 8 c C l t 4 3 l O d Q T 3 g 2 I 8 p K o Q A q D D I 4 Q X g l d 4 / P i x d P 4 j R w 5 T 6 2 C E 5 0 7 T t L V u S o Z s X V 3 d 9 K v D v 6 b Z N F F 5 S f Y p n + Y h 2 2 Q s R g 0 r V m h L N o 4 e / Z p + 8 5 v 3 d S w A V g v 5 6 J h o t c q Q A x A f J N 2 z Z 7 e 2 B D B k x c J H X 2 8 f b c c w l G 2 w I g 0 e s C u 1 n b Z X d M g w 9 t 7 A K D 1 6 M i 5 l H O a H I 9 Q C y F Q 0 0 6 r w I 9 r Q U M p D q B n q 7 + + T x Q U M r W p q a u i N N 1 7 3 O + f U 1 L T M e e C h H j x h L x U d p 1 O X O y n U u M f P A 7 B j o w M b Z q i b 8 w x O h C n J L D u w a Z Z q y 9 S K Y C 5 A 2 m + + + Y 4 O H / 4 V k 3 Z E S I D 7 V 9 v Z o 8 B D w l v C C 8 7 M x O V m c G w q R q U c m r L A / v 1 7 8 3 r H b 7 / 9 n g m z i Z q a m r Q l I B v K 3 h 2 M 0 q t r M 3 K x W L t + A w 8 D O y T N I T + 8 7 6 8 7 Q u V D S X k d T S b q a f e q S b p 7 8 x K T q F a G U O h s 6 G g n T p y k t 9 8 + p H O r z n f 1 6 j U h G H C 6 s 5 S H S w G J F g L K 7 1 8 9 Q l 5 m V o i J 3 R C Y a + E + V k l J l D 9 / G X 3 x x Z f 0 2 4 8 / Y r J E 6 e Q P p + j t Q w d 1 6 Y U B L z n C w 9 H G h h U y H L W B u V Y i k Z D 5 l g 1 8 1 4 H + A Z p O Z m j b 5 v U y n 4 P X 6 x m N 0 0 P n r f L C O 3 7 9 n i N U D k L V 2 9 g L s L e Y f E A r I o O 0 p W k j P X z 4 S K 7 S G P J h Y c E Q B 0 T g / + y R P G r r n y a K P t s 8 J x e Z d J L e 2 g D P M 8 m e J C z 3 s r D K h 3 n P h v X r a P V q t e 0 I n d p 4 q J U r V + r S z 4 d + r h O e D C R F f Q D q H h s f l 8 U V G + Y C c r c v T v 3 x e t r a k K Z m / l h 4 6 y s P 3 P 2 r X D h C 5 S A Z 3 c b e A S t p S e l I 3 N V p d 3 2 / L A j g S o 5 J P j o 5 m 6 m 6 Y S N d 6 o m q g i + A a C R D i V n l x f b z E L C 2 b G 5 T f P 3 1 M X r / / f d 0 T K G j o 5 M a G x u y b u A + L z C 3 2 r X r N V l E w X B x M j Z F a f Y + W D j Z u n W L P + w z Q B z n 5 I f u G o 6 E Z F j 7 b n O c z r Y N 6 B w O g H f 8 h i O U Q T y 0 T Y Y + Z p e D I h Q P / 0 J p S r O + v D x D F d E 0 d T / o I 6 9 6 I 9 s k + U c j E s r Q O 1 v z 7 x b P X V i 4 d 6 9 N i A 0 y v C g w n P z q + G V a s 2 k H 7 W t W H g n f t b O z k 7 x l z V Q f w U p l W O 6 x 2 c S C 3 s 9 D w L V r 1 / D 8 L 0 q d L N F o C d V H e y j m d r s L H K E Y J Z U N N B a r k a V l m 0 y G U A a 5 8 U L i 4 O Y Z K m O P B Q w N D d O N G z f l B u 0 U e 4 4 9 e 9 + Q + c 2 t W 7 e p q W m T d P R b D 0 v o l V V J y f + 8 O H v p D u 3 d t d V f U h + a D F N D V Y o e P M C 9 q L U 0 F I v Q y u o 0 d b D n q l 9 R z 0 Q K y b K 9 D Q w 7 c U x D s R J q H a 6 g q u g Q p R N u X u W d u N H 2 U h M q V L 6 S J q Y r Z T i D e c T P Q S a D H Y 1 J W l O T p M 8 + O 0 q f f P J b b Q 1 w 4 c J F 2 r t 3 z 7 z 3 s p 4 V W O b H 1 8 F c M F y 9 g Q l R R t X h C d p Y N U K r 5 p m X 9 f X 1 0 3 I e 9 s 6 w B 8 d N a t w Y 7 u z q o u 3 N 2 + j 2 Y C m N T J d S V b V H 6 Y m X e x U w p G 4 8 v K R S t p r G p y q E T P B M N q E M 8 p H r z 4 X W w R L 6 t / M T 9 N F H H 8 o 9 J i w 8 D A 8 P 0 6 N H g 3 T y 5 C n Z g f F j y Y R 9 h d O J D N X U V F H r H R A r Q 2 P D A 3 T t 6 m X q H f E w N c y L 4 e E h q q i s E D I B 2 J u 4 j e d a O G c Q b F U a H + f S 5 R v y n + u X R H 5 c 6 x Q x I j V b a X K 6 L G u Y B + S S 6 a d G b d 1 K + s P F m G w 9 w n F h M Q T 3 u 7 A N K X d Z + 0 W A m 9 J t H Q 9 k 6 b y 0 r I x W L v N o / 8 4 V t O f A I d q 7 o 4 E u n L + Q 9 3 v v 2 L G D k n r P I m B W / 4 D R K T X X w 7 m c i I U o V L V V 7 C 8 j v J M 3 2 3 / 6 X v M z I x N t o M l 4 9 j B P 7 F Z H y t e p f i q k u G P G u 7 6 h 5 V U h I R S 2 N O E G b i o 1 S 5 2 d 3 f T u u 0 d 0 z h f D 2 T u P K T n c K j v Y s f 0 o F + P j 4 7 I s j p V E G x 0 d a t c E k M 5 4 l E h 5 d H c w Q o + n 1 I Z d k A w e F C u A V R U Z C s 2 8 f F u W X j p C e e U 8 z I u V L j r P l A 9 Y l s 7 F 9 W s 3 q H n 7 N v 8 x j e v X b 9 D w 0 D D t 3 b f H 3 y i 7 E D A P u n Z / l A 6 0 N G r L X O A U X L 1 6 l X b v f k N b i G 7 f v k P b W 1 r o x P 0 y 4 i m U E M g G 4 j 6 p w m E m F Q + B E i 8 X q V 6 q O V S k s o E m p h b f M G 8 + 9 I 2 p m 6 4 2 d r 3 + G p 3 6 4 Q x d v H S Z z p 4 9 J 9 u O D h 9 5 R 7 z C r Z u 3 x e s u B L w Q p r 2 j X 8 f y A 1 w B m b B 7 3 i C 5 b B d 9 f j U h Z A L y n S v Y 4 P V x f i d i r E f X z G m H p S z e y V v 3 F 0 8 P + n P C i 9 B k a p 0 / z I M A i 5 V M Q F P d L G 1 Z 8 e z P J T 0 Z H a U w e w f M u R b C 6 M Q 0 n b o 5 R L / 9 i w 3 a M j / O n j 1 P e / c f o O P s m f L B 9 l R G N 5 4 K i x e 1 p U P k Z R J i X + r A g 6 b 5 i L b k Z C q z Q T z T Y p w z z Y e 4 3 k X x r B g f G 3 u m I R / m S G G a p f r a c p q Z S d J Y / O l l f v G L A / T l 9 f k J k e 8 8 I s T O C 5 z z 0 a m 6 v G 2 y F O W l G P L F w 5 v 9 p X E 0 t B E D W 1 9 M G B j H T n Q d e Q b g C e H j x 0 / q W H 5 M T E z Q 0 d P 3 Z e P t r k 2 V 9 O l X l y m U H K c f O p 7 + 0 G P z 2 v m f A g Z y z y c k l U 4 x q d L 8 H Z L 0 e I r n a 3 n a Z q k J X 5 r y W J e Q p M s 2 U z x e f G Q y m E n h e z w 7 8 G 2 w y + L c u f M 0 P P z Y H 9 o a Y P / f q o p J W T X E j o t / / 8 m b n C d F N Z M X 5 + S 1 s a Z 2 Y W b n O 6 + o G / U m + I L 2 O I Z V w 7 l t t J R k S d + H 8 k q q a X J S v U z S D P W K i U x A V e n z H e P H v / 0 N v f b a q 9 T S 0 i I 3 h S 9 d u k x j Y 2 p L E I Z f A L Y z 2 c D 9 L e w N / N + f / p 7 + 9 f e f a W s 2 q p / x O M w 5 z W S C 8 5 1 O s 7 f i N s D z W r H E j 7 + X t p j h n b r T s f h 7 1 Q t i M r 2 J G 3 H u Z l f A 1 h c j M L c / v D W u J r n P A X x X L A h M T E 7 K C z C x k X W M 5 1 b Y U Y 4 9 e c 3 N W + n O n V b a t 2 + v L h E A O 8 8 T S X X x W b 1 q 7 p L 6 n + 7 l X 5 S w E Z x X / Q o 1 O e 9 6 E Y j D M H + h d Q 3 Z h F 5 K W L I e a i b c x P O m W S o J F e e r i P e v T z w 3 m e C B L l y 4 J M 8 7 j T w e k b 1 6 A D w Q d q v v 3 v 2 6 P P G L H R K f f v p / a e D h Q 0 k 3 m G A C 1 t c t o 4 H R / B c b P G 4 y L 3 I u V k I s / N d k M i F 2 W / Q M L k z M Y s W S n E O V 1 z f x v E k N 9 X j 6 F D S w h q 0 v V l T P 8 z j 8 Q s C u c L x K D L v S z X s A b e B l M d j k 2 t K y n R L s v W 1 g J 8 b Q W I I u X 7 9 L x 4 5 9 Q 7 d v 3 Z H 3 A p q h 4 s F N 0 5 R M L L T a p 0 S d 8 2 D Y l + F h H 0 I h F c + n B k e r O V / + 9 i t m W Z L L 5 o O D 6 h V f f m O y G N j 6 Y g a + x 4 s A 8 5 W F g E c 0 W l p 2 C P E M 0 N H b e V i 4 q q 6 c Q p F y e u + 9 X 9 P O V 1 p k + A i v h r k Y n s X a V P 1 E l 8 i G / 6 m K T 1 n n X g m T i z 8 D n 4 M L 3 e T k x J x 2 W w q y 5 J b N E y W b h E x q m J H d u X L j i x X r l r 3 4 M B U d 9 V m g 3 v e X F g + E u V N v b y / h L U 0 g 5 I r G 1 f 6 O C / z C x 8 q V j f L Y C F 7 Q a X a b 5 4 U m T 1 q T x 5 D I e C o 8 p A l P h c / A r 4 J 0 9 H J 7 5 G n D Y p Y l N e T z v A h N T 5 s x e 3 B 1 L D Z U R 5 M y n 8 G L / 9 E J n x U g S X / / Q / n + T w P O C V Y A I X g h D J b Q 8 c 6 K v / z 4 N / T 5 5 1 / Q 5 o Z Z O v r V d z p 3 N u o q 8 h y P H K M 5 3 4 Z E K i 4 k 8 k W R C 8 e H + 1 N x H n L i N 6 7 y t W W x i n e 6 t a v 4 e t w 8 m P Y 2 c g d R q 3 q m U 6 E h 7 X C x A / d t m s K t 7 A m W y R O 1 t 2 7 e o i e j Y + r 4 + T 8 e T c e L K o H X X 9 8 l 8 y Q 8 k m E A z 4 J X j m H I Z l 7 A Y g P p / Y 9 G q L q i h P A y m D N n L 9 D y z b + g q u r l 1 L I y K a 8 4 + / 7 7 4 3 T o 0 C H 2 W j 1 y s 9 g G R p T f t l m L C j 5 Z F G G U d 9 L k A X F M C J J B h F A p X y + J e L R j S 3 D 8 x Q 7 v z N 2 l Q a i y 6 l o a G K 6 W D m N 7 K A N b X + x Y U 5 u i n d y 5 F w K G a / i B A r x G G f p M P E F e C G + z L d E X l Y y 8 h g z v 8 8 N N 3 O n p O P 2 v f / s T v X P 4 M G 1 e X S n z I w B b k e 6 0 3 q V 9 e / H u P k 8 I d f D g W 9 T D w 8 D N 1 v v 6 D M z y u U 0 k C f 3 z r s g i w z s J l Y h n y m g y 6 R u + e K R x V W M l r V w x l / z F C C Z U 9 5 I g 1 G R 6 A 8 W 5 Q x n v Z B P I 1 o s F v 9 o S p 5 L n 6 G O d n V 1 U X V 0 l W 4 r w / c + d P U 8 7 W n b I W 2 V B l i m e H y V D 1 X T k r d d k Z 3 o u c I 7 + + M f P 6 Z N P P p Z 3 S 6 D 8 R z w E r G Q i 5 u I b 9 l A g a 0 C e X D K Z u P Z M H L e 9 k h B L 4 u x p O Q 0 k f n 3 n i 7 1 + b b F h S d y H y o R K 2 T P N J V I x A 8 8 c P Q / g b P A 8 F A T 3 n d 7 / 4 D 1 Z I s f O 8 9 W r V t G b b + 6 j 9 3 + 1 O y + Z A H g r P G O F 8 4 d y 6 1 k q 8 D u / F p A 2 n e B h H 8 9 / D D m U t 1 H n 3 S Y T 5 + L 2 g M 2 y C 5 l U u i m D N p u V Y e i 0 + p A i x 5 J Y 5 Z t K r R T P p B p N i Y G t F x N w 1 G 1 D + T t / P q B j m i F c L v B r i W f O n p M 8 T 0 O c h 4 Q G b 7 6 5 X 0 J z P m N M p K t 9 J X S y I 6 q G c Y Z M k m 7 F W S K h t N y z y r V n 5 W U d 5 M I x 4 X e y B h 5 O 5 G 3 b Y h N 2 t k X + z 4 t S d U m S f i k N u D S 8 k 0 H v 2 L M T C l 9 9 P k L B K x 1 8 6 5 f 0 3 X f H 5 c K T D z h 3 6 p V h 2 X U 8 H A / L n O l 0 Z 5 S G J v E e C U 0 G F p s c h j A g 0 / 7 1 I K Y i o r m h O 0 c X C c r i V s f I k x m 7 Z Y v y X 9 E P + T K R R t p Z P 0 5 e O i G N Y y M 3 X m z A k 7 G 3 H z 3 9 p 0 A N s O D w N G B u 9 f b b B + n 0 q T P a E s C c J 7 w P U H X 0 j P x K C I h 0 8 2 F E 4 j K c z h H j Y d Z U J + n t L d O 0 Z 2 2 c 3 t y A / Y d q n h Q N Y d Q A 0 i j x P R s + A 3 X I Z 6 m 8 I H p b + 5 A c R z G j 6 I d 8 b z R O 0 t j o E z r f o 8 b 7 a K S l h P 6 x M K W e 8 p X w f f / w h 8 + o u 6 t L W + Y H l u H x j B L e H J s L P O p h 3 t c + n S T 6 v q 1 U d / y g 8 2 d 7 p U C 2 1 P P F j P N U R r H I w D b W Q b a N y 9 V F z s y l + I / U J + Q U X Z H J 6 P B S + C W S f O 1 c L F L U W 4 / e 2 L S G / 3 J H i U a 5 E 2 Q 7 W 2 n A J Q J 1 8 z M / 8 D U r q 6 r k V z n M m 2 C f h k O H D l J f X 5 + 8 H 9 0 + R 1 g l X L 9 + r d h K w 9 z B Z c h m e R V 0 f C E A 7 I o A S n Q + I U q g I 2 x 9 F N G E 0 W U R i q h 0 F e o y H C L v x U v d e d u 6 W K S o d 0 q E U t M 0 O j p C k a i + m r I s R X D / f A o y V F b 6 7 D 9 Y g B 0 Y V y 5 f o 6 H B I T p 6 9 C s h 1 s W L l 2 j j J v V u C d P B m Q E B a a T z B 4 K O H + y A S N M E j z Z 9 u 5 Y E e x q E q o z O K 3 F V J v B 2 m o i m n G x 5 y t / e x S B F O 4 c q K 8 G E 3 a P S a B m d 6 8 n + F Q o 0 0 l J C b A a N l R / 4 r v M t R u Q C r 2 D G c 1 F / 8 7 u / o v 0 H 9 t G H H 7 7 P X m k d j U 9 M 0 I r 6 e t 2 5 0 b E z 8 g M J Q Y f X 5 L B F S K H s f a O e l B G b D m d 5 n G r K C 1 k s P a h D x 3 U a 6 k r N p q i v P / 8 G 3 G J A 0 c 6 h d m 1 s p K m p G I + 7 k / 4 j G k s V N x 4 + f S h n t i I 9 D X i 5 P + Z O e / a o 9 + y Z D i w v d e F T p 4 h g J E 0 t j T P c 2 Z U e 2 E 2 c x S I F K 1 K X k E 7 0 D H U + V j + 2 7 R P G p E E 3 d Z k 0 1 s 1 w E H X c u 9 e f t 8 2 L Q Y p 2 2 T w x H a N w O E L D i Y V f m V X s S K X R W v N j N j l L I y M j O k b y h C 6 2 I g H o r F 9 + + T X d u Y 0 3 x e 6 U u A 1 0 Y D z F O z 0 9 5 Z M C M p t S n R + 6 I Y / o h g y a A F H 2 Z E 1 1 W H x A e u D N H o 5 7 W Y Q R 8 c v n 2 K F L O V U e D 4 b a b V 1 M / 4 p y y L e i q o w y P M z B 1 f X e Y P b V G w 2 0 1 F B X M b 8 H w t e t q K y k S 5 e u i I 7 f t 7 p 6 5 Z o 8 j f v D q d N 0 / v w F O U 9 7 9 u 4 m j y + f p s P 7 w o W w u w I E t O 1 t g + x h O B S i + A Q I 0 s W j c b h 3 n X r k Q 0 T S A 4 K o M o o k Q h j W x a 7 L + v V K G V U O N q x E d n Z m P 0 1 c L C j K I d + G u n I a i S n y o J G W O k a m w j S V w J e f C 5 w D L E r g P h O 8 D H a a g z x N m 5 p o / 7 6 9 s i P 9 y J F 3 V I e V T q 4 6 u C E F 3 p 0 H E m J T L W y x G e K L V J g m Z l Q H V w R Q + R V B A l H n X p E g I I 3 y T o o s m k w 6 f 1 B O p a l 6 9 e d A T B 0 s 7 e 3 F O e w r y l U + D H G W l a X o d J d a 3 U L j L H W M W i + j l M 7 o C 8 + D w i F 6 5 Z U W + f m b d 9 5 5 W 3 6 o D X b s k I A g n + q 4 h k x B 2 V u 3 7 9 C x Y 9 8 S p m H f t k X p T F e E e p 5 g u M Z 5 / c 8 w Z T k U C T p / r + R V J F D p T I b h k G / z i Y I 6 T C h i d M 4 n a c Y O P S 0 v 1 8 n X 9 o t d i v I + V H w m L n f W s V H T B h p j q e K 2 X p j A z 4 F O T a t t V h D 8 8 B m G d H g u C j 9 R g 4 c F p X N z m u r k u s O i 4 0 o 8 0 H E O h 4 e G 6 L 3 3 j t B M f E p 1 a h a T 3 y e F E e n 8 K j Q S x 2 Z Z q 0 7 o s 7 O I B 3 V A l 3 p g 0 3 W p O H R t Q 3 m / D n V s 8 j g K f + d i k q I b 8 j W v r O G r b o k 0 D j o T A H 3 p I 0 P H W s P 0 + e d H Z V g 3 z a T C z g K s d I Y 8 N V x D Z z Y d 0 n T a X N 0 W n D f 8 n M 3 x 4 z / I e y N i k 3 i Q M c g v u u 7 o x q 7 S Q A J F h P G 4 + U w Q 0 S q n 8 w Z k U v G A k L o O H V d e y q S p e q 5 c v p u 3 D y x m 8 S 5 0 9 B d V b 3 x 1 p f p d J z T I s b u l c g 8 G D Y B 3 z i 1 Z Y q G z S Z C h t d V x 2 l g 7 R b 2 9 f b K Q g O H d p k 0 b x U t J J 9 X n Q O m i Z e n o q L O z K f 0 0 r 0 o D G X r H w t Q + x D b k 1 X b R 8 8 V 9 w Q 3 g D L 2 5 M U 6 e t t 0 c C M s P s J k 8 u W R i g 0 8 8 S U u r x 2 4 w l 5 O 3 z E o 4 K / k j f D h / / b v D O P C i g X e x y A j V X I c f H l O r X n j Q j d u M y Y Q Y / m T 4 L x M M 0 W I B O p 5 W 5 w K d W P 5 b e o a O b J O t C f L d x a I U C W 2 b U r X O E b y M 5 d T p s / K c E z b K 4 r y p t A x d 6 S 2 h s T g u T p x R 2 / B P / o M Q 2 u a n Z U m a V l T i R w E 8 m u H h H h u U J z I e C M T R J E L + L C L 5 u k W o 1 K y U 5 0 s E / e 3 f v Y t v U T Q o u m X z J y O P Z Z i D I Y 9 p q K D R R V 1 E m K 8 D G l E d L N A t k Y 5 m O q Y S o 0 / P q E 4 Z X O l 1 n A V l j U 3 K a B 0 / E o B d E h 9 + 8 K 7 8 q j z e c m T K X H x Q Q q P T f K i s + 5 + j P 8 u u C 8 c p n 2 n S f c n Q 4 I Q i k y m j 8 g e h 1 I H v 6 a c h r t N 0 H e Z 4 T D 5 c O F G u m F B U c y i 8 x h d D u 5 I S / F I E G l d 1 W G k Q n H h p J C V I n w u T t h C e J U 8 u g s 8 O x N Q E J Z C s P D o t y y a i O 5 p 0 R O g c 6 s 5 2 u T f i x 1 V H D T q i T w B t M 3 p p q f L s v b 3 9 d O L 4 S Z k 7 I e 3 k / S h N 8 D x I 6 p L P h Y 5 6 t I 5 j E F F 5 5 H g k H X o e 8 c u o / E J A q U u l G z K q 8 p b d L 6 v a U x 1 7 m v r 6 H u b t C 4 t V i m r Z f M u y E n n h P I Y G / f 0 D 3 B C 4 g q k G k Y b B P 9 1 g p n E E W v f j W T C 2 I E / e b D 7 s f N k i d S H U k p V u / u k 0 P m g r X c 1 F R N f f x 5 6 k K 2 J p n c M Y e y g s y E i n 0 z Z 0 W h X a t q A M 5 p q r V 6 + i 9 v Z 2 + u C D 9 2 R n O j a w y o 4 I y a c + z 5 Q x 5 Y L j U W L S J N 0 S 8 z 3 8 O n Q Z K W / s d t y I x I O y d o h 2 v n m 9 j c 9 r / v 6 w G M W 7 1 D n A r V s c W B M N H i J M p k J 0 q k s t S s g X Q c i C m A o R l w i i 3 G H l v + T T U e n E A p 3 P h q o X W X Q e H 6 o i Z c 1 N y 4 G V z F 3 G K P L H T 9 L 1 i 8 V k 8 T 8 T H U 2 F 6 r + f g V b V z N L 2 B v V m J O m Q 2 m 7 y q 0 6 a r f N f n U f F T 7 B 3 U j a Y + Q 9 i O h 0 Z R F e J v j 0 r T U h h p 1 l x n z h K 9 0 k H n Y l i b G o R g t P k 4 q h e n y 0 6 5 l E c R n h U 8 u / + w y f 4 I k W B 4 l o 2 Z + D k Q 7 B c q x r H N B w a R T W S 3 7 h 6 S K H y m A 6 D P D o d o e 5 E / E f S j Z j 6 / L p 8 U W V Y s b P 7 o v L b Y h 2 T f 6 x a 1 / W r K 7 f K G + S x b L o e U w 7 H P x L D b g T j l b T d + r 7 5 d J M n y X O d 4 / f V r Y f g M 1 S 6 + X x 1 z C q e d Y 7 t N D m u n P J 2 K P W b / F q X N F 3 O 1 1 U e 8 z n q m J W O 9 6 3 n 7 Q u L V I p q y I e r F 4 Y 6 k L 4 n T C 4 0 l D 7 5 p g G k g 8 j V j m 3 + O + C g q z B L Y N O N a x o 0 S / w y q D N H d E c w I u X 9 / E r m 2 B C H X e s m n p U m d n y G 1 n W 6 0 U 2 I 9 z Z I X N t M v U r s 7 5 P 9 3 X D u T n U y m V g X 0 W l + 3 Z A 5 3 x H E V c d k x N R n 2 8 x x q z I 6 j y 5 v y q j 6 j a 7 r h 2 7 i l o 4 8 e I F L v r 6 w W K W o V v n w m A K G A T j R W F W S h r E a R B p J p 2 f Z r E Y U 4 X g w A Q / y 5 h W U n U f s j m r n N / Y s G 4 d i Y 1 3 E j u f o E j c 6 h 6 Y u 2 3 a y v U T X G X R W + 3 j y y f C k R y c 7 V D n p s K Y + p G t d p S k R 3 S K S e E S d 5 u e x R Z c 3 Y s p l 1 W v p f j 7 Y T V u I H p T H k L C Y 4 F 3 u f o j B S l G g N j n K J x l X r h S d 7 q 7 i o 8 f 8 i K 8 M M i 8 y O v 4 r G 2 D m Q t o q 6 Q q + o q C j O V Y Z y Q n y n i X L i O G e U Q z E Z s f t H J K o t X y 6 L m n K 6 F D s r I Z D G X p l Z Y J q 5 W d v l C 3 B f e / C g y i V R d K 0 k 9 P w 6 i 8 8 P j / E w 8 O x K U / S V T 0 q P / 7 I p y D U A v g 6 Q s m b n U f F N Q l 8 s e O K D E Y X 0 m u b I a 7 o I u Y C y K M P 6 L h o 6 v m T k I l H G f / w n / 6 e w r j L W w R g Q j 1 S Z 7 E I U D r e T y U l U U r M x O n 8 w H L u / N z 9 Q S Y t o E M 2 q V B K N A 7 k r y B I y 0 V e o 8 Y 8 p 0 n M 3 G E k Y o E 7 k w T y l 5 E V 5 7 + i 6 H L B H + m E B r 6 O j q k U / T 8 I m + q S 1 P l Y b Y C V H B J y i k Q R W n Y W Z T Z 2 F c 7 J A 0 F O o 2 u R u F 9 G E U Z s E J A C / w x 5 2 O a T R 6 d n k Y l 1 Q y Q h l h l 9 S M i E 0 i H y / u 7 v P q L G x n o 5 x s W O o h n y l d E s X 6 X w 0 g + + a j E 5 5 O T r B l J X O j Q c Q r 2 C h L g W u y F N 3 C + T J d m v v f J F 1 2 m L K S 9 1 S Z 6 c t B z 7 n H y I 5 + g S N 5 1 P 2 0 1 Z U 8 7 o J u w Y V v v 4 / P r m h K o + E b u s l c / Y 7 T T R 7 X Q W + z j 8 / E Z A I A m 1 6 P Q 5 Z M q p x 5 T 3 P 1 P K K j K q O l I 0 0 P d I 9 4 L F j 6 L Z b Y 5 H 3 U e G h 2 V S 3 T F S q h s j I J W J S 4 M h r k P V K D o v Q s l v L V Z o m y + S L 0 f s d M m j y m b J P G n K Z h F S 5 5 F 8 + c g D 0 b r E j a 7 L z b V x H S b N t 2 s S 6 b h J y 8 p j 2 0 w H z s l v 0 l W e I E 2 l q 8 8 1 9 Z h 0 X y y b X 1 7 X 5 9 u s 8 l K v H 8 9 u n 5 H h k b x 9 Y j F K S I Z C R S A Y y t X U L p M f F B s Y U 0 + e q p O u S a Q b w z S U 3 2 C + H n Q A t S A R p K t 6 0 A m f U e y y L O r q j D T b r u P + Z 6 t y 8 x 6 L X a / W J U 3 n z y 6 n 0 0 0 Z k 2 b q k 1 D l k 1 D y q j z m v J h 0 + 1 h U P T r d x M U W 1 G O n Z 3 + + J b o c y p j P g / h 1 2 n H o O a G q m w W 6 C A 8 t c / r D Y p W s I V 9 1 q X r 1 L 7 b 4 L D a g U b F s X l Z W z i c 7 x 8 N I X H k S Y 7 N D u 5 F M w 5 l 4 Y F f E X F j g t X L K S n k t d l o e m 4 m L z d J h t + u a o + u 8 R s + y 5 Y T G 7 o c 5 N l N 3 1 v m C 7 q c p o q j j V w T 1 8 9 m i 8 8 8 R E J B D k y e r r F X G 2 H P T 7 H K K 8 E y o I k F 4 2 / q 1 / / n 3 / + N f 6 O B 7 H 9 J / / + f / Q m N D A / T q z p 1 0 4 u h n V F 7 i 0 Z f / 5 1 + p Z Y 9 6 c f z P i d L k J C V m p m l o w q P H M V w H g p N s n 2 5 z 7 k 0 j S I M o R T I i J m k w S h 4 l p u E k y d d z R T W w K S O C u J 0 n n 9 2 K i w 3 / T F z F V J x D i R s d e W 3 9 a T Y d w m 7 q 9 s O c P K o 8 V K P r E H F f D z q z H 9 d p g Q 2 h l c 8 i g E 8 O k 0 e T J I s w x o 6 L I Y d + m h 9 P y T C q s X E F b d 6 6 S Y 5 5 s S N 0 6 u R x e f M q U F V V R R 1 t 7 a x l 6 P D H f 0 U X z p y m m u X L 8 n m 2 n 1 x m Y h M 0 P j o q 7 4 B T j a G G I U E j m A b M D V V D B 0 M r i C 7 r x 5 X N X J n n F 5 3 H F 2 V X V 3 K T z q F v 5 z j s O m 6 O W c V V m j p + k 0 9 f 2 X U e V a + q 0 w z l T D m / T m P T o f / d d T 7 1 e f h c U 0 9 2 P r 8 O S U M e k w / l V R 1 + f e Y 7 m / w i q i 5 V n 8 q P z / D j C E X X N h Z z D q Q c d C u f l J V 0 j B g U 2 f F k Q b 4 + s S i l 7 d F I J o Y b F H n w q P 0 W D Q 8 O 0 i u / / P k f 8 n r S d Y c q S 8 L y q M E s h f n g 9 R K 5 T A O V L n G E u K 6 J i n Q A a S q U v 5 b u w 8 8 7 J 8 U H m j c A r t B a z Q J 3 D h V Y Q E f T q k n g Q O f U J l N O 2 S T m J x v d 1 I N Q J 2 b Z V A h F q U E + 0 z m l 8 + p 8 Y k N c y q g 8 2 f l 0 3 O g q E / / X J D A C M u A f C O e n G Y L o d D + u Q 9 g k h D f S H k k v l c t j G y y c Q Z o F j / b / x 3 / 8 e x z 0 o o d 3 t W c I Z 3 D R I z 0 1 T j O P + 4 V Q 6 Q w P + U I W k U A B z 8 Q 5 s 2 9 T 1 J h L L I P c O D D H k A c 5 p w z 9 T K t Z a W L P z W t Z W J f A / B V F p 5 s 0 b V N 6 d o h E y S 3 / V S h a V j 7 E J a b i U k Y S J S 4 x 0 S V H Y B c D L J b u C w h i 2 1 R c B E T h 0 B D H T w d h T A i 7 j p v 7 T 4 g L k f x 7 U H I X m p v Z o y 3 b m u i T v / k Q R / 2 z 4 P t j X 1 L L q 7 u o u + M + 1 S 5 b L j 9 O g T 2 G j a t W 0 + O h I T r w 1 i H J d / 3 S h e K 5 D 4 U H 5 N A Q X k b d R Z f G Q q P o h j G L C n Z j S R 4 T a t 2 k m 4 a W 8 m J D Z 9 C N v 6 D o v G a 4 M y e N Q 9 + O O m 0 b 4 k q H 3 T 9 O i e N Y d F 6 k a Z u y a 9 0 K g / q 1 j c X Y z D G Z l T h T 3 n g M k 6 6 + s 6 4 D e U z 9 f r o S d Y 6 0 6 P z m u 9 v D P o m b c j n 5 / H r 8 P M F C k L S p X i 4 3 d c E O 5 P 6 S 4 k 8 J H E d 7 a y t 1 3 W / n 0 d o j u n 7 5 I n W 2 3 6 P h R 4 + o f k U j t d 9 t p U / / 5 3 + j f / m v / 8 T H y 5 f j a 7 3 D H C x + p G J j F H v Y L b / q 9 2 S a h 3 z i o Z R X g p v J 9 l Z K B 1 Q I m / z 3 d f x R c Q 1 t e 3 7 g S q 1 V h l K 1 w b d z x 9 K a U n Q u W 5 c / S k f M T 5 P / 2 m 5 0 d F S J K z s 6 b h A i H f / x J 8 g n / 5 B u p 0 l + q E H c T j M i J b J s 1 v N b O i 6 h J q + x K V L A b k h j h S w I 1 X B P D f H 8 U D 8 C j 9 b A a 9 B e f + N V + v U H b 8 u x L m 4 Q / X + u v H r Y X R L P N Q A A A A B J R U 5 E r k J g g g = = < / I m a g e > < / T o u r > < / T o u r s > < / V i s u a l i z a t i o n > 
</file>

<file path=customXml/itemProps1.xml><?xml version="1.0" encoding="utf-8"?>
<ds:datastoreItem xmlns:ds="http://schemas.openxmlformats.org/officeDocument/2006/customXml" ds:itemID="{28F093B5-B542-484D-ADEB-3E1162CEDCB0}">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BEAD309E-F35A-4D9D-B91F-589D46C9D93B}">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Main Raw Data</vt:lpstr>
      <vt:lpstr>Tables and Charts</vt:lpstr>
      <vt:lpstr>Questions</vt:lpstr>
      <vt:lpstr>Genre</vt:lpstr>
      <vt:lpstr>Distributors</vt:lpstr>
      <vt:lpstr>Sales Dashboard</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Ioannis Pitsillides</dc:creator>
  <cp:lastModifiedBy>HP</cp:lastModifiedBy>
  <dcterms:created xsi:type="dcterms:W3CDTF">2022-01-23T11:02:10Z</dcterms:created>
  <dcterms:modified xsi:type="dcterms:W3CDTF">2023-01-24T13:08:31Z</dcterms:modified>
</cp:coreProperties>
</file>