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uhammad Al-Amin\Downloads\"/>
    </mc:Choice>
  </mc:AlternateContent>
  <xr:revisionPtr revIDLastSave="0" documentId="13_ncr:1_{9C977206-38F6-44B1-B2E7-9A0D6B4DECC0}" xr6:coauthVersionLast="47" xr6:coauthVersionMax="47" xr10:uidLastSave="{00000000-0000-0000-0000-000000000000}"/>
  <bookViews>
    <workbookView xWindow="28680" yWindow="-120" windowWidth="29040" windowHeight="15720" tabRatio="250" xr2:uid="{00000000-000D-0000-FFFF-FFFF00000000}"/>
  </bookViews>
  <sheets>
    <sheet name=" 3S6A013-00518-7F" sheetId="6" r:id="rId1"/>
  </sheets>
  <externalReferences>
    <externalReference r:id="rId2"/>
  </externalReferences>
  <definedNames>
    <definedName name="_xlnm.Print_Titles" localSheetId="0">'[1]3S6A013-00518-7F'!$9:$10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6" l="1"/>
  <c r="L38" i="6"/>
  <c r="M35" i="6"/>
  <c r="AH35" i="6" s="1"/>
  <c r="L35" i="6"/>
  <c r="J38" i="6"/>
  <c r="J35" i="6"/>
  <c r="AF41" i="6"/>
  <c r="N3" i="6" s="1"/>
  <c r="K41" i="6"/>
  <c r="J3" i="6" s="1"/>
  <c r="AN38" i="6"/>
  <c r="J31" i="6"/>
  <c r="M31" i="6" s="1"/>
  <c r="AH31" i="6" s="1"/>
  <c r="J28" i="6"/>
  <c r="M28" i="6" s="1"/>
  <c r="J24" i="6"/>
  <c r="M24" i="6" s="1"/>
  <c r="J21" i="6"/>
  <c r="M21" i="6" s="1"/>
  <c r="J18" i="6"/>
  <c r="M18" i="6" s="1"/>
  <c r="J14" i="6"/>
  <c r="M14" i="6" s="1"/>
  <c r="J11" i="6"/>
  <c r="M11" i="6" s="1"/>
  <c r="K3" i="6"/>
  <c r="G3" i="6"/>
  <c r="L14" i="6" l="1"/>
  <c r="L28" i="6"/>
  <c r="J41" i="6"/>
  <c r="L18" i="6"/>
  <c r="L31" i="6"/>
  <c r="AG31" i="6" s="1"/>
  <c r="L21" i="6"/>
  <c r="AG35" i="6"/>
  <c r="L11" i="6"/>
  <c r="L2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季發娟</author>
  </authors>
  <commentList>
    <comment ref="K42" authorId="0" shapeId="0" xr:uid="{00000000-0006-0000-0000-000001000000}">
      <text>
        <r>
          <rPr>
            <b/>
            <sz val="9"/>
            <color indexed="81"/>
            <rFont val="NSimSun"/>
            <family val="3"/>
            <charset val="134"/>
          </rPr>
          <t>Ji Fajuan</t>
        </r>
        <r>
          <rPr>
            <b/>
            <sz val="9"/>
            <color indexed="81"/>
            <rFont val="Tahoma"/>
            <family val="2"/>
          </rPr>
          <t>:Engineering AverageCT</t>
        </r>
      </text>
    </comment>
  </commentList>
</comments>
</file>

<file path=xl/sharedStrings.xml><?xml version="1.0" encoding="utf-8"?>
<sst xmlns="http://schemas.openxmlformats.org/spreadsheetml/2006/main" count="253" uniqueCount="122">
  <si>
    <t>Rationalization Improvement</t>
    <phoneticPr fontId="6" type="noConversion"/>
  </si>
  <si>
    <t>UPH</t>
    <phoneticPr fontId="6" type="noConversion"/>
  </si>
  <si>
    <t>Human Resources</t>
    <phoneticPr fontId="6" type="noConversion"/>
  </si>
  <si>
    <t>UPPH</t>
    <phoneticPr fontId="6" type="noConversion"/>
  </si>
  <si>
    <t>Balance rate</t>
    <phoneticPr fontId="6" type="noConversion"/>
  </si>
  <si>
    <t>Human Resources</t>
  </si>
  <si>
    <t>Process</t>
    <phoneticPr fontId="2" type="noConversion"/>
  </si>
  <si>
    <t>Number of operators</t>
    <phoneticPr fontId="2" type="noConversion"/>
  </si>
  <si>
    <t>Job Portfolio Analysis</t>
    <phoneticPr fontId="2" type="noConversion"/>
  </si>
  <si>
    <t>Process Symbols</t>
    <phoneticPr fontId="2" type="noConversion"/>
  </si>
  <si>
    <t>Assignment content</t>
    <phoneticPr fontId="2" type="noConversion"/>
  </si>
  <si>
    <t>unit</t>
    <phoneticPr fontId="2" type="noConversion"/>
  </si>
  <si>
    <t>Expected</t>
    <phoneticPr fontId="2" type="noConversion"/>
  </si>
  <si>
    <t>actual</t>
    <phoneticPr fontId="2" type="noConversion"/>
  </si>
  <si>
    <t>BU</t>
    <phoneticPr fontId="2" type="noConversion"/>
  </si>
  <si>
    <t>ECRS</t>
    <phoneticPr fontId="2" type="noConversion"/>
  </si>
  <si>
    <t>Improve content</t>
    <phoneticPr fontId="2" type="noConversion"/>
  </si>
  <si>
    <t>status quo</t>
    <phoneticPr fontId="6" type="noConversion"/>
  </si>
  <si>
    <t>Simple automation improvement</t>
    <phoneticPr fontId="6" type="noConversion"/>
  </si>
  <si>
    <t>Number of operators</t>
    <phoneticPr fontId="2" type="noConversion"/>
  </si>
  <si>
    <t>Average working hours at workstations (Sec.)</t>
    <phoneticPr fontId="6" type="noConversion"/>
  </si>
  <si>
    <t>Automation level inspection</t>
  </si>
  <si>
    <t>After improvement</t>
    <phoneticPr fontId="6" type="noConversion"/>
  </si>
  <si>
    <t>UPH Actual</t>
    <phoneticPr fontId="15" type="noConversion"/>
  </si>
  <si>
    <t>Remark</t>
    <phoneticPr fontId="6" type="noConversion"/>
  </si>
  <si>
    <t>Improvement goals</t>
  </si>
  <si>
    <t>Current Level</t>
  </si>
  <si>
    <t xml:space="preserve"> Saturation</t>
    <phoneticPr fontId="2" type="noConversion"/>
  </si>
  <si>
    <t/>
    <phoneticPr fontId="2" type="noConversion"/>
  </si>
  <si>
    <t>Segment</t>
    <phoneticPr fontId="2" type="noConversion"/>
  </si>
  <si>
    <r>
      <t>Operation elements</t>
    </r>
    <r>
      <rPr>
        <b/>
        <sz val="13"/>
        <rFont val="Arial"/>
        <family val="2"/>
      </rPr>
      <t>(</t>
    </r>
    <r>
      <rPr>
        <b/>
        <sz val="13"/>
        <rFont val="新細明體"/>
        <family val="1"/>
        <charset val="136"/>
      </rPr>
      <t>unit</t>
    </r>
    <r>
      <rPr>
        <b/>
        <sz val="13"/>
        <rFont val="Arial"/>
        <family val="2"/>
      </rPr>
      <t>)</t>
    </r>
    <phoneticPr fontId="2" type="noConversion"/>
  </si>
  <si>
    <t>Processing hours</t>
    <phoneticPr fontId="2" type="noConversion"/>
  </si>
  <si>
    <t>Each cycle processing</t>
    <phoneticPr fontId="2" type="noConversion"/>
  </si>
  <si>
    <t>Average working hours at workstations (Sec.)</t>
    <phoneticPr fontId="2" type="noConversion"/>
  </si>
  <si>
    <t>Current manual labor saturation</t>
    <phoneticPr fontId="2" type="noConversion"/>
  </si>
  <si>
    <t>Value Judgment</t>
    <phoneticPr fontId="2" type="noConversion"/>
  </si>
  <si>
    <r>
      <t>ECRS</t>
    </r>
    <r>
      <rPr>
        <b/>
        <sz val="13"/>
        <rFont val="新細明體"/>
        <family val="1"/>
        <charset val="136"/>
      </rPr>
      <t>Improvement inspection</t>
    </r>
    <phoneticPr fontId="2" type="noConversion"/>
  </si>
  <si>
    <t>Inspection of motion quality and ergonomic risks</t>
    <phoneticPr fontId="2" type="noConversion"/>
  </si>
  <si>
    <t>External work matters</t>
    <phoneticPr fontId="2" type="noConversion"/>
  </si>
  <si>
    <t>name</t>
    <phoneticPr fontId="2" type="noConversion"/>
  </si>
  <si>
    <t>Serial number</t>
    <phoneticPr fontId="2" type="noConversion"/>
  </si>
  <si>
    <t>Manual (Sec.)</t>
    <phoneticPr fontId="2" type="noConversion"/>
  </si>
  <si>
    <t>Machine (Sec.)</t>
    <phoneticPr fontId="2" type="noConversion"/>
  </si>
  <si>
    <t>Number of products</t>
    <phoneticPr fontId="2" type="noConversion"/>
  </si>
  <si>
    <t>Working hours (Sec.)</t>
    <phoneticPr fontId="2" type="noConversion"/>
  </si>
  <si>
    <t>Inspection Problem Description</t>
    <phoneticPr fontId="2" type="noConversion"/>
  </si>
  <si>
    <t>Improvement goals</t>
    <phoneticPr fontId="2" type="noConversion"/>
  </si>
  <si>
    <t>Action Item Classification</t>
    <phoneticPr fontId="2" type="noConversion"/>
  </si>
  <si>
    <t>Current Action Level</t>
    <phoneticPr fontId="2" type="noConversion"/>
  </si>
  <si>
    <t>Assignment content</t>
    <phoneticPr fontId="2" type="noConversion"/>
  </si>
  <si>
    <t>Single time</t>
    <phoneticPr fontId="2" type="noConversion"/>
  </si>
  <si>
    <t>Number of jobs</t>
  </si>
  <si>
    <t>Total working hours</t>
    <phoneticPr fontId="2" type="noConversion"/>
  </si>
  <si>
    <t>VA</t>
    <phoneticPr fontId="2" type="noConversion"/>
  </si>
  <si>
    <t>NVA</t>
    <phoneticPr fontId="2" type="noConversion"/>
  </si>
  <si>
    <t>/</t>
    <phoneticPr fontId="2" type="noConversion"/>
  </si>
  <si>
    <t>→</t>
    <phoneticPr fontId="2" type="noConversion"/>
  </si>
  <si>
    <t>M3</t>
    <phoneticPr fontId="2" type="noConversion"/>
  </si>
  <si>
    <t>○</t>
    <phoneticPr fontId="2" type="noConversion"/>
  </si>
  <si>
    <t>M2</t>
    <phoneticPr fontId="2" type="noConversion"/>
  </si>
  <si>
    <t>C</t>
    <phoneticPr fontId="2" type="noConversion"/>
  </si>
  <si>
    <t>CR</t>
    <phoneticPr fontId="2" type="noConversion"/>
  </si>
  <si>
    <t>Changing packaging trays/packaging trays</t>
    <phoneticPr fontId="2" type="noConversion"/>
  </si>
  <si>
    <t>30</t>
    <phoneticPr fontId="2" type="noConversion"/>
  </si>
  <si>
    <t>□</t>
    <phoneticPr fontId="2" type="noConversion"/>
  </si>
  <si>
    <t>M1</t>
    <phoneticPr fontId="2" type="noConversion"/>
  </si>
  <si>
    <t>Use both hands to place the product in the packaging machine tray</t>
    <phoneticPr fontId="2" type="noConversion"/>
  </si>
  <si>
    <t>M4</t>
    <phoneticPr fontId="2" type="noConversion"/>
  </si>
  <si>
    <t>Overall average saturation:</t>
    <phoneticPr fontId="2" type="noConversion"/>
  </si>
  <si>
    <t>Remark:Operate the machine1people+8People = 9 people</t>
    <phoneticPr fontId="2" type="noConversion"/>
  </si>
  <si>
    <t>TT</t>
    <phoneticPr fontId="19" type="noConversion"/>
  </si>
  <si>
    <t>Approved by: Zeng Youqun</t>
    <phoneticPr fontId="2" type="noConversion"/>
  </si>
  <si>
    <t>Problem Description</t>
    <phoneticPr fontId="2" type="noConversion"/>
  </si>
  <si>
    <t>Improving AR</t>
    <phoneticPr fontId="19" type="noConversion"/>
  </si>
  <si>
    <t>Streamlining manpower (single shift)</t>
    <phoneticPr fontId="19" type="noConversion"/>
  </si>
  <si>
    <t>Completion time</t>
    <phoneticPr fontId="2" type="noConversion"/>
  </si>
  <si>
    <t>Responsible Person</t>
    <phoneticPr fontId="2" type="noConversion"/>
  </si>
  <si>
    <t>Manufacturing CoE-IE</t>
    <phoneticPr fontId="2" type="noConversion"/>
  </si>
  <si>
    <r>
      <rPr>
        <b/>
        <sz val="12"/>
        <rFont val="Microsoft YaHei"/>
        <family val="2"/>
        <charset val="134"/>
      </rPr>
      <t>Product Number</t>
    </r>
    <r>
      <rPr>
        <b/>
        <sz val="12"/>
        <rFont val="Arial"/>
        <family val="2"/>
      </rPr>
      <t xml:space="preserve"> /</t>
    </r>
    <r>
      <rPr>
        <b/>
        <sz val="12"/>
        <rFont val="Microsoft YaHei"/>
        <family val="2"/>
        <charset val="134"/>
      </rPr>
      <t>post:</t>
    </r>
    <phoneticPr fontId="2" type="noConversion"/>
  </si>
  <si>
    <r>
      <rPr>
        <sz val="12"/>
        <rFont val="新細明體"/>
        <family val="1"/>
        <charset val="136"/>
      </rPr>
      <t>Edition:</t>
    </r>
    <phoneticPr fontId="2" type="noConversion"/>
  </si>
  <si>
    <r>
      <rPr>
        <sz val="12"/>
        <rFont val="新細明體"/>
        <family val="1"/>
        <charset val="136"/>
      </rPr>
      <t>Updated:</t>
    </r>
    <phoneticPr fontId="2" type="noConversion"/>
  </si>
  <si>
    <t>B</t>
    <phoneticPr fontId="2" type="noConversion"/>
  </si>
  <si>
    <t>Reviewer: Wang Yongbin</t>
    <phoneticPr fontId="2" type="noConversion"/>
  </si>
  <si>
    <t>0/S Test</t>
    <phoneticPr fontId="2" type="noConversion"/>
  </si>
  <si>
    <t>Take 1 PCS product in each hand and put it on the test machine support</t>
    <phoneticPr fontId="2" type="noConversion"/>
  </si>
  <si>
    <t>Press the switch with both hands to test, and wait for the test machine to display PASS</t>
    <phoneticPr fontId="2" type="noConversion"/>
  </si>
  <si>
    <t>Put the good products into the production line</t>
    <phoneticPr fontId="2" type="noConversion"/>
  </si>
  <si>
    <r>
      <t xml:space="preserve"> Hi-pot</t>
    </r>
    <r>
      <rPr>
        <b/>
        <sz val="14"/>
        <rFont val="細明體"/>
        <family val="3"/>
        <charset val="136"/>
      </rPr>
      <t>test</t>
    </r>
    <r>
      <rPr>
        <b/>
        <sz val="14"/>
        <rFont val="Arial"/>
        <family val="2"/>
      </rPr>
      <t>&amp;</t>
    </r>
    <r>
      <rPr>
        <b/>
        <sz val="14"/>
        <rFont val="細明體"/>
        <family val="3"/>
        <charset val="136"/>
      </rPr>
      <t>Position detection</t>
    </r>
    <phoneticPr fontId="2" type="noConversion"/>
  </si>
  <si>
    <t>Use both hands to take the tested product off and place it on the Gage board, and flip it over to confirm the length of the pin.</t>
    <phoneticPr fontId="2" type="noConversion"/>
  </si>
  <si>
    <t>Solder ring assembly &amp; press-in</t>
    <phoneticPr fontId="2" type="noConversion"/>
  </si>
  <si>
    <t>Take 1 PCS of good product from the upper workstation with your left hand, and take 1 Solder ring with your right hand</t>
    <phoneticPr fontId="2" type="noConversion"/>
  </si>
  <si>
    <t>The left hand places the assembled product on the automatic press machine, and after pressing, it flows into the next work station</t>
    <phoneticPr fontId="2" type="noConversion"/>
  </si>
  <si>
    <t>Take 1 PCS product in your right hand and place it on the CCD holder</t>
    <phoneticPr fontId="2" type="noConversion"/>
  </si>
  <si>
    <t>Shake the product with your left hand and confirm whether the product B/L is within the baseline</t>
    <phoneticPr fontId="2" type="noConversion"/>
  </si>
  <si>
    <t>The left hand takes out the good product and puts it on the flow line</t>
    <phoneticPr fontId="2" type="noConversion"/>
  </si>
  <si>
    <t>Coplanarity test 1</t>
    <phoneticPr fontId="2" type="noConversion"/>
  </si>
  <si>
    <t>Take 1 PCS product with your left hand and place it on the AOI inspection machine, and press the button with your right hand to test it.</t>
    <phoneticPr fontId="2" type="noConversion"/>
  </si>
  <si>
    <t>Take the product with your left hand, pick up the tool with your right hand, make adjustments according to the defects shown on the display, and then put the product on the AOI for testing.</t>
    <phoneticPr fontId="2" type="noConversion"/>
  </si>
  <si>
    <t>Repeat the above steps until all the displays are good.</t>
    <phoneticPr fontId="2" type="noConversion"/>
  </si>
  <si>
    <t>Place the good quality wires in the marked plates and arrange them in order.</t>
    <phoneticPr fontId="2" type="noConversion"/>
  </si>
  <si>
    <t>Coplanarity test (retest)</t>
    <phoneticPr fontId="2" type="noConversion"/>
  </si>
  <si>
    <t>Long and short PIN test</t>
    <phoneticPr fontId="2" type="noConversion"/>
  </si>
  <si>
    <t>Take a group of products with both hands and place them on the CCD holder and align them with the reference line</t>
    <phoneticPr fontId="2" type="noConversion"/>
  </si>
  <si>
    <t>If the terminals are all within the reference line, they are considered good products and flow into the next workstation.</t>
    <phoneticPr fontId="2" type="noConversion"/>
  </si>
  <si>
    <t>Push the product with your right hand. If the terminal of a product exceeds or falls below the reference line, pick it out and put it in the defective product box.</t>
    <phoneticPr fontId="2" type="noConversion"/>
  </si>
  <si>
    <t>Use both hands to take a group of products and place them on the packaging machine at the same time</t>
    <phoneticPr fontId="2" type="noConversion"/>
  </si>
  <si>
    <t>Appearance inspection</t>
    <phoneticPr fontId="2" type="noConversion"/>
  </si>
  <si>
    <t>Prepared by: Counselor:</t>
    <phoneticPr fontId="2" type="noConversion"/>
  </si>
  <si>
    <t>Hu Nana Ji Fajuan</t>
    <phoneticPr fontId="19" type="noConversion"/>
  </si>
  <si>
    <t>VA</t>
    <phoneticPr fontId="2" type="noConversion"/>
  </si>
  <si>
    <t>/</t>
    <phoneticPr fontId="2" type="noConversion"/>
  </si>
  <si>
    <t>/</t>
    <phoneticPr fontId="2" type="noConversion"/>
  </si>
  <si>
    <t>VA</t>
    <phoneticPr fontId="2" type="noConversion"/>
  </si>
  <si>
    <t>Press the switch with both hands to test, and wait for the test machine to display PASS</t>
    <phoneticPr fontId="2" type="noConversion"/>
  </si>
  <si>
    <t>External GAP &amp; appearance inspection (CCD inspection)</t>
    <phoneticPr fontId="2" type="noConversion"/>
  </si>
  <si>
    <t>Internal GAP inspection (CCD inspection)</t>
    <phoneticPr fontId="2" type="noConversion"/>
  </si>
  <si>
    <t>Full inspection &amp; TR packaging</t>
    <phoneticPr fontId="2" type="noConversion"/>
  </si>
  <si>
    <t>Insufficient manual testing saturation</t>
    <phoneticPr fontId="2" type="noConversion"/>
  </si>
  <si>
    <t>Invested in automatic testing &amp; GAP inspection, saving 4 manpower</t>
    <phoneticPr fontId="2" type="noConversion"/>
  </si>
  <si>
    <t>Install the Solder Ring on both sides of the plasticPOST</t>
  </si>
  <si>
    <r>
      <t>3S6A013-00518-7F(</t>
    </r>
    <r>
      <rPr>
        <b/>
        <sz val="12"/>
        <rFont val="細明體"/>
        <family val="3"/>
        <charset val="136"/>
      </rPr>
      <t>Segmentation</t>
    </r>
    <r>
      <rPr>
        <b/>
        <sz val="12"/>
        <rFont val="Arial"/>
        <family val="2"/>
      </rPr>
      <t>)</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</si>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</sst>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0.0_);[Red]\(0.0\)"/>
    <numFmt numFmtId="167" formatCode="0.00_);[Red]\(0.00\)"/>
    <numFmt numFmtId="168" formatCode="0_);[Red]\(0\)"/>
    <numFmt numFmtId="169" formatCode="[$￥-804]#,##0.00"/>
    <numFmt numFmtId="170" formatCode="0.0"/>
    <numFmt numFmtId="171" formatCode="0.0_ "/>
    <numFmt numFmtId="172" formatCode="_-* #,##0.0_-;\-* #,##0.0_-;_-* &quot;-&quot;??_-;_-@_-"/>
    <numFmt numFmtId="173" formatCode="[$-409]d/mmm;@"/>
    <numFmt numFmtId="174" formatCode="0_ "/>
    <numFmt numFmtId="175" formatCode="0.00_ "/>
    <numFmt numFmtId="176" formatCode="_ * #,##0_ ;_ * \-#,##0_ ;_ * &quot;-&quot;?_ ;_ @_ "/>
  </numFmts>
  <fonts count="42">
    <font>
      <sz val="12"/>
      <name val="新細明體"/>
      <family val="1"/>
      <charset val="136"/>
    </font>
    <font>
      <sz val="12"/>
      <color theme="1"/>
      <name val="Calibri"/>
      <family val="2"/>
      <charset val="136"/>
      <scheme val="minor"/>
    </font>
    <font>
      <sz val="9"/>
      <name val="新細明體"/>
      <family val="1"/>
      <charset val="136"/>
    </font>
    <font>
      <sz val="12"/>
      <name val="Times New Roman"/>
      <family val="1"/>
    </font>
    <font>
      <sz val="10"/>
      <color indexed="8"/>
      <name val="MS Sans Serif"/>
      <family val="2"/>
    </font>
    <font>
      <sz val="12"/>
      <color theme="1"/>
      <name val="Calibri"/>
      <family val="2"/>
      <scheme val="minor"/>
    </font>
    <font>
      <sz val="9"/>
      <name val="Calibri"/>
      <family val="3"/>
      <charset val="136"/>
      <scheme val="minor"/>
    </font>
    <font>
      <sz val="11"/>
      <color theme="1"/>
      <name val="Calibri"/>
      <family val="2"/>
      <scheme val="minor"/>
    </font>
    <font>
      <sz val="12"/>
      <name val="新細明體"/>
      <family val="1"/>
      <charset val="136"/>
    </font>
    <font>
      <sz val="12"/>
      <color theme="1"/>
      <name val="Times New Roman"/>
      <family val="2"/>
      <charset val="136"/>
    </font>
    <font>
      <sz val="11"/>
      <color theme="1"/>
      <name val="Calibri"/>
      <family val="1"/>
      <charset val="136"/>
      <scheme val="minor"/>
    </font>
    <font>
      <sz val="12"/>
      <color theme="1"/>
      <name val="Calibri"/>
      <family val="1"/>
      <charset val="136"/>
      <scheme val="minor"/>
    </font>
    <font>
      <sz val="12"/>
      <color indexed="8"/>
      <name val="宋体"/>
      <family val="3"/>
      <charset val="136"/>
    </font>
    <font>
      <b/>
      <sz val="11"/>
      <name val="Arial"/>
      <family val="2"/>
    </font>
    <font>
      <b/>
      <sz val="11"/>
      <name val="細明體"/>
      <family val="3"/>
      <charset val="136"/>
    </font>
    <font>
      <sz val="11"/>
      <color indexed="62"/>
      <name val="Calibri"/>
      <family val="2"/>
    </font>
    <font>
      <b/>
      <sz val="11"/>
      <name val="Calibri"/>
      <family val="1"/>
      <charset val="136"/>
      <scheme val="minor"/>
    </font>
    <font>
      <sz val="10"/>
      <name val="Arial"/>
      <family val="2"/>
    </font>
    <font>
      <sz val="12"/>
      <name val="Arial"/>
      <family val="2"/>
    </font>
    <font>
      <sz val="9"/>
      <name val="NSimSun"/>
      <family val="3"/>
      <charset val="134"/>
    </font>
    <font>
      <b/>
      <sz val="12"/>
      <name val="Arial"/>
      <family val="2"/>
    </font>
    <font>
      <b/>
      <sz val="14"/>
      <name val="新細明體"/>
      <family val="1"/>
      <charset val="136"/>
    </font>
    <font>
      <b/>
      <sz val="14"/>
      <name val="Arial"/>
      <family val="2"/>
    </font>
    <font>
      <b/>
      <sz val="13"/>
      <name val="新細明體"/>
      <family val="1"/>
      <charset val="136"/>
    </font>
    <font>
      <b/>
      <sz val="13"/>
      <name val="Arial"/>
      <family val="2"/>
    </font>
    <font>
      <sz val="13"/>
      <name val="Arial"/>
      <family val="2"/>
    </font>
    <font>
      <b/>
      <sz val="12"/>
      <name val="新細明體"/>
      <family val="1"/>
      <charset val="136"/>
    </font>
    <font>
      <b/>
      <sz val="10"/>
      <name val="Arial"/>
      <family val="2"/>
    </font>
    <font>
      <b/>
      <sz val="14"/>
      <name val="細明體"/>
      <family val="3"/>
      <charset val="136"/>
    </font>
    <font>
      <sz val="14"/>
      <name val="Arial"/>
      <family val="2"/>
    </font>
    <font>
      <b/>
      <sz val="18"/>
      <name val="Arial"/>
      <family val="2"/>
    </font>
    <font>
      <b/>
      <sz val="13"/>
      <name val="NSimSun"/>
      <family val="1"/>
      <charset val="134"/>
    </font>
    <font>
      <b/>
      <sz val="12"/>
      <name val="Arial"/>
      <family val="2"/>
      <charset val="134"/>
    </font>
    <font>
      <b/>
      <sz val="12"/>
      <name val="Microsoft YaHei"/>
      <family val="2"/>
      <charset val="134"/>
    </font>
    <font>
      <sz val="12"/>
      <name val="Microsoft YaHei"/>
      <family val="2"/>
      <charset val="134"/>
    </font>
    <font>
      <b/>
      <sz val="12"/>
      <name val="細明體"/>
      <family val="3"/>
      <charset val="136"/>
    </font>
    <font>
      <sz val="12"/>
      <name val="細明體"/>
      <family val="3"/>
      <charset val="136"/>
    </font>
    <font>
      <b/>
      <sz val="9"/>
      <color indexed="81"/>
      <name val="Tahoma"/>
      <family val="2"/>
    </font>
    <font>
      <b/>
      <sz val="9"/>
      <color indexed="81"/>
      <name val="NSimSun"/>
      <family val="3"/>
      <charset val="134"/>
    </font>
    <font>
      <sz val="14"/>
      <name val="新細明體"/>
      <family val="1"/>
      <charset val="136"/>
    </font>
    <font>
      <sz val="14"/>
      <name val="NSimSun"/>
      <family val="2"/>
      <charset val="134"/>
    </font>
    <font>
      <sz val="14"/>
      <color indexed="12"/>
      <name val="Arial"/>
      <family val="2"/>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bottom/>
      <diagonal/>
    </border>
  </borders>
  <cellStyleXfs count="25">
    <xf numFmtId="0" fontId="0" fillId="0" borderId="0">
      <alignment vertical="center"/>
    </xf>
    <xf numFmtId="0" fontId="3" fillId="0" borderId="0"/>
    <xf numFmtId="0" fontId="4" fillId="0" borderId="0"/>
    <xf numFmtId="0" fontId="5" fillId="0" borderId="0"/>
    <xf numFmtId="0" fontId="7" fillId="0" borderId="0"/>
    <xf numFmtId="9" fontId="7" fillId="0" borderId="0" applyFont="0" applyFill="0" applyBorder="0" applyAlignment="0" applyProtection="0">
      <alignment vertical="center"/>
    </xf>
    <xf numFmtId="9" fontId="8" fillId="0" borderId="0" applyFont="0" applyFill="0" applyBorder="0" applyAlignment="0" applyProtection="0">
      <alignment vertical="center"/>
    </xf>
    <xf numFmtId="0" fontId="9" fillId="0" borderId="0">
      <alignment vertical="center"/>
    </xf>
    <xf numFmtId="0" fontId="9" fillId="0" borderId="0">
      <alignment vertical="center"/>
    </xf>
    <xf numFmtId="0" fontId="7" fillId="0" borderId="0"/>
    <xf numFmtId="0" fontId="1" fillId="0" borderId="0">
      <alignment vertical="center"/>
    </xf>
    <xf numFmtId="0" fontId="11" fillId="0" borderId="0">
      <alignment vertical="center"/>
    </xf>
    <xf numFmtId="0" fontId="10" fillId="0" borderId="0"/>
    <xf numFmtId="0" fontId="12" fillId="0" borderId="0">
      <alignment vertical="center"/>
    </xf>
    <xf numFmtId="169" fontId="8" fillId="0" borderId="0" applyBorder="0">
      <alignment vertical="center"/>
    </xf>
    <xf numFmtId="0" fontId="8" fillId="0" borderId="0" applyNumberFormat="0" applyFill="0" applyBorder="0" applyAlignment="0" applyProtection="0"/>
    <xf numFmtId="164" fontId="8" fillId="0" borderId="0" applyFont="0" applyFill="0" applyBorder="0" applyAlignment="0" applyProtection="0">
      <alignment vertical="center"/>
    </xf>
    <xf numFmtId="0" fontId="8" fillId="0" borderId="0"/>
    <xf numFmtId="0" fontId="8" fillId="0" borderId="0"/>
    <xf numFmtId="0" fontId="11" fillId="0" borderId="0">
      <alignment vertical="center"/>
    </xf>
    <xf numFmtId="171"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cellStyleXfs>
  <cellXfs count="161">
    <xf numFmtId="0" fontId="0" fillId="0" borderId="0" xfId="0">
      <alignment vertical="center"/>
    </xf>
    <xf numFmtId="0" fontId="18" fillId="0" borderId="0" xfId="22" applyFont="1" applyAlignment="1">
      <alignment vertical="center"/>
    </xf>
    <xf numFmtId="0" fontId="20" fillId="0" borderId="0" xfId="22" applyFont="1" applyAlignment="1">
      <alignment vertical="center"/>
    </xf>
    <xf numFmtId="0" fontId="18" fillId="0" borderId="0" xfId="22" applyFont="1" applyAlignment="1">
      <alignment horizontal="center" vertical="center"/>
    </xf>
    <xf numFmtId="168" fontId="20" fillId="0" borderId="0" xfId="18" applyNumberFormat="1" applyFont="1" applyAlignment="1">
      <alignment vertical="center" wrapText="1"/>
    </xf>
    <xf numFmtId="0" fontId="25" fillId="0" borderId="0" xfId="22" applyFont="1" applyAlignment="1">
      <alignment horizontal="center" vertical="center"/>
    </xf>
    <xf numFmtId="167" fontId="18" fillId="3" borderId="1" xfId="22" applyNumberFormat="1" applyFont="1" applyFill="1" applyBorder="1" applyAlignment="1">
      <alignment horizontal="center" vertical="center"/>
    </xf>
    <xf numFmtId="172" fontId="20" fillId="0" borderId="1" xfId="21" applyNumberFormat="1" applyFont="1" applyFill="1" applyBorder="1" applyAlignment="1">
      <alignment horizontal="center" vertical="center" wrapText="1"/>
    </xf>
    <xf numFmtId="0" fontId="20" fillId="0" borderId="1" xfId="22" applyFont="1" applyBorder="1" applyAlignment="1">
      <alignment horizontal="center" vertical="center" wrapText="1"/>
    </xf>
    <xf numFmtId="168" fontId="8" fillId="0" borderId="1" xfId="22" applyNumberFormat="1" applyBorder="1" applyAlignment="1">
      <alignment horizontal="center" vertical="center" wrapText="1"/>
    </xf>
    <xf numFmtId="168" fontId="26" fillId="0" borderId="1" xfId="22" applyNumberFormat="1" applyFont="1" applyBorder="1" applyAlignment="1">
      <alignment horizontal="center" vertical="center" wrapText="1"/>
    </xf>
    <xf numFmtId="0" fontId="17" fillId="0" borderId="1" xfId="22" applyFont="1" applyBorder="1" applyAlignment="1">
      <alignment horizontal="center" vertical="center" wrapText="1"/>
    </xf>
    <xf numFmtId="0" fontId="22" fillId="0" borderId="1" xfId="22" applyFont="1" applyBorder="1" applyAlignment="1">
      <alignment horizontal="center" vertical="center" wrapText="1"/>
    </xf>
    <xf numFmtId="0" fontId="18" fillId="3" borderId="1" xfId="22" applyFont="1" applyFill="1" applyBorder="1" applyAlignment="1">
      <alignment horizontal="center" vertical="center"/>
    </xf>
    <xf numFmtId="0" fontId="27" fillId="0" borderId="0" xfId="22" applyFont="1" applyAlignment="1">
      <alignment horizontal="center" vertical="center" wrapText="1"/>
    </xf>
    <xf numFmtId="0" fontId="22" fillId="0" borderId="0" xfId="22" applyFont="1" applyAlignment="1">
      <alignment horizontal="left" vertical="center" wrapText="1"/>
    </xf>
    <xf numFmtId="172" fontId="20" fillId="0" borderId="0" xfId="21" applyNumberFormat="1" applyFont="1" applyFill="1" applyAlignment="1">
      <alignment horizontal="center" vertical="center" wrapText="1"/>
    </xf>
    <xf numFmtId="168" fontId="20" fillId="0" borderId="0" xfId="22" applyNumberFormat="1" applyFont="1" applyAlignment="1">
      <alignment horizontal="center" vertical="center" wrapText="1"/>
    </xf>
    <xf numFmtId="0" fontId="20" fillId="0" borderId="0" xfId="22" applyFont="1" applyAlignment="1">
      <alignment horizontal="center" vertical="center" wrapText="1"/>
    </xf>
    <xf numFmtId="168" fontId="18" fillId="0" borderId="0" xfId="22" applyNumberFormat="1" applyFont="1" applyAlignment="1">
      <alignment horizontal="center" vertical="center" wrapText="1"/>
    </xf>
    <xf numFmtId="10" fontId="20" fillId="0" borderId="0" xfId="23" applyNumberFormat="1" applyFont="1" applyFill="1" applyAlignment="1">
      <alignment horizontal="center" vertical="center" wrapText="1"/>
    </xf>
    <xf numFmtId="164" fontId="18" fillId="0" borderId="0" xfId="21" applyFont="1" applyFill="1" applyAlignment="1">
      <alignment horizontal="center" vertical="center" wrapText="1"/>
    </xf>
    <xf numFmtId="174" fontId="27" fillId="0" borderId="0" xfId="22" applyNumberFormat="1" applyFont="1" applyAlignment="1">
      <alignment horizontal="center" vertical="center" wrapText="1"/>
    </xf>
    <xf numFmtId="0" fontId="22" fillId="0" borderId="0" xfId="22" applyFont="1" applyAlignment="1">
      <alignment horizontal="center" vertical="center" wrapText="1"/>
    </xf>
    <xf numFmtId="174" fontId="18" fillId="0" borderId="0" xfId="22" applyNumberFormat="1" applyFont="1" applyAlignment="1">
      <alignment vertical="center"/>
    </xf>
    <xf numFmtId="10" fontId="20" fillId="0" borderId="0" xfId="23" applyNumberFormat="1" applyFont="1" applyFill="1" applyBorder="1" applyAlignment="1">
      <alignment horizontal="center" vertical="center" wrapText="1"/>
    </xf>
    <xf numFmtId="167" fontId="20" fillId="0" borderId="0" xfId="23" applyNumberFormat="1" applyFont="1" applyFill="1" applyBorder="1" applyAlignment="1">
      <alignment horizontal="center" vertical="center" wrapText="1"/>
    </xf>
    <xf numFmtId="166" fontId="20" fillId="0" borderId="0" xfId="23" applyNumberFormat="1" applyFont="1" applyFill="1" applyBorder="1" applyAlignment="1">
      <alignment horizontal="center" vertical="center" wrapText="1"/>
    </xf>
    <xf numFmtId="168" fontId="20" fillId="0" borderId="0" xfId="23" applyNumberFormat="1" applyFont="1" applyFill="1" applyBorder="1" applyAlignment="1">
      <alignment horizontal="center" vertical="center" wrapText="1"/>
    </xf>
    <xf numFmtId="168" fontId="26" fillId="0" borderId="8" xfId="22" applyNumberFormat="1" applyFont="1" applyBorder="1" applyAlignment="1">
      <alignment horizontal="left" vertical="center" wrapText="1"/>
    </xf>
    <xf numFmtId="174" fontId="27" fillId="0" borderId="9" xfId="22" applyNumberFormat="1" applyFont="1" applyBorder="1" applyAlignment="1">
      <alignment horizontal="center" vertical="center" wrapText="1"/>
    </xf>
    <xf numFmtId="172" fontId="20" fillId="0" borderId="0" xfId="21" applyNumberFormat="1" applyFont="1" applyFill="1" applyBorder="1" applyAlignment="1">
      <alignment horizontal="center" vertical="center" wrapText="1"/>
    </xf>
    <xf numFmtId="164" fontId="18" fillId="0" borderId="0" xfId="21" applyFont="1" applyFill="1" applyBorder="1" applyAlignment="1">
      <alignment horizontal="center" vertical="center" wrapText="1"/>
    </xf>
    <xf numFmtId="0" fontId="32" fillId="0" borderId="5" xfId="17" applyFont="1" applyBorder="1" applyAlignment="1">
      <alignment horizontal="left" vertical="center" wrapText="1"/>
    </xf>
    <xf numFmtId="0" fontId="18" fillId="0" borderId="5" xfId="17" applyFont="1" applyBorder="1" applyAlignment="1">
      <alignment horizontal="left" vertical="center" wrapText="1"/>
    </xf>
    <xf numFmtId="0" fontId="18" fillId="0" borderId="1" xfId="17" applyFont="1" applyBorder="1" applyAlignment="1">
      <alignment horizontal="left" vertical="center" wrapText="1"/>
    </xf>
    <xf numFmtId="0" fontId="18" fillId="0" borderId="1" xfId="17" applyFont="1" applyBorder="1" applyAlignment="1">
      <alignment horizontal="center" vertical="center" wrapText="1"/>
    </xf>
    <xf numFmtId="0" fontId="18" fillId="0" borderId="1" xfId="17" applyFont="1" applyBorder="1" applyAlignment="1">
      <alignment horizontal="center" vertical="center"/>
    </xf>
    <xf numFmtId="0" fontId="34" fillId="0" borderId="1" xfId="17" applyFont="1" applyBorder="1" applyAlignment="1">
      <alignment vertical="center" wrapText="1"/>
    </xf>
    <xf numFmtId="0" fontId="20" fillId="0" borderId="0" xfId="17" applyFont="1" applyAlignment="1">
      <alignment vertical="center" wrapText="1"/>
    </xf>
    <xf numFmtId="0" fontId="18" fillId="0" borderId="0" xfId="17" applyFont="1" applyAlignment="1">
      <alignment horizontal="center" vertical="center"/>
    </xf>
    <xf numFmtId="0" fontId="18" fillId="0" borderId="0" xfId="17" applyFont="1" applyAlignment="1">
      <alignment vertical="center"/>
    </xf>
    <xf numFmtId="0" fontId="8" fillId="0" borderId="0" xfId="0" applyFont="1">
      <alignment vertical="center"/>
    </xf>
    <xf numFmtId="14" fontId="20" fillId="0" borderId="0" xfId="17" applyNumberFormat="1" applyFont="1" applyAlignment="1">
      <alignment horizontal="left" vertical="center"/>
    </xf>
    <xf numFmtId="0" fontId="36" fillId="0" borderId="1" xfId="17" applyFont="1" applyBorder="1" applyAlignment="1">
      <alignment horizontal="center" vertical="center"/>
    </xf>
    <xf numFmtId="0" fontId="20" fillId="0" borderId="0" xfId="17" applyFont="1" applyAlignment="1">
      <alignment vertical="center"/>
    </xf>
    <xf numFmtId="0" fontId="20" fillId="0" borderId="0" xfId="17" applyFont="1" applyAlignment="1">
      <alignment horizontal="center" vertical="center" wrapText="1"/>
    </xf>
    <xf numFmtId="0" fontId="20" fillId="0" borderId="0" xfId="17" applyFont="1" applyAlignment="1">
      <alignment horizontal="right" vertical="center" wrapText="1"/>
    </xf>
    <xf numFmtId="0" fontId="18" fillId="0" borderId="1" xfId="16" applyNumberFormat="1" applyFont="1" applyFill="1" applyBorder="1" applyAlignment="1">
      <alignment horizontal="center" vertical="center"/>
    </xf>
    <xf numFmtId="165" fontId="18" fillId="0" borderId="1" xfId="6" applyNumberFormat="1" applyFont="1" applyFill="1" applyBorder="1" applyAlignment="1">
      <alignment horizontal="center" vertical="center"/>
    </xf>
    <xf numFmtId="0" fontId="18" fillId="0" borderId="0" xfId="16" applyNumberFormat="1" applyFont="1" applyFill="1" applyBorder="1" applyAlignment="1">
      <alignment horizontal="center" vertical="center"/>
    </xf>
    <xf numFmtId="172" fontId="18" fillId="0" borderId="0" xfId="16" applyNumberFormat="1" applyFont="1" applyFill="1" applyBorder="1" applyAlignment="1">
      <alignment horizontal="center" vertical="center"/>
    </xf>
    <xf numFmtId="165" fontId="18" fillId="0" borderId="0" xfId="6" applyNumberFormat="1" applyFont="1" applyFill="1" applyBorder="1" applyAlignment="1">
      <alignment horizontal="center" vertical="center"/>
    </xf>
    <xf numFmtId="0" fontId="36" fillId="0" borderId="0" xfId="17" applyFont="1" applyAlignment="1">
      <alignment horizontal="center" vertical="center"/>
    </xf>
    <xf numFmtId="0" fontId="36" fillId="0" borderId="0" xfId="17" applyFont="1" applyAlignment="1">
      <alignment vertical="center"/>
    </xf>
    <xf numFmtId="0" fontId="35" fillId="0" borderId="0" xfId="17" applyFont="1" applyAlignment="1">
      <alignment vertical="center"/>
    </xf>
    <xf numFmtId="0" fontId="20" fillId="0" borderId="0" xfId="17" applyFont="1" applyAlignment="1">
      <alignment horizontal="left" vertical="center"/>
    </xf>
    <xf numFmtId="170" fontId="36" fillId="0" borderId="0" xfId="17" applyNumberFormat="1" applyFont="1" applyAlignment="1">
      <alignment vertical="center"/>
    </xf>
    <xf numFmtId="9" fontId="18" fillId="0" borderId="0" xfId="6" applyFont="1" applyFill="1" applyBorder="1" applyAlignment="1">
      <alignment vertical="center"/>
    </xf>
    <xf numFmtId="9" fontId="20" fillId="0" borderId="0" xfId="6" applyFont="1" applyFill="1" applyBorder="1" applyAlignment="1">
      <alignment vertical="center"/>
    </xf>
    <xf numFmtId="0" fontId="20" fillId="0" borderId="0" xfId="17" applyFont="1" applyAlignment="1">
      <alignment horizontal="left" vertical="center" wrapText="1"/>
    </xf>
    <xf numFmtId="0" fontId="23" fillId="2" borderId="1" xfId="22" applyFont="1" applyFill="1" applyBorder="1" applyAlignment="1">
      <alignment horizontal="center" vertical="center" wrapText="1"/>
    </xf>
    <xf numFmtId="167" fontId="23" fillId="2" borderId="1" xfId="22" applyNumberFormat="1" applyFont="1" applyFill="1" applyBorder="1" applyAlignment="1">
      <alignment horizontal="center" vertical="center" wrapText="1"/>
    </xf>
    <xf numFmtId="168" fontId="23" fillId="2" borderId="1" xfId="22" applyNumberFormat="1" applyFont="1" applyFill="1" applyBorder="1" applyAlignment="1">
      <alignment horizontal="center" vertical="center" wrapText="1"/>
    </xf>
    <xf numFmtId="166" fontId="23" fillId="2" borderId="1" xfId="22" applyNumberFormat="1" applyFont="1" applyFill="1" applyBorder="1" applyAlignment="1">
      <alignment horizontal="center" vertical="center" wrapText="1"/>
    </xf>
    <xf numFmtId="168" fontId="23" fillId="2" borderId="1" xfId="18" applyNumberFormat="1" applyFont="1" applyFill="1" applyBorder="1" applyAlignment="1">
      <alignment horizontal="center" vertical="center" wrapText="1"/>
    </xf>
    <xf numFmtId="166" fontId="31" fillId="2" borderId="1" xfId="22" applyNumberFormat="1" applyFont="1" applyFill="1" applyBorder="1" applyAlignment="1">
      <alignment horizontal="center" vertical="center" wrapText="1"/>
    </xf>
    <xf numFmtId="168" fontId="31" fillId="2" borderId="1" xfId="18" applyNumberFormat="1" applyFont="1" applyFill="1" applyBorder="1" applyAlignment="1">
      <alignment horizontal="center" vertical="center" wrapText="1"/>
    </xf>
    <xf numFmtId="168" fontId="14" fillId="4" borderId="1" xfId="17" applyNumberFormat="1" applyFont="1" applyFill="1" applyBorder="1" applyAlignment="1">
      <alignment horizontal="center" vertical="center" wrapText="1"/>
    </xf>
    <xf numFmtId="10" fontId="14" fillId="4" borderId="1" xfId="5" applyNumberFormat="1" applyFont="1" applyFill="1" applyBorder="1" applyAlignment="1">
      <alignment horizontal="center" vertical="center" wrapText="1"/>
    </xf>
    <xf numFmtId="170" fontId="18" fillId="0" borderId="0" xfId="22" applyNumberFormat="1" applyFont="1" applyAlignment="1">
      <alignment vertical="center"/>
    </xf>
    <xf numFmtId="1" fontId="18" fillId="0" borderId="0" xfId="22" applyNumberFormat="1" applyFont="1" applyAlignment="1">
      <alignment vertical="center"/>
    </xf>
    <xf numFmtId="164" fontId="18" fillId="0" borderId="1" xfId="16" applyFont="1" applyFill="1" applyBorder="1" applyAlignment="1">
      <alignment horizontal="center" vertical="center"/>
    </xf>
    <xf numFmtId="176" fontId="18" fillId="0" borderId="1" xfId="17" applyNumberFormat="1" applyFont="1" applyBorder="1" applyAlignment="1">
      <alignment horizontal="center" vertical="center"/>
    </xf>
    <xf numFmtId="1" fontId="18" fillId="0" borderId="1" xfId="17" applyNumberFormat="1" applyFont="1" applyBorder="1" applyAlignment="1">
      <alignment horizontal="center" vertical="center"/>
    </xf>
    <xf numFmtId="0" fontId="0" fillId="0" borderId="1" xfId="17" applyFont="1" applyBorder="1" applyAlignment="1">
      <alignment horizontal="center" vertical="center" wrapText="1"/>
    </xf>
    <xf numFmtId="164" fontId="20" fillId="0" borderId="1" xfId="21" applyFont="1" applyFill="1" applyBorder="1" applyAlignment="1">
      <alignment horizontal="center" vertical="center" wrapText="1"/>
    </xf>
    <xf numFmtId="0" fontId="20" fillId="3" borderId="1" xfId="24" applyFont="1" applyFill="1" applyBorder="1" applyAlignment="1">
      <alignment horizontal="center" vertical="center" wrapText="1"/>
    </xf>
    <xf numFmtId="0" fontId="18" fillId="3" borderId="1" xfId="24" applyFont="1" applyFill="1" applyBorder="1" applyAlignment="1">
      <alignment horizontal="center" vertical="center" wrapText="1"/>
    </xf>
    <xf numFmtId="0" fontId="20" fillId="3" borderId="1" xfId="22" applyFont="1" applyFill="1" applyBorder="1" applyAlignment="1">
      <alignment horizontal="center" vertical="center" wrapText="1"/>
    </xf>
    <xf numFmtId="0" fontId="8" fillId="3" borderId="1" xfId="22" applyFill="1" applyBorder="1" applyAlignment="1">
      <alignment vertical="center" wrapText="1"/>
    </xf>
    <xf numFmtId="0" fontId="18" fillId="3" borderId="1" xfId="24" applyFont="1" applyFill="1" applyBorder="1" applyAlignment="1">
      <alignment horizontal="left" vertical="center" wrapText="1"/>
    </xf>
    <xf numFmtId="0" fontId="13" fillId="2" borderId="1" xfId="17" applyFont="1" applyFill="1" applyBorder="1" applyAlignment="1">
      <alignment horizontal="center" vertical="center" wrapText="1"/>
    </xf>
    <xf numFmtId="0" fontId="39" fillId="0" borderId="1" xfId="22" applyFont="1" applyBorder="1" applyAlignment="1">
      <alignment vertical="center" wrapText="1"/>
    </xf>
    <xf numFmtId="0" fontId="29" fillId="0" borderId="0" xfId="17" applyFont="1" applyAlignment="1">
      <alignment horizontal="center" vertical="center"/>
    </xf>
    <xf numFmtId="0" fontId="22" fillId="0" borderId="1" xfId="17" applyFont="1" applyBorder="1" applyAlignment="1">
      <alignment horizontal="center" vertical="center" wrapText="1"/>
    </xf>
    <xf numFmtId="0" fontId="29" fillId="0" borderId="1" xfId="17" applyFont="1" applyBorder="1" applyAlignment="1">
      <alignment horizontal="center" vertical="center"/>
    </xf>
    <xf numFmtId="0" fontId="40" fillId="0" borderId="1" xfId="17" applyFont="1" applyBorder="1" applyAlignment="1">
      <alignment horizontal="center" vertical="center" wrapText="1"/>
    </xf>
    <xf numFmtId="0" fontId="29" fillId="0" borderId="0" xfId="22" applyFont="1" applyAlignment="1">
      <alignment vertical="center"/>
    </xf>
    <xf numFmtId="0" fontId="21" fillId="2" borderId="1" xfId="22" applyFont="1" applyFill="1" applyBorder="1" applyAlignment="1">
      <alignment horizontal="center" vertical="center" wrapText="1"/>
    </xf>
    <xf numFmtId="0" fontId="41" fillId="0" borderId="0" xfId="22" applyFont="1" applyAlignment="1">
      <alignment horizontal="left" vertical="center" wrapText="1"/>
    </xf>
    <xf numFmtId="165" fontId="20" fillId="3" borderId="2" xfId="24" applyNumberFormat="1" applyFont="1" applyFill="1" applyBorder="1" applyAlignment="1">
      <alignment horizontal="center" vertical="center" wrapText="1"/>
    </xf>
    <xf numFmtId="165" fontId="20" fillId="3" borderId="7" xfId="24" applyNumberFormat="1" applyFont="1" applyFill="1" applyBorder="1" applyAlignment="1">
      <alignment horizontal="center" vertical="center" wrapText="1"/>
    </xf>
    <xf numFmtId="165" fontId="20" fillId="3" borderId="6" xfId="24" applyNumberFormat="1" applyFont="1" applyFill="1" applyBorder="1" applyAlignment="1">
      <alignment horizontal="center" vertical="center" wrapText="1"/>
    </xf>
    <xf numFmtId="167" fontId="20" fillId="3" borderId="2" xfId="24" applyNumberFormat="1" applyFont="1" applyFill="1" applyBorder="1" applyAlignment="1">
      <alignment horizontal="center" vertical="center" wrapText="1"/>
    </xf>
    <xf numFmtId="167" fontId="20" fillId="3" borderId="7" xfId="24" applyNumberFormat="1" applyFont="1" applyFill="1" applyBorder="1" applyAlignment="1">
      <alignment horizontal="center" vertical="center" wrapText="1"/>
    </xf>
    <xf numFmtId="167" fontId="20" fillId="3" borderId="6" xfId="24" applyNumberFormat="1" applyFont="1" applyFill="1" applyBorder="1" applyAlignment="1">
      <alignment horizontal="center" vertical="center" wrapText="1"/>
    </xf>
    <xf numFmtId="0" fontId="20" fillId="3" borderId="2" xfId="24" applyFont="1" applyFill="1" applyBorder="1" applyAlignment="1">
      <alignment horizontal="center" vertical="center" wrapText="1"/>
    </xf>
    <xf numFmtId="0" fontId="20" fillId="3" borderId="7" xfId="24" applyFont="1" applyFill="1" applyBorder="1" applyAlignment="1">
      <alignment horizontal="center" vertical="center" wrapText="1"/>
    </xf>
    <xf numFmtId="0" fontId="20" fillId="3" borderId="6" xfId="24" applyFont="1" applyFill="1" applyBorder="1" applyAlignment="1">
      <alignment horizontal="center" vertical="center" wrapText="1"/>
    </xf>
    <xf numFmtId="164" fontId="20" fillId="3" borderId="2" xfId="24" applyNumberFormat="1" applyFont="1" applyFill="1" applyBorder="1" applyAlignment="1">
      <alignment horizontal="center" vertical="center" wrapText="1"/>
    </xf>
    <xf numFmtId="164" fontId="20" fillId="3" borderId="7" xfId="24" applyNumberFormat="1" applyFont="1" applyFill="1" applyBorder="1" applyAlignment="1">
      <alignment horizontal="center" vertical="center" wrapText="1"/>
    </xf>
    <xf numFmtId="164" fontId="20" fillId="3" borderId="6" xfId="24" applyNumberFormat="1" applyFont="1" applyFill="1" applyBorder="1" applyAlignment="1">
      <alignment horizontal="center" vertical="center" wrapText="1"/>
    </xf>
    <xf numFmtId="0" fontId="20" fillId="3" borderId="1" xfId="24" applyFont="1" applyFill="1" applyBorder="1" applyAlignment="1">
      <alignment horizontal="center" vertical="center" wrapText="1"/>
    </xf>
    <xf numFmtId="167" fontId="20" fillId="3" borderId="1" xfId="24" applyNumberFormat="1" applyFont="1" applyFill="1" applyBorder="1" applyAlignment="1">
      <alignment horizontal="center" vertical="center" wrapText="1"/>
    </xf>
    <xf numFmtId="165" fontId="20" fillId="3" borderId="1" xfId="24" applyNumberFormat="1" applyFont="1" applyFill="1" applyBorder="1" applyAlignment="1">
      <alignment horizontal="center" vertical="center" wrapText="1"/>
    </xf>
    <xf numFmtId="164" fontId="20" fillId="3" borderId="1" xfId="24" applyNumberFormat="1" applyFont="1" applyFill="1" applyBorder="1" applyAlignment="1">
      <alignment horizontal="center" vertical="center" wrapText="1"/>
    </xf>
    <xf numFmtId="0" fontId="14" fillId="2" borderId="1" xfId="17" applyFont="1" applyFill="1" applyBorder="1" applyAlignment="1">
      <alignment horizontal="center" vertical="center" wrapText="1"/>
    </xf>
    <xf numFmtId="0" fontId="13" fillId="2" borderId="1" xfId="17" applyFont="1" applyFill="1" applyBorder="1" applyAlignment="1">
      <alignment horizontal="center" vertical="center" wrapText="1"/>
    </xf>
    <xf numFmtId="0" fontId="23" fillId="2" borderId="1" xfId="22" applyFont="1" applyFill="1" applyBorder="1" applyAlignment="1">
      <alignment horizontal="center" vertical="center" wrapText="1"/>
    </xf>
    <xf numFmtId="0" fontId="24" fillId="2" borderId="1" xfId="22" applyFont="1" applyFill="1" applyBorder="1" applyAlignment="1">
      <alignment horizontal="center" vertical="center" wrapText="1"/>
    </xf>
    <xf numFmtId="0" fontId="18" fillId="3" borderId="1" xfId="24" applyFont="1" applyFill="1" applyBorder="1" applyAlignment="1">
      <alignment horizontal="center" vertical="center" wrapText="1"/>
    </xf>
    <xf numFmtId="173" fontId="16" fillId="2" borderId="1" xfId="19" applyNumberFormat="1" applyFont="1" applyFill="1" applyBorder="1" applyAlignment="1">
      <alignment horizontal="center" vertical="center" wrapText="1"/>
    </xf>
    <xf numFmtId="165" fontId="20" fillId="3" borderId="2" xfId="22" applyNumberFormat="1" applyFont="1" applyFill="1" applyBorder="1" applyAlignment="1">
      <alignment horizontal="center" vertical="center"/>
    </xf>
    <xf numFmtId="165" fontId="20" fillId="3" borderId="7" xfId="22" applyNumberFormat="1" applyFont="1" applyFill="1" applyBorder="1" applyAlignment="1">
      <alignment horizontal="center" vertical="center"/>
    </xf>
    <xf numFmtId="165" fontId="20" fillId="3" borderId="6" xfId="22" applyNumberFormat="1" applyFont="1" applyFill="1" applyBorder="1" applyAlignment="1">
      <alignment horizontal="center" vertical="center"/>
    </xf>
    <xf numFmtId="0" fontId="16" fillId="4" borderId="1" xfId="17" applyFont="1" applyFill="1" applyBorder="1" applyAlignment="1">
      <alignment horizontal="center" vertical="center"/>
    </xf>
    <xf numFmtId="168" fontId="23" fillId="2" borderId="1" xfId="22" applyNumberFormat="1" applyFont="1" applyFill="1" applyBorder="1" applyAlignment="1">
      <alignment horizontal="center" vertical="center" wrapText="1"/>
    </xf>
    <xf numFmtId="167" fontId="23" fillId="2" borderId="1" xfId="22" applyNumberFormat="1" applyFont="1" applyFill="1" applyBorder="1" applyAlignment="1">
      <alignment horizontal="center" vertical="center" wrapText="1"/>
    </xf>
    <xf numFmtId="167" fontId="24" fillId="2" borderId="1" xfId="22" applyNumberFormat="1" applyFont="1" applyFill="1" applyBorder="1" applyAlignment="1">
      <alignment horizontal="center" vertical="center" wrapText="1"/>
    </xf>
    <xf numFmtId="168" fontId="24" fillId="2" borderId="1" xfId="22" applyNumberFormat="1" applyFont="1" applyFill="1" applyBorder="1" applyAlignment="1">
      <alignment horizontal="center" vertical="center" wrapText="1"/>
    </xf>
    <xf numFmtId="174" fontId="22" fillId="0" borderId="1" xfId="24" applyNumberFormat="1" applyFont="1" applyBorder="1" applyAlignment="1">
      <alignment horizontal="center" vertical="center" wrapText="1"/>
    </xf>
    <xf numFmtId="175" fontId="22" fillId="0" borderId="1" xfId="24" applyNumberFormat="1" applyFont="1" applyBorder="1" applyAlignment="1">
      <alignment horizontal="center" vertical="center" wrapText="1"/>
    </xf>
    <xf numFmtId="175" fontId="21" fillId="0" borderId="1" xfId="24" applyNumberFormat="1" applyFont="1" applyBorder="1" applyAlignment="1">
      <alignment horizontal="center" vertical="center" wrapText="1"/>
    </xf>
    <xf numFmtId="10" fontId="23" fillId="2" borderId="1" xfId="23" applyNumberFormat="1" applyFont="1" applyFill="1" applyBorder="1" applyAlignment="1">
      <alignment horizontal="center" vertical="center" wrapText="1"/>
    </xf>
    <xf numFmtId="10" fontId="24" fillId="2" borderId="1" xfId="23" applyNumberFormat="1" applyFont="1" applyFill="1" applyBorder="1" applyAlignment="1">
      <alignment horizontal="center" vertical="center" wrapText="1"/>
    </xf>
    <xf numFmtId="0" fontId="18" fillId="0" borderId="1" xfId="22" applyFont="1" applyBorder="1" applyAlignment="1">
      <alignment horizontal="center" vertical="center" wrapText="1"/>
    </xf>
    <xf numFmtId="0" fontId="22" fillId="3" borderId="1" xfId="24" applyFont="1" applyFill="1" applyBorder="1" applyAlignment="1">
      <alignment horizontal="center" vertical="center" wrapText="1"/>
    </xf>
    <xf numFmtId="0" fontId="20" fillId="0" borderId="1" xfId="22" applyFont="1" applyBorder="1" applyAlignment="1">
      <alignment horizontal="center" vertical="center" wrapText="1"/>
    </xf>
    <xf numFmtId="168" fontId="31" fillId="2" borderId="1" xfId="18" applyNumberFormat="1" applyFont="1" applyFill="1" applyBorder="1" applyAlignment="1">
      <alignment horizontal="center" vertical="center" wrapText="1"/>
    </xf>
    <xf numFmtId="0" fontId="24" fillId="2" borderId="1" xfId="22" applyFont="1" applyFill="1" applyBorder="1" applyAlignment="1">
      <alignment horizontal="center" vertical="center"/>
    </xf>
    <xf numFmtId="166" fontId="24" fillId="2" borderId="1" xfId="22" applyNumberFormat="1" applyFont="1" applyFill="1" applyBorder="1" applyAlignment="1">
      <alignment horizontal="center" vertical="center" wrapText="1"/>
    </xf>
    <xf numFmtId="0" fontId="18" fillId="0" borderId="2" xfId="22" applyFont="1" applyBorder="1" applyAlignment="1">
      <alignment horizontal="center" vertical="center" wrapText="1"/>
    </xf>
    <xf numFmtId="0" fontId="18" fillId="0" borderId="7" xfId="22" applyFont="1" applyBorder="1" applyAlignment="1">
      <alignment horizontal="center" vertical="center" wrapText="1"/>
    </xf>
    <xf numFmtId="0" fontId="18" fillId="0" borderId="6" xfId="22" applyFont="1" applyBorder="1" applyAlignment="1">
      <alignment horizontal="center" vertical="center" wrapText="1"/>
    </xf>
    <xf numFmtId="168" fontId="20" fillId="3" borderId="7" xfId="22" applyNumberFormat="1" applyFont="1" applyFill="1" applyBorder="1" applyAlignment="1">
      <alignment horizontal="center" vertical="center" wrapText="1"/>
    </xf>
    <xf numFmtId="168" fontId="20" fillId="3" borderId="6" xfId="22" applyNumberFormat="1" applyFont="1" applyFill="1" applyBorder="1" applyAlignment="1">
      <alignment horizontal="center" vertical="center" wrapText="1"/>
    </xf>
    <xf numFmtId="174" fontId="20" fillId="3" borderId="1" xfId="24" applyNumberFormat="1" applyFont="1" applyFill="1" applyBorder="1" applyAlignment="1">
      <alignment horizontal="center" vertical="center" wrapText="1"/>
    </xf>
    <xf numFmtId="175" fontId="20" fillId="3" borderId="1" xfId="24" applyNumberFormat="1" applyFont="1" applyFill="1" applyBorder="1" applyAlignment="1">
      <alignment horizontal="center" vertical="center" wrapText="1"/>
    </xf>
    <xf numFmtId="175" fontId="26" fillId="3" borderId="1" xfId="24" applyNumberFormat="1" applyFont="1" applyFill="1" applyBorder="1" applyAlignment="1">
      <alignment horizontal="center" vertical="center" wrapText="1"/>
    </xf>
    <xf numFmtId="14" fontId="18" fillId="0" borderId="5" xfId="17" applyNumberFormat="1" applyFont="1" applyBorder="1" applyAlignment="1">
      <alignment horizontal="center" vertical="center" wrapText="1"/>
    </xf>
    <xf numFmtId="0" fontId="18" fillId="0" borderId="4" xfId="17" applyFont="1" applyBorder="1" applyAlignment="1">
      <alignment horizontal="center" vertical="center" wrapText="1"/>
    </xf>
    <xf numFmtId="0" fontId="34" fillId="0" borderId="1" xfId="17" applyFont="1" applyBorder="1" applyAlignment="1">
      <alignment vertical="center"/>
    </xf>
    <xf numFmtId="0" fontId="18" fillId="0" borderId="1" xfId="17" applyFont="1" applyBorder="1" applyAlignment="1">
      <alignment vertical="center"/>
    </xf>
    <xf numFmtId="0" fontId="18" fillId="0" borderId="5" xfId="17" applyFont="1" applyBorder="1" applyAlignment="1">
      <alignment vertical="center"/>
    </xf>
    <xf numFmtId="0" fontId="20" fillId="0" borderId="5" xfId="17" applyFont="1" applyBorder="1" applyAlignment="1">
      <alignment horizontal="left" vertical="center" wrapText="1"/>
    </xf>
    <xf numFmtId="0" fontId="20" fillId="0" borderId="3" xfId="17" applyFont="1" applyBorder="1" applyAlignment="1">
      <alignment horizontal="left" vertical="center" wrapText="1"/>
    </xf>
    <xf numFmtId="0" fontId="20" fillId="0" borderId="4" xfId="17" applyFont="1" applyBorder="1" applyAlignment="1">
      <alignment horizontal="left" vertical="center" wrapText="1"/>
    </xf>
    <xf numFmtId="49" fontId="18" fillId="3" borderId="1" xfId="24" applyNumberFormat="1" applyFont="1" applyFill="1" applyBorder="1" applyAlignment="1">
      <alignment horizontal="center" vertical="center" wrapText="1"/>
    </xf>
    <xf numFmtId="167" fontId="18" fillId="3" borderId="1" xfId="24" applyNumberFormat="1" applyFont="1" applyFill="1" applyBorder="1" applyAlignment="1">
      <alignment horizontal="center" vertical="center" wrapText="1"/>
    </xf>
    <xf numFmtId="0" fontId="30" fillId="0" borderId="1" xfId="22" applyFont="1" applyBorder="1" applyAlignment="1">
      <alignment horizontal="center" vertical="center" wrapText="1"/>
    </xf>
    <xf numFmtId="0" fontId="22" fillId="0" borderId="1" xfId="24" applyFont="1" applyBorder="1" applyAlignment="1">
      <alignment horizontal="center" vertical="center" wrapText="1"/>
    </xf>
    <xf numFmtId="0" fontId="35" fillId="0" borderId="1" xfId="17" applyFont="1" applyBorder="1" applyAlignment="1">
      <alignment horizontal="center" vertical="center"/>
    </xf>
    <xf numFmtId="0" fontId="36" fillId="3" borderId="1" xfId="24" applyFont="1" applyFill="1" applyBorder="1" applyAlignment="1">
      <alignment horizontal="center" vertical="center" wrapText="1"/>
    </xf>
    <xf numFmtId="0" fontId="29" fillId="3" borderId="1" xfId="24" applyFont="1" applyFill="1" applyBorder="1" applyAlignment="1">
      <alignment horizontal="center" vertical="center" wrapText="1"/>
    </xf>
    <xf numFmtId="0" fontId="18" fillId="3" borderId="1" xfId="24" applyFont="1" applyFill="1" applyBorder="1" applyAlignment="1">
      <alignment horizontal="left" vertical="center" wrapText="1"/>
    </xf>
    <xf numFmtId="165" fontId="20" fillId="3" borderId="1" xfId="22" applyNumberFormat="1" applyFont="1" applyFill="1" applyBorder="1" applyAlignment="1">
      <alignment horizontal="center" vertical="center"/>
    </xf>
    <xf numFmtId="0" fontId="35" fillId="3" borderId="2" xfId="24" applyFont="1" applyFill="1" applyBorder="1" applyAlignment="1">
      <alignment horizontal="left" vertical="center" wrapText="1"/>
    </xf>
    <xf numFmtId="0" fontId="35" fillId="3" borderId="7" xfId="24" applyFont="1" applyFill="1" applyBorder="1" applyAlignment="1">
      <alignment horizontal="left" vertical="center" wrapText="1"/>
    </xf>
    <xf numFmtId="0" fontId="35" fillId="3" borderId="6" xfId="24" applyFont="1" applyFill="1" applyBorder="1" applyAlignment="1">
      <alignment horizontal="left" vertical="center" wrapText="1"/>
    </xf>
    <xf numFmtId="168" fontId="0" fillId="0" borderId="1" xfId="22" applyNumberFormat="1" applyFont="1" applyBorder="1" applyAlignment="1">
      <alignment horizontal="center" vertical="center" wrapText="1"/>
    </xf>
  </cellXfs>
  <cellStyles count="25">
    <cellStyle name="?" xfId="1" xr:uid="{00000000-0005-0000-0000-000000000000}"/>
    <cellStyle name="Comma" xfId="16" builtinId="3"/>
    <cellStyle name="Normal" xfId="0" builtinId="0"/>
    <cellStyle name="Normal 13" xfId="12" xr:uid="{00000000-0005-0000-0000-000001000000}"/>
    <cellStyle name="Normal 13 2 3" xfId="9" xr:uid="{00000000-0005-0000-0000-000002000000}"/>
    <cellStyle name="Normal 2" xfId="11" xr:uid="{00000000-0005-0000-0000-000003000000}"/>
    <cellStyle name="Normal 2 2 4 3 2 2 4" xfId="10" xr:uid="{00000000-0005-0000-0000-000004000000}"/>
    <cellStyle name="Normal 4" xfId="13" xr:uid="{00000000-0005-0000-0000-000005000000}"/>
    <cellStyle name="Normal 8 3" xfId="7" xr:uid="{00000000-0005-0000-0000-000006000000}"/>
    <cellStyle name="Normal 8 3 2 5" xfId="8" xr:uid="{00000000-0005-0000-0000-000007000000}"/>
    <cellStyle name="Percent" xfId="6" builtinId="5"/>
    <cellStyle name="一般 2" xfId="3" xr:uid="{00000000-0005-0000-0000-000009000000}"/>
    <cellStyle name="一般 2 2" xfId="4" xr:uid="{00000000-0005-0000-0000-00000A000000}"/>
    <cellStyle name="一般 2 42" xfId="20" xr:uid="{00000000-0005-0000-0000-00000B000000}"/>
    <cellStyle name="一般 3" xfId="17" xr:uid="{00000000-0005-0000-0000-00000C000000}"/>
    <cellStyle name="一般 3 22 2 2 3" xfId="14" xr:uid="{00000000-0005-0000-0000-00000D000000}"/>
    <cellStyle name="一般 4" xfId="22" xr:uid="{00000000-0005-0000-0000-00000E000000}"/>
    <cellStyle name="一般 6 13 5" xfId="15" xr:uid="{00000000-0005-0000-0000-00000F000000}"/>
    <cellStyle name="一般 9" xfId="19" xr:uid="{00000000-0005-0000-0000-000010000000}"/>
    <cellStyle name="一般_1-選定題目 中的 簡報 的 工作表" xfId="18" xr:uid="{00000000-0005-0000-0000-000011000000}"/>
    <cellStyle name="一般_Sheet1" xfId="24" xr:uid="{00000000-0005-0000-0000-000012000000}"/>
    <cellStyle name="千分位 2" xfId="21" xr:uid="{00000000-0005-0000-0000-000014000000}"/>
    <cellStyle name="樣式 1" xfId="2" xr:uid="{00000000-0005-0000-0000-000018000000}"/>
    <cellStyle name="百分比 2" xfId="5" xr:uid="{00000000-0005-0000-0000-000016000000}"/>
    <cellStyle name="百分比 3" xfId="23" xr:uid="{00000000-0005-0000-0000-000017000000}"/>
  </cellStyles>
  <dxfs count="52">
    <dxf>
      <fill>
        <patternFill>
          <bgColor theme="9"/>
        </patternFill>
      </fill>
    </dxf>
    <dxf>
      <font>
        <condense val="0"/>
        <extend val="0"/>
        <color auto="1"/>
      </font>
    </dxf>
    <dxf>
      <font>
        <condense val="0"/>
        <extend val="0"/>
        <color auto="1"/>
      </font>
    </dxf>
    <dxf>
      <font>
        <condense val="0"/>
        <extend val="0"/>
        <color auto="1"/>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42"/>
        </patternFill>
      </fill>
    </dxf>
    <dxf>
      <fill>
        <patternFill>
          <bgColor indexed="42"/>
        </patternFill>
      </fill>
    </dxf>
    <dxf>
      <fill>
        <patternFill>
          <bgColor theme="0" tint="-0.14996795556505021"/>
        </patternFill>
      </fill>
    </dxf>
    <dxf>
      <fill>
        <patternFill>
          <bgColor theme="0" tint="-0.14996795556505021"/>
        </patternFill>
      </fill>
    </dxf>
    <dxf>
      <fill>
        <patternFill>
          <bgColor theme="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patternFill>
      </fill>
    </dxf>
    <dxf>
      <fill>
        <patternFill>
          <bgColor theme="5"/>
        </patternFill>
      </fill>
    </dxf>
    <dxf>
      <fill>
        <patternFill>
          <bgColor theme="0" tint="-0.14996795556505021"/>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indexed="42"/>
        </patternFill>
      </fill>
    </dxf>
    <dxf>
      <font>
        <condense val="0"/>
        <extend val="0"/>
        <color auto="1"/>
      </font>
    </dxf>
    <dxf>
      <font>
        <condense val="0"/>
        <extend val="0"/>
        <color auto="1"/>
      </font>
    </dxf>
    <dxf>
      <fill>
        <patternFill>
          <bgColor theme="9"/>
        </patternFill>
      </fill>
    </dxf>
    <dxf>
      <fill>
        <patternFill>
          <bgColor theme="0" tint="-0.14996795556505021"/>
        </patternFill>
      </fill>
    </dxf>
    <dxf>
      <font>
        <condense val="0"/>
        <extend val="0"/>
        <color auto="1"/>
      </font>
    </dxf>
  </dxfs>
  <tableStyles count="0" defaultTableStyle="TableStyleMedium9" defaultPivotStyle="PivotStyleLight16"/>
  <colors>
    <mruColors>
      <color rgb="FFCCFFCC"/>
      <color rgb="FFCCCCFF"/>
      <color rgb="FF99FFCC"/>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400050</xdr:colOff>
      <xdr:row>10</xdr:row>
      <xdr:rowOff>0</xdr:rowOff>
    </xdr:from>
    <xdr:to>
      <xdr:col>2</xdr:col>
      <xdr:colOff>400050</xdr:colOff>
      <xdr:row>10</xdr:row>
      <xdr:rowOff>0</xdr:rowOff>
    </xdr:to>
    <xdr:sp macro="" textlink="">
      <xdr:nvSpPr>
        <xdr:cNvPr id="2" name="Line 54">
          <a:extLst>
            <a:ext uri="{FF2B5EF4-FFF2-40B4-BE49-F238E27FC236}">
              <a16:creationId xmlns:a16="http://schemas.microsoft.com/office/drawing/2014/main" id="{00000000-0008-0000-0100-000002000000}"/>
            </a:ext>
          </a:extLst>
        </xdr:cNvPr>
        <xdr:cNvSpPr>
          <a:spLocks noChangeShapeType="1"/>
        </xdr:cNvSpPr>
      </xdr:nvSpPr>
      <xdr:spPr bwMode="auto">
        <a:xfrm>
          <a:off x="2524125" y="39338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428625</xdr:colOff>
      <xdr:row>40</xdr:row>
      <xdr:rowOff>0</xdr:rowOff>
    </xdr:from>
    <xdr:to>
      <xdr:col>2</xdr:col>
      <xdr:colOff>552450</xdr:colOff>
      <xdr:row>40</xdr:row>
      <xdr:rowOff>0</xdr:rowOff>
    </xdr:to>
    <xdr:sp macro="" textlink="">
      <xdr:nvSpPr>
        <xdr:cNvPr id="3" name="AutoShape 183">
          <a:extLst>
            <a:ext uri="{FF2B5EF4-FFF2-40B4-BE49-F238E27FC236}">
              <a16:creationId xmlns:a16="http://schemas.microsoft.com/office/drawing/2014/main" id="{00000000-0008-0000-0100-000003000000}"/>
            </a:ext>
          </a:extLst>
        </xdr:cNvPr>
        <xdr:cNvSpPr>
          <a:spLocks noChangeArrowheads="1"/>
        </xdr:cNvSpPr>
      </xdr:nvSpPr>
      <xdr:spPr bwMode="auto">
        <a:xfrm>
          <a:off x="2552700" y="10791825"/>
          <a:ext cx="123825" cy="0"/>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83004</xdr:colOff>
      <xdr:row>10</xdr:row>
      <xdr:rowOff>14879</xdr:rowOff>
    </xdr:from>
    <xdr:to>
      <xdr:col>2</xdr:col>
      <xdr:colOff>176893</xdr:colOff>
      <xdr:row>10</xdr:row>
      <xdr:rowOff>112861</xdr:rowOff>
    </xdr:to>
    <xdr:sp macro="" textlink="">
      <xdr:nvSpPr>
        <xdr:cNvPr id="4" name="AutoShape 142">
          <a:extLst>
            <a:ext uri="{FF2B5EF4-FFF2-40B4-BE49-F238E27FC236}">
              <a16:creationId xmlns:a16="http://schemas.microsoft.com/office/drawing/2014/main" id="{00000000-0008-0000-0100-000004000000}"/>
            </a:ext>
          </a:extLst>
        </xdr:cNvPr>
        <xdr:cNvSpPr>
          <a:spLocks noChangeArrowheads="1"/>
        </xdr:cNvSpPr>
      </xdr:nvSpPr>
      <xdr:spPr bwMode="auto">
        <a:xfrm>
          <a:off x="2056040" y="3294200"/>
          <a:ext cx="93889" cy="97982"/>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136076</xdr:colOff>
      <xdr:row>10</xdr:row>
      <xdr:rowOff>122465</xdr:rowOff>
    </xdr:from>
    <xdr:to>
      <xdr:col>2</xdr:col>
      <xdr:colOff>394609</xdr:colOff>
      <xdr:row>11</xdr:row>
      <xdr:rowOff>149681</xdr:rowOff>
    </xdr:to>
    <xdr:cxnSp macro="">
      <xdr:nvCxnSpPr>
        <xdr:cNvPr id="5" name="AutoShape 139">
          <a:extLst>
            <a:ext uri="{FF2B5EF4-FFF2-40B4-BE49-F238E27FC236}">
              <a16:creationId xmlns:a16="http://schemas.microsoft.com/office/drawing/2014/main" id="{00000000-0008-0000-0100-000005000000}"/>
            </a:ext>
          </a:extLst>
        </xdr:cNvPr>
        <xdr:cNvCxnSpPr>
          <a:cxnSpLocks noChangeShapeType="1"/>
        </xdr:cNvCxnSpPr>
      </xdr:nvCxnSpPr>
      <xdr:spPr bwMode="auto">
        <a:xfrm rot="16200000" flipH="1">
          <a:off x="2109110" y="3401788"/>
          <a:ext cx="258538" cy="258533"/>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371475</xdr:colOff>
      <xdr:row>37</xdr:row>
      <xdr:rowOff>231320</xdr:rowOff>
    </xdr:from>
    <xdr:to>
      <xdr:col>2</xdr:col>
      <xdr:colOff>371475</xdr:colOff>
      <xdr:row>38</xdr:row>
      <xdr:rowOff>119742</xdr:rowOff>
    </xdr:to>
    <xdr:sp macro="" textlink="">
      <xdr:nvSpPr>
        <xdr:cNvPr id="6" name="Line 200">
          <a:extLst>
            <a:ext uri="{FF2B5EF4-FFF2-40B4-BE49-F238E27FC236}">
              <a16:creationId xmlns:a16="http://schemas.microsoft.com/office/drawing/2014/main" id="{00000000-0008-0000-0100-000006000000}"/>
            </a:ext>
          </a:extLst>
        </xdr:cNvPr>
        <xdr:cNvSpPr>
          <a:spLocks noChangeShapeType="1"/>
        </xdr:cNvSpPr>
      </xdr:nvSpPr>
      <xdr:spPr bwMode="auto">
        <a:xfrm>
          <a:off x="2344511" y="9824356"/>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204107</xdr:colOff>
      <xdr:row>20</xdr:row>
      <xdr:rowOff>204114</xdr:rowOff>
    </xdr:from>
    <xdr:to>
      <xdr:col>2</xdr:col>
      <xdr:colOff>547007</xdr:colOff>
      <xdr:row>22</xdr:row>
      <xdr:rowOff>95253</xdr:rowOff>
    </xdr:to>
    <xdr:sp macro="" textlink="">
      <xdr:nvSpPr>
        <xdr:cNvPr id="7" name="AutoShape 221">
          <a:extLst>
            <a:ext uri="{FF2B5EF4-FFF2-40B4-BE49-F238E27FC236}">
              <a16:creationId xmlns:a16="http://schemas.microsoft.com/office/drawing/2014/main" id="{00000000-0008-0000-0100-000007000000}"/>
            </a:ext>
          </a:extLst>
        </xdr:cNvPr>
        <xdr:cNvSpPr>
          <a:spLocks noChangeArrowheads="1"/>
        </xdr:cNvSpPr>
      </xdr:nvSpPr>
      <xdr:spPr bwMode="auto">
        <a:xfrm>
          <a:off x="2177143" y="6177650"/>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338817</xdr:colOff>
      <xdr:row>37</xdr:row>
      <xdr:rowOff>0</xdr:rowOff>
    </xdr:from>
    <xdr:to>
      <xdr:col>2</xdr:col>
      <xdr:colOff>353785</xdr:colOff>
      <xdr:row>37</xdr:row>
      <xdr:rowOff>231322</xdr:rowOff>
    </xdr:to>
    <xdr:sp macro="" textlink="">
      <xdr:nvSpPr>
        <xdr:cNvPr id="8" name="Line 200">
          <a:extLst>
            <a:ext uri="{FF2B5EF4-FFF2-40B4-BE49-F238E27FC236}">
              <a16:creationId xmlns:a16="http://schemas.microsoft.com/office/drawing/2014/main" id="{00000000-0008-0000-0100-000008000000}"/>
            </a:ext>
          </a:extLst>
        </xdr:cNvPr>
        <xdr:cNvSpPr>
          <a:spLocks noChangeShapeType="1"/>
        </xdr:cNvSpPr>
      </xdr:nvSpPr>
      <xdr:spPr bwMode="auto">
        <a:xfrm>
          <a:off x="2311853" y="11847741"/>
          <a:ext cx="14968" cy="39868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367394</xdr:colOff>
      <xdr:row>38</xdr:row>
      <xdr:rowOff>204106</xdr:rowOff>
    </xdr:from>
    <xdr:to>
      <xdr:col>2</xdr:col>
      <xdr:colOff>498022</xdr:colOff>
      <xdr:row>39</xdr:row>
      <xdr:rowOff>142873</xdr:rowOff>
    </xdr:to>
    <xdr:cxnSp macro="">
      <xdr:nvCxnSpPr>
        <xdr:cNvPr id="10" name="AutoShape 233">
          <a:extLst>
            <a:ext uri="{FF2B5EF4-FFF2-40B4-BE49-F238E27FC236}">
              <a16:creationId xmlns:a16="http://schemas.microsoft.com/office/drawing/2014/main" id="{00000000-0008-0000-0100-00000A000000}"/>
            </a:ext>
          </a:extLst>
        </xdr:cNvPr>
        <xdr:cNvCxnSpPr>
          <a:cxnSpLocks noChangeShapeType="1"/>
        </xdr:cNvCxnSpPr>
      </xdr:nvCxnSpPr>
      <xdr:spPr bwMode="auto">
        <a:xfrm rot="16200000" flipH="1">
          <a:off x="2266271" y="12633551"/>
          <a:ext cx="278945" cy="130628"/>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458561</xdr:colOff>
      <xdr:row>39</xdr:row>
      <xdr:rowOff>183696</xdr:rowOff>
    </xdr:from>
    <xdr:to>
      <xdr:col>2</xdr:col>
      <xdr:colOff>582386</xdr:colOff>
      <xdr:row>39</xdr:row>
      <xdr:rowOff>307521</xdr:rowOff>
    </xdr:to>
    <xdr:sp macro="" textlink="">
      <xdr:nvSpPr>
        <xdr:cNvPr id="11" name="AutoShape 234">
          <a:extLst>
            <a:ext uri="{FF2B5EF4-FFF2-40B4-BE49-F238E27FC236}">
              <a16:creationId xmlns:a16="http://schemas.microsoft.com/office/drawing/2014/main" id="{00000000-0008-0000-0100-00000B000000}"/>
            </a:ext>
          </a:extLst>
        </xdr:cNvPr>
        <xdr:cNvSpPr>
          <a:spLocks noChangeArrowheads="1"/>
        </xdr:cNvSpPr>
      </xdr:nvSpPr>
      <xdr:spPr bwMode="auto">
        <a:xfrm>
          <a:off x="2431597" y="12879160"/>
          <a:ext cx="123825" cy="123825"/>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206999</xdr:colOff>
      <xdr:row>37</xdr:row>
      <xdr:rowOff>218230</xdr:rowOff>
    </xdr:from>
    <xdr:to>
      <xdr:col>2</xdr:col>
      <xdr:colOff>523328</xdr:colOff>
      <xdr:row>38</xdr:row>
      <xdr:rowOff>183812</xdr:rowOff>
    </xdr:to>
    <xdr:sp macro="" textlink="">
      <xdr:nvSpPr>
        <xdr:cNvPr id="12" name="Oval 143">
          <a:extLst>
            <a:ext uri="{FF2B5EF4-FFF2-40B4-BE49-F238E27FC236}">
              <a16:creationId xmlns:a16="http://schemas.microsoft.com/office/drawing/2014/main" id="{00000000-0008-0000-0100-00000C000000}"/>
            </a:ext>
          </a:extLst>
        </xdr:cNvPr>
        <xdr:cNvSpPr>
          <a:spLocks noChangeArrowheads="1"/>
        </xdr:cNvSpPr>
      </xdr:nvSpPr>
      <xdr:spPr bwMode="auto">
        <a:xfrm rot="-2816489">
          <a:off x="2185319" y="12228053"/>
          <a:ext cx="305761" cy="316329"/>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325211</xdr:colOff>
      <xdr:row>35</xdr:row>
      <xdr:rowOff>404133</xdr:rowOff>
    </xdr:from>
    <xdr:to>
      <xdr:col>2</xdr:col>
      <xdr:colOff>326571</xdr:colOff>
      <xdr:row>37</xdr:row>
      <xdr:rowOff>0</xdr:rowOff>
    </xdr:to>
    <xdr:sp macro="" textlink="">
      <xdr:nvSpPr>
        <xdr:cNvPr id="13" name="Line 200">
          <a:extLst>
            <a:ext uri="{FF2B5EF4-FFF2-40B4-BE49-F238E27FC236}">
              <a16:creationId xmlns:a16="http://schemas.microsoft.com/office/drawing/2014/main" id="{00000000-0008-0000-0100-00000D000000}"/>
            </a:ext>
          </a:extLst>
        </xdr:cNvPr>
        <xdr:cNvSpPr>
          <a:spLocks noChangeShapeType="1"/>
        </xdr:cNvSpPr>
      </xdr:nvSpPr>
      <xdr:spPr bwMode="auto">
        <a:xfrm>
          <a:off x="2298247" y="11072133"/>
          <a:ext cx="1360" cy="4667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163286</xdr:colOff>
      <xdr:row>34</xdr:row>
      <xdr:rowOff>228601</xdr:rowOff>
    </xdr:from>
    <xdr:to>
      <xdr:col>2</xdr:col>
      <xdr:colOff>489857</xdr:colOff>
      <xdr:row>35</xdr:row>
      <xdr:rowOff>394607</xdr:rowOff>
    </xdr:to>
    <xdr:sp macro="" textlink="">
      <xdr:nvSpPr>
        <xdr:cNvPr id="15" name="AutoShape 221">
          <a:extLst>
            <a:ext uri="{FF2B5EF4-FFF2-40B4-BE49-F238E27FC236}">
              <a16:creationId xmlns:a16="http://schemas.microsoft.com/office/drawing/2014/main" id="{00000000-0008-0000-0100-00000F000000}"/>
            </a:ext>
          </a:extLst>
        </xdr:cNvPr>
        <xdr:cNvSpPr>
          <a:spLocks noChangeArrowheads="1"/>
        </xdr:cNvSpPr>
      </xdr:nvSpPr>
      <xdr:spPr bwMode="auto">
        <a:xfrm>
          <a:off x="2136322" y="10665280"/>
          <a:ext cx="326571" cy="397327"/>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366031</xdr:colOff>
      <xdr:row>22</xdr:row>
      <xdr:rowOff>99298</xdr:rowOff>
    </xdr:from>
    <xdr:to>
      <xdr:col>2</xdr:col>
      <xdr:colOff>367392</xdr:colOff>
      <xdr:row>24</xdr:row>
      <xdr:rowOff>122464</xdr:rowOff>
    </xdr:to>
    <xdr:sp macro="" textlink="">
      <xdr:nvSpPr>
        <xdr:cNvPr id="16" name="Line 200">
          <a:extLst>
            <a:ext uri="{FF2B5EF4-FFF2-40B4-BE49-F238E27FC236}">
              <a16:creationId xmlns:a16="http://schemas.microsoft.com/office/drawing/2014/main" id="{00000000-0008-0000-0100-000010000000}"/>
            </a:ext>
          </a:extLst>
        </xdr:cNvPr>
        <xdr:cNvSpPr>
          <a:spLocks noChangeShapeType="1"/>
        </xdr:cNvSpPr>
      </xdr:nvSpPr>
      <xdr:spPr bwMode="auto">
        <a:xfrm>
          <a:off x="2339067" y="6535477"/>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380997</xdr:colOff>
      <xdr:row>19</xdr:row>
      <xdr:rowOff>126470</xdr:rowOff>
    </xdr:from>
    <xdr:to>
      <xdr:col>2</xdr:col>
      <xdr:colOff>380999</xdr:colOff>
      <xdr:row>20</xdr:row>
      <xdr:rowOff>204107</xdr:rowOff>
    </xdr:to>
    <xdr:sp macro="" textlink="">
      <xdr:nvSpPr>
        <xdr:cNvPr id="17" name="Line 200">
          <a:extLst>
            <a:ext uri="{FF2B5EF4-FFF2-40B4-BE49-F238E27FC236}">
              <a16:creationId xmlns:a16="http://schemas.microsoft.com/office/drawing/2014/main" id="{00000000-0008-0000-0100-000011000000}"/>
            </a:ext>
          </a:extLst>
        </xdr:cNvPr>
        <xdr:cNvSpPr>
          <a:spLocks noChangeShapeType="1"/>
        </xdr:cNvSpPr>
      </xdr:nvSpPr>
      <xdr:spPr bwMode="auto">
        <a:xfrm>
          <a:off x="2354033" y="5678184"/>
          <a:ext cx="2" cy="49945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273134</xdr:colOff>
      <xdr:row>18</xdr:row>
      <xdr:rowOff>112861</xdr:rowOff>
    </xdr:from>
    <xdr:to>
      <xdr:col>2</xdr:col>
      <xdr:colOff>503464</xdr:colOff>
      <xdr:row>19</xdr:row>
      <xdr:rowOff>108857</xdr:rowOff>
    </xdr:to>
    <xdr:sp macro="" textlink="">
      <xdr:nvSpPr>
        <xdr:cNvPr id="18" name="Oval 143">
          <a:extLst>
            <a:ext uri="{FF2B5EF4-FFF2-40B4-BE49-F238E27FC236}">
              <a16:creationId xmlns:a16="http://schemas.microsoft.com/office/drawing/2014/main" id="{00000000-0008-0000-0100-000012000000}"/>
            </a:ext>
          </a:extLst>
        </xdr:cNvPr>
        <xdr:cNvSpPr>
          <a:spLocks noChangeArrowheads="1"/>
        </xdr:cNvSpPr>
      </xdr:nvSpPr>
      <xdr:spPr bwMode="auto">
        <a:xfrm>
          <a:off x="2246170" y="5433254"/>
          <a:ext cx="230330" cy="22731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394605</xdr:colOff>
      <xdr:row>15</xdr:row>
      <xdr:rowOff>248931</xdr:rowOff>
    </xdr:from>
    <xdr:to>
      <xdr:col>2</xdr:col>
      <xdr:colOff>394606</xdr:colOff>
      <xdr:row>18</xdr:row>
      <xdr:rowOff>108857</xdr:rowOff>
    </xdr:to>
    <xdr:sp macro="" textlink="">
      <xdr:nvSpPr>
        <xdr:cNvPr id="19" name="Line 200">
          <a:extLst>
            <a:ext uri="{FF2B5EF4-FFF2-40B4-BE49-F238E27FC236}">
              <a16:creationId xmlns:a16="http://schemas.microsoft.com/office/drawing/2014/main" id="{00000000-0008-0000-0100-000013000000}"/>
            </a:ext>
          </a:extLst>
        </xdr:cNvPr>
        <xdr:cNvSpPr>
          <a:spLocks noChangeShapeType="1"/>
        </xdr:cNvSpPr>
      </xdr:nvSpPr>
      <xdr:spPr bwMode="auto">
        <a:xfrm>
          <a:off x="2367641" y="4684860"/>
          <a:ext cx="1" cy="7443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272143</xdr:colOff>
      <xdr:row>15</xdr:row>
      <xdr:rowOff>40821</xdr:rowOff>
    </xdr:from>
    <xdr:to>
      <xdr:col>2</xdr:col>
      <xdr:colOff>503464</xdr:colOff>
      <xdr:row>15</xdr:row>
      <xdr:rowOff>244929</xdr:rowOff>
    </xdr:to>
    <xdr:sp macro="" textlink="">
      <xdr:nvSpPr>
        <xdr:cNvPr id="20" name="Oval 143">
          <a:extLst>
            <a:ext uri="{FF2B5EF4-FFF2-40B4-BE49-F238E27FC236}">
              <a16:creationId xmlns:a16="http://schemas.microsoft.com/office/drawing/2014/main" id="{00000000-0008-0000-0100-000014000000}"/>
            </a:ext>
          </a:extLst>
        </xdr:cNvPr>
        <xdr:cNvSpPr>
          <a:spLocks noChangeArrowheads="1"/>
        </xdr:cNvSpPr>
      </xdr:nvSpPr>
      <xdr:spPr bwMode="auto">
        <a:xfrm rot="16200000">
          <a:off x="2258786" y="4463143"/>
          <a:ext cx="204108" cy="23132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394607</xdr:colOff>
      <xdr:row>12</xdr:row>
      <xdr:rowOff>136072</xdr:rowOff>
    </xdr:from>
    <xdr:to>
      <xdr:col>2</xdr:col>
      <xdr:colOff>394607</xdr:colOff>
      <xdr:row>15</xdr:row>
      <xdr:rowOff>40820</xdr:rowOff>
    </xdr:to>
    <xdr:sp macro="" textlink="">
      <xdr:nvSpPr>
        <xdr:cNvPr id="21" name="Line 200">
          <a:extLst>
            <a:ext uri="{FF2B5EF4-FFF2-40B4-BE49-F238E27FC236}">
              <a16:creationId xmlns:a16="http://schemas.microsoft.com/office/drawing/2014/main" id="{00000000-0008-0000-0100-000015000000}"/>
            </a:ext>
          </a:extLst>
        </xdr:cNvPr>
        <xdr:cNvSpPr>
          <a:spLocks noChangeShapeType="1"/>
        </xdr:cNvSpPr>
      </xdr:nvSpPr>
      <xdr:spPr bwMode="auto">
        <a:xfrm>
          <a:off x="2367643" y="3878036"/>
          <a:ext cx="0" cy="5987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274864</xdr:colOff>
      <xdr:row>11</xdr:row>
      <xdr:rowOff>141551</xdr:rowOff>
    </xdr:from>
    <xdr:to>
      <xdr:col>2</xdr:col>
      <xdr:colOff>489855</xdr:colOff>
      <xdr:row>12</xdr:row>
      <xdr:rowOff>136071</xdr:rowOff>
    </xdr:to>
    <xdr:sp macro="" textlink="">
      <xdr:nvSpPr>
        <xdr:cNvPr id="23" name="Oval 143">
          <a:extLst>
            <a:ext uri="{FF2B5EF4-FFF2-40B4-BE49-F238E27FC236}">
              <a16:creationId xmlns:a16="http://schemas.microsoft.com/office/drawing/2014/main" id="{00000000-0008-0000-0100-000017000000}"/>
            </a:ext>
          </a:extLst>
        </xdr:cNvPr>
        <xdr:cNvSpPr>
          <a:spLocks noChangeArrowheads="1"/>
        </xdr:cNvSpPr>
      </xdr:nvSpPr>
      <xdr:spPr bwMode="auto">
        <a:xfrm rot="16200000">
          <a:off x="2242475" y="3657619"/>
          <a:ext cx="225841" cy="21499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193223</xdr:colOff>
      <xdr:row>24</xdr:row>
      <xdr:rowOff>125183</xdr:rowOff>
    </xdr:from>
    <xdr:to>
      <xdr:col>2</xdr:col>
      <xdr:colOff>536123</xdr:colOff>
      <xdr:row>24</xdr:row>
      <xdr:rowOff>478965</xdr:rowOff>
    </xdr:to>
    <xdr:sp macro="" textlink="">
      <xdr:nvSpPr>
        <xdr:cNvPr id="28" name="AutoShape 221">
          <a:extLst>
            <a:ext uri="{FF2B5EF4-FFF2-40B4-BE49-F238E27FC236}">
              <a16:creationId xmlns:a16="http://schemas.microsoft.com/office/drawing/2014/main" id="{00000000-0008-0000-0100-00001C000000}"/>
            </a:ext>
          </a:extLst>
        </xdr:cNvPr>
        <xdr:cNvSpPr>
          <a:spLocks noChangeArrowheads="1"/>
        </xdr:cNvSpPr>
      </xdr:nvSpPr>
      <xdr:spPr bwMode="auto">
        <a:xfrm>
          <a:off x="2166259" y="7268933"/>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355147</xdr:colOff>
      <xdr:row>24</xdr:row>
      <xdr:rowOff>483010</xdr:rowOff>
    </xdr:from>
    <xdr:to>
      <xdr:col>2</xdr:col>
      <xdr:colOff>356508</xdr:colOff>
      <xdr:row>27</xdr:row>
      <xdr:rowOff>125176</xdr:rowOff>
    </xdr:to>
    <xdr:sp macro="" textlink="">
      <xdr:nvSpPr>
        <xdr:cNvPr id="29" name="Line 200">
          <a:extLst>
            <a:ext uri="{FF2B5EF4-FFF2-40B4-BE49-F238E27FC236}">
              <a16:creationId xmlns:a16="http://schemas.microsoft.com/office/drawing/2014/main" id="{00000000-0008-0000-0100-00001D000000}"/>
            </a:ext>
          </a:extLst>
        </xdr:cNvPr>
        <xdr:cNvSpPr>
          <a:spLocks noChangeShapeType="1"/>
        </xdr:cNvSpPr>
      </xdr:nvSpPr>
      <xdr:spPr bwMode="auto">
        <a:xfrm>
          <a:off x="2328183" y="7626760"/>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168732</xdr:colOff>
      <xdr:row>27</xdr:row>
      <xdr:rowOff>114288</xdr:rowOff>
    </xdr:from>
    <xdr:to>
      <xdr:col>2</xdr:col>
      <xdr:colOff>511632</xdr:colOff>
      <xdr:row>29</xdr:row>
      <xdr:rowOff>5427</xdr:rowOff>
    </xdr:to>
    <xdr:sp macro="" textlink="">
      <xdr:nvSpPr>
        <xdr:cNvPr id="30" name="AutoShape 221">
          <a:extLst>
            <a:ext uri="{FF2B5EF4-FFF2-40B4-BE49-F238E27FC236}">
              <a16:creationId xmlns:a16="http://schemas.microsoft.com/office/drawing/2014/main" id="{00000000-0008-0000-0100-00001E000000}"/>
            </a:ext>
          </a:extLst>
        </xdr:cNvPr>
        <xdr:cNvSpPr>
          <a:spLocks noChangeArrowheads="1"/>
        </xdr:cNvSpPr>
      </xdr:nvSpPr>
      <xdr:spPr bwMode="auto">
        <a:xfrm>
          <a:off x="2141768" y="8346609"/>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330656</xdr:colOff>
      <xdr:row>29</xdr:row>
      <xdr:rowOff>9472</xdr:rowOff>
    </xdr:from>
    <xdr:to>
      <xdr:col>2</xdr:col>
      <xdr:colOff>332017</xdr:colOff>
      <xdr:row>31</xdr:row>
      <xdr:rowOff>87066</xdr:rowOff>
    </xdr:to>
    <xdr:sp macro="" textlink="">
      <xdr:nvSpPr>
        <xdr:cNvPr id="31" name="Line 200">
          <a:extLst>
            <a:ext uri="{FF2B5EF4-FFF2-40B4-BE49-F238E27FC236}">
              <a16:creationId xmlns:a16="http://schemas.microsoft.com/office/drawing/2014/main" id="{00000000-0008-0000-0100-00001F000000}"/>
            </a:ext>
          </a:extLst>
        </xdr:cNvPr>
        <xdr:cNvSpPr>
          <a:spLocks noChangeShapeType="1"/>
        </xdr:cNvSpPr>
      </xdr:nvSpPr>
      <xdr:spPr bwMode="auto">
        <a:xfrm>
          <a:off x="2303692" y="8704436"/>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144241</xdr:colOff>
      <xdr:row>31</xdr:row>
      <xdr:rowOff>76178</xdr:rowOff>
    </xdr:from>
    <xdr:to>
      <xdr:col>2</xdr:col>
      <xdr:colOff>487141</xdr:colOff>
      <xdr:row>31</xdr:row>
      <xdr:rowOff>429960</xdr:rowOff>
    </xdr:to>
    <xdr:sp macro="" textlink="">
      <xdr:nvSpPr>
        <xdr:cNvPr id="32" name="AutoShape 221">
          <a:extLst>
            <a:ext uri="{FF2B5EF4-FFF2-40B4-BE49-F238E27FC236}">
              <a16:creationId xmlns:a16="http://schemas.microsoft.com/office/drawing/2014/main" id="{00000000-0008-0000-0100-000020000000}"/>
            </a:ext>
          </a:extLst>
        </xdr:cNvPr>
        <xdr:cNvSpPr>
          <a:spLocks noChangeArrowheads="1"/>
        </xdr:cNvSpPr>
      </xdr:nvSpPr>
      <xdr:spPr bwMode="auto">
        <a:xfrm>
          <a:off x="2117277" y="9424285"/>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319772</xdr:colOff>
      <xdr:row>31</xdr:row>
      <xdr:rowOff>434004</xdr:rowOff>
    </xdr:from>
    <xdr:to>
      <xdr:col>2</xdr:col>
      <xdr:colOff>326571</xdr:colOff>
      <xdr:row>35</xdr:row>
      <xdr:rowOff>13606</xdr:rowOff>
    </xdr:to>
    <xdr:sp macro="" textlink="">
      <xdr:nvSpPr>
        <xdr:cNvPr id="33" name="Line 200">
          <a:extLst>
            <a:ext uri="{FF2B5EF4-FFF2-40B4-BE49-F238E27FC236}">
              <a16:creationId xmlns:a16="http://schemas.microsoft.com/office/drawing/2014/main" id="{00000000-0008-0000-0100-000021000000}"/>
            </a:ext>
          </a:extLst>
        </xdr:cNvPr>
        <xdr:cNvSpPr>
          <a:spLocks noChangeShapeType="1"/>
        </xdr:cNvSpPr>
      </xdr:nvSpPr>
      <xdr:spPr bwMode="auto">
        <a:xfrm>
          <a:off x="2292808" y="9782111"/>
          <a:ext cx="6799" cy="89949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S6A013-00518-7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S6A013-00518-7F"/>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
  <sheetViews>
    <sheetView showGridLines="0" tabSelected="1" topLeftCell="A6" zoomScale="70" zoomScaleNormal="70" workbookViewId="0">
      <pane xSplit="7" ySplit="5" topLeftCell="H31" activePane="bottomRight" state="frozen"/>
      <selection activeCell="A6" sqref="A6"/>
      <selection pane="topRight" activeCell="H6" sqref="H6"/>
      <selection pane="bottomLeft" activeCell="A11" sqref="A11"/>
      <selection pane="bottomRight" activeCell="M31" sqref="M31:M34"/>
    </sheetView>
  </sheetViews>
  <sheetFormatPr defaultRowHeight="18"/>
  <cols>
    <col min="1" max="1" width="16.5" style="1" customWidth="1"/>
    <col min="2" max="2" width="9.375" style="1" customWidth="1"/>
    <col min="3" max="3" width="10.625" style="1" customWidth="1"/>
    <col min="4" max="4" width="14.25" style="1" customWidth="1"/>
    <col min="5" max="5" width="8.75" style="1" bestFit="1" customWidth="1"/>
    <col min="6" max="6" width="43.75" style="88" customWidth="1"/>
    <col min="7" max="8" width="9.5" style="1" customWidth="1"/>
    <col min="9" max="9" width="10.375" style="1" customWidth="1"/>
    <col min="10" max="10" width="11.25" style="2" customWidth="1"/>
    <col min="11" max="11" width="10.25" style="1" customWidth="1"/>
    <col min="12" max="12" width="13.875" style="1" customWidth="1"/>
    <col min="13" max="13" width="11.875" style="1" customWidth="1"/>
    <col min="14" max="14" width="8.625" style="1" customWidth="1"/>
    <col min="15" max="15" width="7.75" style="1" customWidth="1"/>
    <col min="16" max="16" width="12.375" style="2" customWidth="1"/>
    <col min="17" max="17" width="14.75" style="2" customWidth="1"/>
    <col min="18" max="19" width="11.25" style="2" customWidth="1"/>
    <col min="20" max="20" width="15.125" style="1" customWidth="1"/>
    <col min="21" max="21" width="8.625" style="1" customWidth="1"/>
    <col min="22" max="22" width="15.75" style="2" customWidth="1"/>
    <col min="23" max="23" width="11.625" style="2" customWidth="1"/>
    <col min="24" max="24" width="14" style="2" customWidth="1"/>
    <col min="25" max="25" width="10.625" style="2" customWidth="1"/>
    <col min="26" max="27" width="12.125" style="2" customWidth="1"/>
    <col min="28" max="29" width="6.625" style="2" customWidth="1"/>
    <col min="30" max="31" width="7" style="2" customWidth="1"/>
    <col min="32" max="32" width="6.625" style="2" customWidth="1"/>
    <col min="33" max="33" width="7.75" style="2" customWidth="1"/>
    <col min="34" max="34" width="8.75" style="1" customWidth="1"/>
    <col min="35" max="35" width="6.625" style="3" customWidth="1"/>
    <col min="36" max="36" width="6.625" style="1" customWidth="1"/>
    <col min="37" max="37" width="17.625" style="1" customWidth="1"/>
    <col min="38" max="40" width="6.625" style="1" customWidth="1"/>
    <col min="41" max="262" width="9" style="1"/>
    <col min="263" max="264" width="10.625" style="1" customWidth="1"/>
    <col min="265" max="265" width="6.625" style="1" customWidth="1"/>
    <col min="266" max="266" width="10.625" style="1" customWidth="1"/>
    <col min="267" max="267" width="17.625" style="1" customWidth="1"/>
    <col min="268" max="268" width="6.75" style="1" bestFit="1" customWidth="1"/>
    <col min="269" max="269" width="50.75" style="1" customWidth="1"/>
    <col min="270" max="270" width="8.625" style="1" customWidth="1"/>
    <col min="271" max="272" width="6.625" style="1" customWidth="1"/>
    <col min="273" max="273" width="8.5" style="1" customWidth="1"/>
    <col min="274" max="276" width="9.5" style="1" customWidth="1"/>
    <col min="277" max="277" width="6.625" style="1" customWidth="1"/>
    <col min="278" max="278" width="7.75" style="1" customWidth="1"/>
    <col min="279" max="280" width="17.625" style="1" customWidth="1"/>
    <col min="281" max="284" width="6.625" style="1" customWidth="1"/>
    <col min="285" max="285" width="31.25" style="1" customWidth="1"/>
    <col min="286" max="286" width="36.875" style="1" customWidth="1"/>
    <col min="287" max="291" width="6.625" style="1" customWidth="1"/>
    <col min="292" max="292" width="17.625" style="1" customWidth="1"/>
    <col min="293" max="295" width="6.625" style="1" customWidth="1"/>
    <col min="296" max="296" width="17.625" style="1" customWidth="1"/>
    <col min="297" max="518" width="9" style="1"/>
    <col min="519" max="520" width="10.625" style="1" customWidth="1"/>
    <col min="521" max="521" width="6.625" style="1" customWidth="1"/>
    <col min="522" max="522" width="10.625" style="1" customWidth="1"/>
    <col min="523" max="523" width="17.625" style="1" customWidth="1"/>
    <col min="524" max="524" width="6.75" style="1" bestFit="1" customWidth="1"/>
    <col min="525" max="525" width="50.75" style="1" customWidth="1"/>
    <col min="526" max="526" width="8.625" style="1" customWidth="1"/>
    <col min="527" max="528" width="6.625" style="1" customWidth="1"/>
    <col min="529" max="529" width="8.5" style="1" customWidth="1"/>
    <col min="530" max="532" width="9.5" style="1" customWidth="1"/>
    <col min="533" max="533" width="6.625" style="1" customWidth="1"/>
    <col min="534" max="534" width="7.75" style="1" customWidth="1"/>
    <col min="535" max="536" width="17.625" style="1" customWidth="1"/>
    <col min="537" max="540" width="6.625" style="1" customWidth="1"/>
    <col min="541" max="541" width="31.25" style="1" customWidth="1"/>
    <col min="542" max="542" width="36.875" style="1" customWidth="1"/>
    <col min="543" max="547" width="6.625" style="1" customWidth="1"/>
    <col min="548" max="548" width="17.625" style="1" customWidth="1"/>
    <col min="549" max="551" width="6.625" style="1" customWidth="1"/>
    <col min="552" max="552" width="17.625" style="1" customWidth="1"/>
    <col min="553" max="774" width="9" style="1"/>
    <col min="775" max="776" width="10.625" style="1" customWidth="1"/>
    <col min="777" max="777" width="6.625" style="1" customWidth="1"/>
    <col min="778" max="778" width="10.625" style="1" customWidth="1"/>
    <col min="779" max="779" width="17.625" style="1" customWidth="1"/>
    <col min="780" max="780" width="6.75" style="1" bestFit="1" customWidth="1"/>
    <col min="781" max="781" width="50.75" style="1" customWidth="1"/>
    <col min="782" max="782" width="8.625" style="1" customWidth="1"/>
    <col min="783" max="784" width="6.625" style="1" customWidth="1"/>
    <col min="785" max="785" width="8.5" style="1" customWidth="1"/>
    <col min="786" max="788" width="9.5" style="1" customWidth="1"/>
    <col min="789" max="789" width="6.625" style="1" customWidth="1"/>
    <col min="790" max="790" width="7.75" style="1" customWidth="1"/>
    <col min="791" max="792" width="17.625" style="1" customWidth="1"/>
    <col min="793" max="796" width="6.625" style="1" customWidth="1"/>
    <col min="797" max="797" width="31.25" style="1" customWidth="1"/>
    <col min="798" max="798" width="36.875" style="1" customWidth="1"/>
    <col min="799" max="803" width="6.625" style="1" customWidth="1"/>
    <col min="804" max="804" width="17.625" style="1" customWidth="1"/>
    <col min="805" max="807" width="6.625" style="1" customWidth="1"/>
    <col min="808" max="808" width="17.625" style="1" customWidth="1"/>
    <col min="809" max="1030" width="9" style="1"/>
    <col min="1031" max="1032" width="10.625" style="1" customWidth="1"/>
    <col min="1033" max="1033" width="6.625" style="1" customWidth="1"/>
    <col min="1034" max="1034" width="10.625" style="1" customWidth="1"/>
    <col min="1035" max="1035" width="17.625" style="1" customWidth="1"/>
    <col min="1036" max="1036" width="6.75" style="1" bestFit="1" customWidth="1"/>
    <col min="1037" max="1037" width="50.75" style="1" customWidth="1"/>
    <col min="1038" max="1038" width="8.625" style="1" customWidth="1"/>
    <col min="1039" max="1040" width="6.625" style="1" customWidth="1"/>
    <col min="1041" max="1041" width="8.5" style="1" customWidth="1"/>
    <col min="1042" max="1044" width="9.5" style="1" customWidth="1"/>
    <col min="1045" max="1045" width="6.625" style="1" customWidth="1"/>
    <col min="1046" max="1046" width="7.75" style="1" customWidth="1"/>
    <col min="1047" max="1048" width="17.625" style="1" customWidth="1"/>
    <col min="1049" max="1052" width="6.625" style="1" customWidth="1"/>
    <col min="1053" max="1053" width="31.25" style="1" customWidth="1"/>
    <col min="1054" max="1054" width="36.875" style="1" customWidth="1"/>
    <col min="1055" max="1059" width="6.625" style="1" customWidth="1"/>
    <col min="1060" max="1060" width="17.625" style="1" customWidth="1"/>
    <col min="1061" max="1063" width="6.625" style="1" customWidth="1"/>
    <col min="1064" max="1064" width="17.625" style="1" customWidth="1"/>
    <col min="1065" max="1286" width="9" style="1"/>
    <col min="1287" max="1288" width="10.625" style="1" customWidth="1"/>
    <col min="1289" max="1289" width="6.625" style="1" customWidth="1"/>
    <col min="1290" max="1290" width="10.625" style="1" customWidth="1"/>
    <col min="1291" max="1291" width="17.625" style="1" customWidth="1"/>
    <col min="1292" max="1292" width="6.75" style="1" bestFit="1" customWidth="1"/>
    <col min="1293" max="1293" width="50.75" style="1" customWidth="1"/>
    <col min="1294" max="1294" width="8.625" style="1" customWidth="1"/>
    <col min="1295" max="1296" width="6.625" style="1" customWidth="1"/>
    <col min="1297" max="1297" width="8.5" style="1" customWidth="1"/>
    <col min="1298" max="1300" width="9.5" style="1" customWidth="1"/>
    <col min="1301" max="1301" width="6.625" style="1" customWidth="1"/>
    <col min="1302" max="1302" width="7.75" style="1" customWidth="1"/>
    <col min="1303" max="1304" width="17.625" style="1" customWidth="1"/>
    <col min="1305" max="1308" width="6.625" style="1" customWidth="1"/>
    <col min="1309" max="1309" width="31.25" style="1" customWidth="1"/>
    <col min="1310" max="1310" width="36.875" style="1" customWidth="1"/>
    <col min="1311" max="1315" width="6.625" style="1" customWidth="1"/>
    <col min="1316" max="1316" width="17.625" style="1" customWidth="1"/>
    <col min="1317" max="1319" width="6.625" style="1" customWidth="1"/>
    <col min="1320" max="1320" width="17.625" style="1" customWidth="1"/>
    <col min="1321" max="1542" width="9" style="1"/>
    <col min="1543" max="1544" width="10.625" style="1" customWidth="1"/>
    <col min="1545" max="1545" width="6.625" style="1" customWidth="1"/>
    <col min="1546" max="1546" width="10.625" style="1" customWidth="1"/>
    <col min="1547" max="1547" width="17.625" style="1" customWidth="1"/>
    <col min="1548" max="1548" width="6.75" style="1" bestFit="1" customWidth="1"/>
    <col min="1549" max="1549" width="50.75" style="1" customWidth="1"/>
    <col min="1550" max="1550" width="8.625" style="1" customWidth="1"/>
    <col min="1551" max="1552" width="6.625" style="1" customWidth="1"/>
    <col min="1553" max="1553" width="8.5" style="1" customWidth="1"/>
    <col min="1554" max="1556" width="9.5" style="1" customWidth="1"/>
    <col min="1557" max="1557" width="6.625" style="1" customWidth="1"/>
    <col min="1558" max="1558" width="7.75" style="1" customWidth="1"/>
    <col min="1559" max="1560" width="17.625" style="1" customWidth="1"/>
    <col min="1561" max="1564" width="6.625" style="1" customWidth="1"/>
    <col min="1565" max="1565" width="31.25" style="1" customWidth="1"/>
    <col min="1566" max="1566" width="36.875" style="1" customWidth="1"/>
    <col min="1567" max="1571" width="6.625" style="1" customWidth="1"/>
    <col min="1572" max="1572" width="17.625" style="1" customWidth="1"/>
    <col min="1573" max="1575" width="6.625" style="1" customWidth="1"/>
    <col min="1576" max="1576" width="17.625" style="1" customWidth="1"/>
    <col min="1577" max="1798" width="9" style="1"/>
    <col min="1799" max="1800" width="10.625" style="1" customWidth="1"/>
    <col min="1801" max="1801" width="6.625" style="1" customWidth="1"/>
    <col min="1802" max="1802" width="10.625" style="1" customWidth="1"/>
    <col min="1803" max="1803" width="17.625" style="1" customWidth="1"/>
    <col min="1804" max="1804" width="6.75" style="1" bestFit="1" customWidth="1"/>
    <col min="1805" max="1805" width="50.75" style="1" customWidth="1"/>
    <col min="1806" max="1806" width="8.625" style="1" customWidth="1"/>
    <col min="1807" max="1808" width="6.625" style="1" customWidth="1"/>
    <col min="1809" max="1809" width="8.5" style="1" customWidth="1"/>
    <col min="1810" max="1812" width="9.5" style="1" customWidth="1"/>
    <col min="1813" max="1813" width="6.625" style="1" customWidth="1"/>
    <col min="1814" max="1814" width="7.75" style="1" customWidth="1"/>
    <col min="1815" max="1816" width="17.625" style="1" customWidth="1"/>
    <col min="1817" max="1820" width="6.625" style="1" customWidth="1"/>
    <col min="1821" max="1821" width="31.25" style="1" customWidth="1"/>
    <col min="1822" max="1822" width="36.875" style="1" customWidth="1"/>
    <col min="1823" max="1827" width="6.625" style="1" customWidth="1"/>
    <col min="1828" max="1828" width="17.625" style="1" customWidth="1"/>
    <col min="1829" max="1831" width="6.625" style="1" customWidth="1"/>
    <col min="1832" max="1832" width="17.625" style="1" customWidth="1"/>
    <col min="1833" max="2054" width="9" style="1"/>
    <col min="2055" max="2056" width="10.625" style="1" customWidth="1"/>
    <col min="2057" max="2057" width="6.625" style="1" customWidth="1"/>
    <col min="2058" max="2058" width="10.625" style="1" customWidth="1"/>
    <col min="2059" max="2059" width="17.625" style="1" customWidth="1"/>
    <col min="2060" max="2060" width="6.75" style="1" bestFit="1" customWidth="1"/>
    <col min="2061" max="2061" width="50.75" style="1" customWidth="1"/>
    <col min="2062" max="2062" width="8.625" style="1" customWidth="1"/>
    <col min="2063" max="2064" width="6.625" style="1" customWidth="1"/>
    <col min="2065" max="2065" width="8.5" style="1" customWidth="1"/>
    <col min="2066" max="2068" width="9.5" style="1" customWidth="1"/>
    <col min="2069" max="2069" width="6.625" style="1" customWidth="1"/>
    <col min="2070" max="2070" width="7.75" style="1" customWidth="1"/>
    <col min="2071" max="2072" width="17.625" style="1" customWidth="1"/>
    <col min="2073" max="2076" width="6.625" style="1" customWidth="1"/>
    <col min="2077" max="2077" width="31.25" style="1" customWidth="1"/>
    <col min="2078" max="2078" width="36.875" style="1" customWidth="1"/>
    <col min="2079" max="2083" width="6.625" style="1" customWidth="1"/>
    <col min="2084" max="2084" width="17.625" style="1" customWidth="1"/>
    <col min="2085" max="2087" width="6.625" style="1" customWidth="1"/>
    <col min="2088" max="2088" width="17.625" style="1" customWidth="1"/>
    <col min="2089" max="2310" width="9" style="1"/>
    <col min="2311" max="2312" width="10.625" style="1" customWidth="1"/>
    <col min="2313" max="2313" width="6.625" style="1" customWidth="1"/>
    <col min="2314" max="2314" width="10.625" style="1" customWidth="1"/>
    <col min="2315" max="2315" width="17.625" style="1" customWidth="1"/>
    <col min="2316" max="2316" width="6.75" style="1" bestFit="1" customWidth="1"/>
    <col min="2317" max="2317" width="50.75" style="1" customWidth="1"/>
    <col min="2318" max="2318" width="8.625" style="1" customWidth="1"/>
    <col min="2319" max="2320" width="6.625" style="1" customWidth="1"/>
    <col min="2321" max="2321" width="8.5" style="1" customWidth="1"/>
    <col min="2322" max="2324" width="9.5" style="1" customWidth="1"/>
    <col min="2325" max="2325" width="6.625" style="1" customWidth="1"/>
    <col min="2326" max="2326" width="7.75" style="1" customWidth="1"/>
    <col min="2327" max="2328" width="17.625" style="1" customWidth="1"/>
    <col min="2329" max="2332" width="6.625" style="1" customWidth="1"/>
    <col min="2333" max="2333" width="31.25" style="1" customWidth="1"/>
    <col min="2334" max="2334" width="36.875" style="1" customWidth="1"/>
    <col min="2335" max="2339" width="6.625" style="1" customWidth="1"/>
    <col min="2340" max="2340" width="17.625" style="1" customWidth="1"/>
    <col min="2341" max="2343" width="6.625" style="1" customWidth="1"/>
    <col min="2344" max="2344" width="17.625" style="1" customWidth="1"/>
    <col min="2345" max="2566" width="9" style="1"/>
    <col min="2567" max="2568" width="10.625" style="1" customWidth="1"/>
    <col min="2569" max="2569" width="6.625" style="1" customWidth="1"/>
    <col min="2570" max="2570" width="10.625" style="1" customWidth="1"/>
    <col min="2571" max="2571" width="17.625" style="1" customWidth="1"/>
    <col min="2572" max="2572" width="6.75" style="1" bestFit="1" customWidth="1"/>
    <col min="2573" max="2573" width="50.75" style="1" customWidth="1"/>
    <col min="2574" max="2574" width="8.625" style="1" customWidth="1"/>
    <col min="2575" max="2576" width="6.625" style="1" customWidth="1"/>
    <col min="2577" max="2577" width="8.5" style="1" customWidth="1"/>
    <col min="2578" max="2580" width="9.5" style="1" customWidth="1"/>
    <col min="2581" max="2581" width="6.625" style="1" customWidth="1"/>
    <col min="2582" max="2582" width="7.75" style="1" customWidth="1"/>
    <col min="2583" max="2584" width="17.625" style="1" customWidth="1"/>
    <col min="2585" max="2588" width="6.625" style="1" customWidth="1"/>
    <col min="2589" max="2589" width="31.25" style="1" customWidth="1"/>
    <col min="2590" max="2590" width="36.875" style="1" customWidth="1"/>
    <col min="2591" max="2595" width="6.625" style="1" customWidth="1"/>
    <col min="2596" max="2596" width="17.625" style="1" customWidth="1"/>
    <col min="2597" max="2599" width="6.625" style="1" customWidth="1"/>
    <col min="2600" max="2600" width="17.625" style="1" customWidth="1"/>
    <col min="2601" max="2822" width="9" style="1"/>
    <col min="2823" max="2824" width="10.625" style="1" customWidth="1"/>
    <col min="2825" max="2825" width="6.625" style="1" customWidth="1"/>
    <col min="2826" max="2826" width="10.625" style="1" customWidth="1"/>
    <col min="2827" max="2827" width="17.625" style="1" customWidth="1"/>
    <col min="2828" max="2828" width="6.75" style="1" bestFit="1" customWidth="1"/>
    <col min="2829" max="2829" width="50.75" style="1" customWidth="1"/>
    <col min="2830" max="2830" width="8.625" style="1" customWidth="1"/>
    <col min="2831" max="2832" width="6.625" style="1" customWidth="1"/>
    <col min="2833" max="2833" width="8.5" style="1" customWidth="1"/>
    <col min="2834" max="2836" width="9.5" style="1" customWidth="1"/>
    <col min="2837" max="2837" width="6.625" style="1" customWidth="1"/>
    <col min="2838" max="2838" width="7.75" style="1" customWidth="1"/>
    <col min="2839" max="2840" width="17.625" style="1" customWidth="1"/>
    <col min="2841" max="2844" width="6.625" style="1" customWidth="1"/>
    <col min="2845" max="2845" width="31.25" style="1" customWidth="1"/>
    <col min="2846" max="2846" width="36.875" style="1" customWidth="1"/>
    <col min="2847" max="2851" width="6.625" style="1" customWidth="1"/>
    <col min="2852" max="2852" width="17.625" style="1" customWidth="1"/>
    <col min="2853" max="2855" width="6.625" style="1" customWidth="1"/>
    <col min="2856" max="2856" width="17.625" style="1" customWidth="1"/>
    <col min="2857" max="3078" width="9" style="1"/>
    <col min="3079" max="3080" width="10.625" style="1" customWidth="1"/>
    <col min="3081" max="3081" width="6.625" style="1" customWidth="1"/>
    <col min="3082" max="3082" width="10.625" style="1" customWidth="1"/>
    <col min="3083" max="3083" width="17.625" style="1" customWidth="1"/>
    <col min="3084" max="3084" width="6.75" style="1" bestFit="1" customWidth="1"/>
    <col min="3085" max="3085" width="50.75" style="1" customWidth="1"/>
    <col min="3086" max="3086" width="8.625" style="1" customWidth="1"/>
    <col min="3087" max="3088" width="6.625" style="1" customWidth="1"/>
    <col min="3089" max="3089" width="8.5" style="1" customWidth="1"/>
    <col min="3090" max="3092" width="9.5" style="1" customWidth="1"/>
    <col min="3093" max="3093" width="6.625" style="1" customWidth="1"/>
    <col min="3094" max="3094" width="7.75" style="1" customWidth="1"/>
    <col min="3095" max="3096" width="17.625" style="1" customWidth="1"/>
    <col min="3097" max="3100" width="6.625" style="1" customWidth="1"/>
    <col min="3101" max="3101" width="31.25" style="1" customWidth="1"/>
    <col min="3102" max="3102" width="36.875" style="1" customWidth="1"/>
    <col min="3103" max="3107" width="6.625" style="1" customWidth="1"/>
    <col min="3108" max="3108" width="17.625" style="1" customWidth="1"/>
    <col min="3109" max="3111" width="6.625" style="1" customWidth="1"/>
    <col min="3112" max="3112" width="17.625" style="1" customWidth="1"/>
    <col min="3113" max="3334" width="9" style="1"/>
    <col min="3335" max="3336" width="10.625" style="1" customWidth="1"/>
    <col min="3337" max="3337" width="6.625" style="1" customWidth="1"/>
    <col min="3338" max="3338" width="10.625" style="1" customWidth="1"/>
    <col min="3339" max="3339" width="17.625" style="1" customWidth="1"/>
    <col min="3340" max="3340" width="6.75" style="1" bestFit="1" customWidth="1"/>
    <col min="3341" max="3341" width="50.75" style="1" customWidth="1"/>
    <col min="3342" max="3342" width="8.625" style="1" customWidth="1"/>
    <col min="3343" max="3344" width="6.625" style="1" customWidth="1"/>
    <col min="3345" max="3345" width="8.5" style="1" customWidth="1"/>
    <col min="3346" max="3348" width="9.5" style="1" customWidth="1"/>
    <col min="3349" max="3349" width="6.625" style="1" customWidth="1"/>
    <col min="3350" max="3350" width="7.75" style="1" customWidth="1"/>
    <col min="3351" max="3352" width="17.625" style="1" customWidth="1"/>
    <col min="3353" max="3356" width="6.625" style="1" customWidth="1"/>
    <col min="3357" max="3357" width="31.25" style="1" customWidth="1"/>
    <col min="3358" max="3358" width="36.875" style="1" customWidth="1"/>
    <col min="3359" max="3363" width="6.625" style="1" customWidth="1"/>
    <col min="3364" max="3364" width="17.625" style="1" customWidth="1"/>
    <col min="3365" max="3367" width="6.625" style="1" customWidth="1"/>
    <col min="3368" max="3368" width="17.625" style="1" customWidth="1"/>
    <col min="3369" max="3590" width="9" style="1"/>
    <col min="3591" max="3592" width="10.625" style="1" customWidth="1"/>
    <col min="3593" max="3593" width="6.625" style="1" customWidth="1"/>
    <col min="3594" max="3594" width="10.625" style="1" customWidth="1"/>
    <col min="3595" max="3595" width="17.625" style="1" customWidth="1"/>
    <col min="3596" max="3596" width="6.75" style="1" bestFit="1" customWidth="1"/>
    <col min="3597" max="3597" width="50.75" style="1" customWidth="1"/>
    <col min="3598" max="3598" width="8.625" style="1" customWidth="1"/>
    <col min="3599" max="3600" width="6.625" style="1" customWidth="1"/>
    <col min="3601" max="3601" width="8.5" style="1" customWidth="1"/>
    <col min="3602" max="3604" width="9.5" style="1" customWidth="1"/>
    <col min="3605" max="3605" width="6.625" style="1" customWidth="1"/>
    <col min="3606" max="3606" width="7.75" style="1" customWidth="1"/>
    <col min="3607" max="3608" width="17.625" style="1" customWidth="1"/>
    <col min="3609" max="3612" width="6.625" style="1" customWidth="1"/>
    <col min="3613" max="3613" width="31.25" style="1" customWidth="1"/>
    <col min="3614" max="3614" width="36.875" style="1" customWidth="1"/>
    <col min="3615" max="3619" width="6.625" style="1" customWidth="1"/>
    <col min="3620" max="3620" width="17.625" style="1" customWidth="1"/>
    <col min="3621" max="3623" width="6.625" style="1" customWidth="1"/>
    <col min="3624" max="3624" width="17.625" style="1" customWidth="1"/>
    <col min="3625" max="3846" width="9" style="1"/>
    <col min="3847" max="3848" width="10.625" style="1" customWidth="1"/>
    <col min="3849" max="3849" width="6.625" style="1" customWidth="1"/>
    <col min="3850" max="3850" width="10.625" style="1" customWidth="1"/>
    <col min="3851" max="3851" width="17.625" style="1" customWidth="1"/>
    <col min="3852" max="3852" width="6.75" style="1" bestFit="1" customWidth="1"/>
    <col min="3853" max="3853" width="50.75" style="1" customWidth="1"/>
    <col min="3854" max="3854" width="8.625" style="1" customWidth="1"/>
    <col min="3855" max="3856" width="6.625" style="1" customWidth="1"/>
    <col min="3857" max="3857" width="8.5" style="1" customWidth="1"/>
    <col min="3858" max="3860" width="9.5" style="1" customWidth="1"/>
    <col min="3861" max="3861" width="6.625" style="1" customWidth="1"/>
    <col min="3862" max="3862" width="7.75" style="1" customWidth="1"/>
    <col min="3863" max="3864" width="17.625" style="1" customWidth="1"/>
    <col min="3865" max="3868" width="6.625" style="1" customWidth="1"/>
    <col min="3869" max="3869" width="31.25" style="1" customWidth="1"/>
    <col min="3870" max="3870" width="36.875" style="1" customWidth="1"/>
    <col min="3871" max="3875" width="6.625" style="1" customWidth="1"/>
    <col min="3876" max="3876" width="17.625" style="1" customWidth="1"/>
    <col min="3877" max="3879" width="6.625" style="1" customWidth="1"/>
    <col min="3880" max="3880" width="17.625" style="1" customWidth="1"/>
    <col min="3881" max="4102" width="9" style="1"/>
    <col min="4103" max="4104" width="10.625" style="1" customWidth="1"/>
    <col min="4105" max="4105" width="6.625" style="1" customWidth="1"/>
    <col min="4106" max="4106" width="10.625" style="1" customWidth="1"/>
    <col min="4107" max="4107" width="17.625" style="1" customWidth="1"/>
    <col min="4108" max="4108" width="6.75" style="1" bestFit="1" customWidth="1"/>
    <col min="4109" max="4109" width="50.75" style="1" customWidth="1"/>
    <col min="4110" max="4110" width="8.625" style="1" customWidth="1"/>
    <col min="4111" max="4112" width="6.625" style="1" customWidth="1"/>
    <col min="4113" max="4113" width="8.5" style="1" customWidth="1"/>
    <col min="4114" max="4116" width="9.5" style="1" customWidth="1"/>
    <col min="4117" max="4117" width="6.625" style="1" customWidth="1"/>
    <col min="4118" max="4118" width="7.75" style="1" customWidth="1"/>
    <col min="4119" max="4120" width="17.625" style="1" customWidth="1"/>
    <col min="4121" max="4124" width="6.625" style="1" customWidth="1"/>
    <col min="4125" max="4125" width="31.25" style="1" customWidth="1"/>
    <col min="4126" max="4126" width="36.875" style="1" customWidth="1"/>
    <col min="4127" max="4131" width="6.625" style="1" customWidth="1"/>
    <col min="4132" max="4132" width="17.625" style="1" customWidth="1"/>
    <col min="4133" max="4135" width="6.625" style="1" customWidth="1"/>
    <col min="4136" max="4136" width="17.625" style="1" customWidth="1"/>
    <col min="4137" max="4358" width="9" style="1"/>
    <col min="4359" max="4360" width="10.625" style="1" customWidth="1"/>
    <col min="4361" max="4361" width="6.625" style="1" customWidth="1"/>
    <col min="4362" max="4362" width="10.625" style="1" customWidth="1"/>
    <col min="4363" max="4363" width="17.625" style="1" customWidth="1"/>
    <col min="4364" max="4364" width="6.75" style="1" bestFit="1" customWidth="1"/>
    <col min="4365" max="4365" width="50.75" style="1" customWidth="1"/>
    <col min="4366" max="4366" width="8.625" style="1" customWidth="1"/>
    <col min="4367" max="4368" width="6.625" style="1" customWidth="1"/>
    <col min="4369" max="4369" width="8.5" style="1" customWidth="1"/>
    <col min="4370" max="4372" width="9.5" style="1" customWidth="1"/>
    <col min="4373" max="4373" width="6.625" style="1" customWidth="1"/>
    <col min="4374" max="4374" width="7.75" style="1" customWidth="1"/>
    <col min="4375" max="4376" width="17.625" style="1" customWidth="1"/>
    <col min="4377" max="4380" width="6.625" style="1" customWidth="1"/>
    <col min="4381" max="4381" width="31.25" style="1" customWidth="1"/>
    <col min="4382" max="4382" width="36.875" style="1" customWidth="1"/>
    <col min="4383" max="4387" width="6.625" style="1" customWidth="1"/>
    <col min="4388" max="4388" width="17.625" style="1" customWidth="1"/>
    <col min="4389" max="4391" width="6.625" style="1" customWidth="1"/>
    <col min="4392" max="4392" width="17.625" style="1" customWidth="1"/>
    <col min="4393" max="4614" width="9" style="1"/>
    <col min="4615" max="4616" width="10.625" style="1" customWidth="1"/>
    <col min="4617" max="4617" width="6.625" style="1" customWidth="1"/>
    <col min="4618" max="4618" width="10.625" style="1" customWidth="1"/>
    <col min="4619" max="4619" width="17.625" style="1" customWidth="1"/>
    <col min="4620" max="4620" width="6.75" style="1" bestFit="1" customWidth="1"/>
    <col min="4621" max="4621" width="50.75" style="1" customWidth="1"/>
    <col min="4622" max="4622" width="8.625" style="1" customWidth="1"/>
    <col min="4623" max="4624" width="6.625" style="1" customWidth="1"/>
    <col min="4625" max="4625" width="8.5" style="1" customWidth="1"/>
    <col min="4626" max="4628" width="9.5" style="1" customWidth="1"/>
    <col min="4629" max="4629" width="6.625" style="1" customWidth="1"/>
    <col min="4630" max="4630" width="7.75" style="1" customWidth="1"/>
    <col min="4631" max="4632" width="17.625" style="1" customWidth="1"/>
    <col min="4633" max="4636" width="6.625" style="1" customWidth="1"/>
    <col min="4637" max="4637" width="31.25" style="1" customWidth="1"/>
    <col min="4638" max="4638" width="36.875" style="1" customWidth="1"/>
    <col min="4639" max="4643" width="6.625" style="1" customWidth="1"/>
    <col min="4644" max="4644" width="17.625" style="1" customWidth="1"/>
    <col min="4645" max="4647" width="6.625" style="1" customWidth="1"/>
    <col min="4648" max="4648" width="17.625" style="1" customWidth="1"/>
    <col min="4649" max="4870" width="9" style="1"/>
    <col min="4871" max="4872" width="10.625" style="1" customWidth="1"/>
    <col min="4873" max="4873" width="6.625" style="1" customWidth="1"/>
    <col min="4874" max="4874" width="10.625" style="1" customWidth="1"/>
    <col min="4875" max="4875" width="17.625" style="1" customWidth="1"/>
    <col min="4876" max="4876" width="6.75" style="1" bestFit="1" customWidth="1"/>
    <col min="4877" max="4877" width="50.75" style="1" customWidth="1"/>
    <col min="4878" max="4878" width="8.625" style="1" customWidth="1"/>
    <col min="4879" max="4880" width="6.625" style="1" customWidth="1"/>
    <col min="4881" max="4881" width="8.5" style="1" customWidth="1"/>
    <col min="4882" max="4884" width="9.5" style="1" customWidth="1"/>
    <col min="4885" max="4885" width="6.625" style="1" customWidth="1"/>
    <col min="4886" max="4886" width="7.75" style="1" customWidth="1"/>
    <col min="4887" max="4888" width="17.625" style="1" customWidth="1"/>
    <col min="4889" max="4892" width="6.625" style="1" customWidth="1"/>
    <col min="4893" max="4893" width="31.25" style="1" customWidth="1"/>
    <col min="4894" max="4894" width="36.875" style="1" customWidth="1"/>
    <col min="4895" max="4899" width="6.625" style="1" customWidth="1"/>
    <col min="4900" max="4900" width="17.625" style="1" customWidth="1"/>
    <col min="4901" max="4903" width="6.625" style="1" customWidth="1"/>
    <col min="4904" max="4904" width="17.625" style="1" customWidth="1"/>
    <col min="4905" max="5126" width="9" style="1"/>
    <col min="5127" max="5128" width="10.625" style="1" customWidth="1"/>
    <col min="5129" max="5129" width="6.625" style="1" customWidth="1"/>
    <col min="5130" max="5130" width="10.625" style="1" customWidth="1"/>
    <col min="5131" max="5131" width="17.625" style="1" customWidth="1"/>
    <col min="5132" max="5132" width="6.75" style="1" bestFit="1" customWidth="1"/>
    <col min="5133" max="5133" width="50.75" style="1" customWidth="1"/>
    <col min="5134" max="5134" width="8.625" style="1" customWidth="1"/>
    <col min="5135" max="5136" width="6.625" style="1" customWidth="1"/>
    <col min="5137" max="5137" width="8.5" style="1" customWidth="1"/>
    <col min="5138" max="5140" width="9.5" style="1" customWidth="1"/>
    <col min="5141" max="5141" width="6.625" style="1" customWidth="1"/>
    <col min="5142" max="5142" width="7.75" style="1" customWidth="1"/>
    <col min="5143" max="5144" width="17.625" style="1" customWidth="1"/>
    <col min="5145" max="5148" width="6.625" style="1" customWidth="1"/>
    <col min="5149" max="5149" width="31.25" style="1" customWidth="1"/>
    <col min="5150" max="5150" width="36.875" style="1" customWidth="1"/>
    <col min="5151" max="5155" width="6.625" style="1" customWidth="1"/>
    <col min="5156" max="5156" width="17.625" style="1" customWidth="1"/>
    <col min="5157" max="5159" width="6.625" style="1" customWidth="1"/>
    <col min="5160" max="5160" width="17.625" style="1" customWidth="1"/>
    <col min="5161" max="5382" width="9" style="1"/>
    <col min="5383" max="5384" width="10.625" style="1" customWidth="1"/>
    <col min="5385" max="5385" width="6.625" style="1" customWidth="1"/>
    <col min="5386" max="5386" width="10.625" style="1" customWidth="1"/>
    <col min="5387" max="5387" width="17.625" style="1" customWidth="1"/>
    <col min="5388" max="5388" width="6.75" style="1" bestFit="1" customWidth="1"/>
    <col min="5389" max="5389" width="50.75" style="1" customWidth="1"/>
    <col min="5390" max="5390" width="8.625" style="1" customWidth="1"/>
    <col min="5391" max="5392" width="6.625" style="1" customWidth="1"/>
    <col min="5393" max="5393" width="8.5" style="1" customWidth="1"/>
    <col min="5394" max="5396" width="9.5" style="1" customWidth="1"/>
    <col min="5397" max="5397" width="6.625" style="1" customWidth="1"/>
    <col min="5398" max="5398" width="7.75" style="1" customWidth="1"/>
    <col min="5399" max="5400" width="17.625" style="1" customWidth="1"/>
    <col min="5401" max="5404" width="6.625" style="1" customWidth="1"/>
    <col min="5405" max="5405" width="31.25" style="1" customWidth="1"/>
    <col min="5406" max="5406" width="36.875" style="1" customWidth="1"/>
    <col min="5407" max="5411" width="6.625" style="1" customWidth="1"/>
    <col min="5412" max="5412" width="17.625" style="1" customWidth="1"/>
    <col min="5413" max="5415" width="6.625" style="1" customWidth="1"/>
    <col min="5416" max="5416" width="17.625" style="1" customWidth="1"/>
    <col min="5417" max="5638" width="9" style="1"/>
    <col min="5639" max="5640" width="10.625" style="1" customWidth="1"/>
    <col min="5641" max="5641" width="6.625" style="1" customWidth="1"/>
    <col min="5642" max="5642" width="10.625" style="1" customWidth="1"/>
    <col min="5643" max="5643" width="17.625" style="1" customWidth="1"/>
    <col min="5644" max="5644" width="6.75" style="1" bestFit="1" customWidth="1"/>
    <col min="5645" max="5645" width="50.75" style="1" customWidth="1"/>
    <col min="5646" max="5646" width="8.625" style="1" customWidth="1"/>
    <col min="5647" max="5648" width="6.625" style="1" customWidth="1"/>
    <col min="5649" max="5649" width="8.5" style="1" customWidth="1"/>
    <col min="5650" max="5652" width="9.5" style="1" customWidth="1"/>
    <col min="5653" max="5653" width="6.625" style="1" customWidth="1"/>
    <col min="5654" max="5654" width="7.75" style="1" customWidth="1"/>
    <col min="5655" max="5656" width="17.625" style="1" customWidth="1"/>
    <col min="5657" max="5660" width="6.625" style="1" customWidth="1"/>
    <col min="5661" max="5661" width="31.25" style="1" customWidth="1"/>
    <col min="5662" max="5662" width="36.875" style="1" customWidth="1"/>
    <col min="5663" max="5667" width="6.625" style="1" customWidth="1"/>
    <col min="5668" max="5668" width="17.625" style="1" customWidth="1"/>
    <col min="5669" max="5671" width="6.625" style="1" customWidth="1"/>
    <col min="5672" max="5672" width="17.625" style="1" customWidth="1"/>
    <col min="5673" max="5894" width="9" style="1"/>
    <col min="5895" max="5896" width="10.625" style="1" customWidth="1"/>
    <col min="5897" max="5897" width="6.625" style="1" customWidth="1"/>
    <col min="5898" max="5898" width="10.625" style="1" customWidth="1"/>
    <col min="5899" max="5899" width="17.625" style="1" customWidth="1"/>
    <col min="5900" max="5900" width="6.75" style="1" bestFit="1" customWidth="1"/>
    <col min="5901" max="5901" width="50.75" style="1" customWidth="1"/>
    <col min="5902" max="5902" width="8.625" style="1" customWidth="1"/>
    <col min="5903" max="5904" width="6.625" style="1" customWidth="1"/>
    <col min="5905" max="5905" width="8.5" style="1" customWidth="1"/>
    <col min="5906" max="5908" width="9.5" style="1" customWidth="1"/>
    <col min="5909" max="5909" width="6.625" style="1" customWidth="1"/>
    <col min="5910" max="5910" width="7.75" style="1" customWidth="1"/>
    <col min="5911" max="5912" width="17.625" style="1" customWidth="1"/>
    <col min="5913" max="5916" width="6.625" style="1" customWidth="1"/>
    <col min="5917" max="5917" width="31.25" style="1" customWidth="1"/>
    <col min="5918" max="5918" width="36.875" style="1" customWidth="1"/>
    <col min="5919" max="5923" width="6.625" style="1" customWidth="1"/>
    <col min="5924" max="5924" width="17.625" style="1" customWidth="1"/>
    <col min="5925" max="5927" width="6.625" style="1" customWidth="1"/>
    <col min="5928" max="5928" width="17.625" style="1" customWidth="1"/>
    <col min="5929" max="6150" width="9" style="1"/>
    <col min="6151" max="6152" width="10.625" style="1" customWidth="1"/>
    <col min="6153" max="6153" width="6.625" style="1" customWidth="1"/>
    <col min="6154" max="6154" width="10.625" style="1" customWidth="1"/>
    <col min="6155" max="6155" width="17.625" style="1" customWidth="1"/>
    <col min="6156" max="6156" width="6.75" style="1" bestFit="1" customWidth="1"/>
    <col min="6157" max="6157" width="50.75" style="1" customWidth="1"/>
    <col min="6158" max="6158" width="8.625" style="1" customWidth="1"/>
    <col min="6159" max="6160" width="6.625" style="1" customWidth="1"/>
    <col min="6161" max="6161" width="8.5" style="1" customWidth="1"/>
    <col min="6162" max="6164" width="9.5" style="1" customWidth="1"/>
    <col min="6165" max="6165" width="6.625" style="1" customWidth="1"/>
    <col min="6166" max="6166" width="7.75" style="1" customWidth="1"/>
    <col min="6167" max="6168" width="17.625" style="1" customWidth="1"/>
    <col min="6169" max="6172" width="6.625" style="1" customWidth="1"/>
    <col min="6173" max="6173" width="31.25" style="1" customWidth="1"/>
    <col min="6174" max="6174" width="36.875" style="1" customWidth="1"/>
    <col min="6175" max="6179" width="6.625" style="1" customWidth="1"/>
    <col min="6180" max="6180" width="17.625" style="1" customWidth="1"/>
    <col min="6181" max="6183" width="6.625" style="1" customWidth="1"/>
    <col min="6184" max="6184" width="17.625" style="1" customWidth="1"/>
    <col min="6185" max="6406" width="9" style="1"/>
    <col min="6407" max="6408" width="10.625" style="1" customWidth="1"/>
    <col min="6409" max="6409" width="6.625" style="1" customWidth="1"/>
    <col min="6410" max="6410" width="10.625" style="1" customWidth="1"/>
    <col min="6411" max="6411" width="17.625" style="1" customWidth="1"/>
    <col min="6412" max="6412" width="6.75" style="1" bestFit="1" customWidth="1"/>
    <col min="6413" max="6413" width="50.75" style="1" customWidth="1"/>
    <col min="6414" max="6414" width="8.625" style="1" customWidth="1"/>
    <col min="6415" max="6416" width="6.625" style="1" customWidth="1"/>
    <col min="6417" max="6417" width="8.5" style="1" customWidth="1"/>
    <col min="6418" max="6420" width="9.5" style="1" customWidth="1"/>
    <col min="6421" max="6421" width="6.625" style="1" customWidth="1"/>
    <col min="6422" max="6422" width="7.75" style="1" customWidth="1"/>
    <col min="6423" max="6424" width="17.625" style="1" customWidth="1"/>
    <col min="6425" max="6428" width="6.625" style="1" customWidth="1"/>
    <col min="6429" max="6429" width="31.25" style="1" customWidth="1"/>
    <col min="6430" max="6430" width="36.875" style="1" customWidth="1"/>
    <col min="6431" max="6435" width="6.625" style="1" customWidth="1"/>
    <col min="6436" max="6436" width="17.625" style="1" customWidth="1"/>
    <col min="6437" max="6439" width="6.625" style="1" customWidth="1"/>
    <col min="6440" max="6440" width="17.625" style="1" customWidth="1"/>
    <col min="6441" max="6662" width="9" style="1"/>
    <col min="6663" max="6664" width="10.625" style="1" customWidth="1"/>
    <col min="6665" max="6665" width="6.625" style="1" customWidth="1"/>
    <col min="6666" max="6666" width="10.625" style="1" customWidth="1"/>
    <col min="6667" max="6667" width="17.625" style="1" customWidth="1"/>
    <col min="6668" max="6668" width="6.75" style="1" bestFit="1" customWidth="1"/>
    <col min="6669" max="6669" width="50.75" style="1" customWidth="1"/>
    <col min="6670" max="6670" width="8.625" style="1" customWidth="1"/>
    <col min="6671" max="6672" width="6.625" style="1" customWidth="1"/>
    <col min="6673" max="6673" width="8.5" style="1" customWidth="1"/>
    <col min="6674" max="6676" width="9.5" style="1" customWidth="1"/>
    <col min="6677" max="6677" width="6.625" style="1" customWidth="1"/>
    <col min="6678" max="6678" width="7.75" style="1" customWidth="1"/>
    <col min="6679" max="6680" width="17.625" style="1" customWidth="1"/>
    <col min="6681" max="6684" width="6.625" style="1" customWidth="1"/>
    <col min="6685" max="6685" width="31.25" style="1" customWidth="1"/>
    <col min="6686" max="6686" width="36.875" style="1" customWidth="1"/>
    <col min="6687" max="6691" width="6.625" style="1" customWidth="1"/>
    <col min="6692" max="6692" width="17.625" style="1" customWidth="1"/>
    <col min="6693" max="6695" width="6.625" style="1" customWidth="1"/>
    <col min="6696" max="6696" width="17.625" style="1" customWidth="1"/>
    <col min="6697" max="6918" width="9" style="1"/>
    <col min="6919" max="6920" width="10.625" style="1" customWidth="1"/>
    <col min="6921" max="6921" width="6.625" style="1" customWidth="1"/>
    <col min="6922" max="6922" width="10.625" style="1" customWidth="1"/>
    <col min="6923" max="6923" width="17.625" style="1" customWidth="1"/>
    <col min="6924" max="6924" width="6.75" style="1" bestFit="1" customWidth="1"/>
    <col min="6925" max="6925" width="50.75" style="1" customWidth="1"/>
    <col min="6926" max="6926" width="8.625" style="1" customWidth="1"/>
    <col min="6927" max="6928" width="6.625" style="1" customWidth="1"/>
    <col min="6929" max="6929" width="8.5" style="1" customWidth="1"/>
    <col min="6930" max="6932" width="9.5" style="1" customWidth="1"/>
    <col min="6933" max="6933" width="6.625" style="1" customWidth="1"/>
    <col min="6934" max="6934" width="7.75" style="1" customWidth="1"/>
    <col min="6935" max="6936" width="17.625" style="1" customWidth="1"/>
    <col min="6937" max="6940" width="6.625" style="1" customWidth="1"/>
    <col min="6941" max="6941" width="31.25" style="1" customWidth="1"/>
    <col min="6942" max="6942" width="36.875" style="1" customWidth="1"/>
    <col min="6943" max="6947" width="6.625" style="1" customWidth="1"/>
    <col min="6948" max="6948" width="17.625" style="1" customWidth="1"/>
    <col min="6949" max="6951" width="6.625" style="1" customWidth="1"/>
    <col min="6952" max="6952" width="17.625" style="1" customWidth="1"/>
    <col min="6953" max="7174" width="9" style="1"/>
    <col min="7175" max="7176" width="10.625" style="1" customWidth="1"/>
    <col min="7177" max="7177" width="6.625" style="1" customWidth="1"/>
    <col min="7178" max="7178" width="10.625" style="1" customWidth="1"/>
    <col min="7179" max="7179" width="17.625" style="1" customWidth="1"/>
    <col min="7180" max="7180" width="6.75" style="1" bestFit="1" customWidth="1"/>
    <col min="7181" max="7181" width="50.75" style="1" customWidth="1"/>
    <col min="7182" max="7182" width="8.625" style="1" customWidth="1"/>
    <col min="7183" max="7184" width="6.625" style="1" customWidth="1"/>
    <col min="7185" max="7185" width="8.5" style="1" customWidth="1"/>
    <col min="7186" max="7188" width="9.5" style="1" customWidth="1"/>
    <col min="7189" max="7189" width="6.625" style="1" customWidth="1"/>
    <col min="7190" max="7190" width="7.75" style="1" customWidth="1"/>
    <col min="7191" max="7192" width="17.625" style="1" customWidth="1"/>
    <col min="7193" max="7196" width="6.625" style="1" customWidth="1"/>
    <col min="7197" max="7197" width="31.25" style="1" customWidth="1"/>
    <col min="7198" max="7198" width="36.875" style="1" customWidth="1"/>
    <col min="7199" max="7203" width="6.625" style="1" customWidth="1"/>
    <col min="7204" max="7204" width="17.625" style="1" customWidth="1"/>
    <col min="7205" max="7207" width="6.625" style="1" customWidth="1"/>
    <col min="7208" max="7208" width="17.625" style="1" customWidth="1"/>
    <col min="7209" max="7430" width="9" style="1"/>
    <col min="7431" max="7432" width="10.625" style="1" customWidth="1"/>
    <col min="7433" max="7433" width="6.625" style="1" customWidth="1"/>
    <col min="7434" max="7434" width="10.625" style="1" customWidth="1"/>
    <col min="7435" max="7435" width="17.625" style="1" customWidth="1"/>
    <col min="7436" max="7436" width="6.75" style="1" bestFit="1" customWidth="1"/>
    <col min="7437" max="7437" width="50.75" style="1" customWidth="1"/>
    <col min="7438" max="7438" width="8.625" style="1" customWidth="1"/>
    <col min="7439" max="7440" width="6.625" style="1" customWidth="1"/>
    <col min="7441" max="7441" width="8.5" style="1" customWidth="1"/>
    <col min="7442" max="7444" width="9.5" style="1" customWidth="1"/>
    <col min="7445" max="7445" width="6.625" style="1" customWidth="1"/>
    <col min="7446" max="7446" width="7.75" style="1" customWidth="1"/>
    <col min="7447" max="7448" width="17.625" style="1" customWidth="1"/>
    <col min="7449" max="7452" width="6.625" style="1" customWidth="1"/>
    <col min="7453" max="7453" width="31.25" style="1" customWidth="1"/>
    <col min="7454" max="7454" width="36.875" style="1" customWidth="1"/>
    <col min="7455" max="7459" width="6.625" style="1" customWidth="1"/>
    <col min="7460" max="7460" width="17.625" style="1" customWidth="1"/>
    <col min="7461" max="7463" width="6.625" style="1" customWidth="1"/>
    <col min="7464" max="7464" width="17.625" style="1" customWidth="1"/>
    <col min="7465" max="7686" width="9" style="1"/>
    <col min="7687" max="7688" width="10.625" style="1" customWidth="1"/>
    <col min="7689" max="7689" width="6.625" style="1" customWidth="1"/>
    <col min="7690" max="7690" width="10.625" style="1" customWidth="1"/>
    <col min="7691" max="7691" width="17.625" style="1" customWidth="1"/>
    <col min="7692" max="7692" width="6.75" style="1" bestFit="1" customWidth="1"/>
    <col min="7693" max="7693" width="50.75" style="1" customWidth="1"/>
    <col min="7694" max="7694" width="8.625" style="1" customWidth="1"/>
    <col min="7695" max="7696" width="6.625" style="1" customWidth="1"/>
    <col min="7697" max="7697" width="8.5" style="1" customWidth="1"/>
    <col min="7698" max="7700" width="9.5" style="1" customWidth="1"/>
    <col min="7701" max="7701" width="6.625" style="1" customWidth="1"/>
    <col min="7702" max="7702" width="7.75" style="1" customWidth="1"/>
    <col min="7703" max="7704" width="17.625" style="1" customWidth="1"/>
    <col min="7705" max="7708" width="6.625" style="1" customWidth="1"/>
    <col min="7709" max="7709" width="31.25" style="1" customWidth="1"/>
    <col min="7710" max="7710" width="36.875" style="1" customWidth="1"/>
    <col min="7711" max="7715" width="6.625" style="1" customWidth="1"/>
    <col min="7716" max="7716" width="17.625" style="1" customWidth="1"/>
    <col min="7717" max="7719" width="6.625" style="1" customWidth="1"/>
    <col min="7720" max="7720" width="17.625" style="1" customWidth="1"/>
    <col min="7721" max="7942" width="9" style="1"/>
    <col min="7943" max="7944" width="10.625" style="1" customWidth="1"/>
    <col min="7945" max="7945" width="6.625" style="1" customWidth="1"/>
    <col min="7946" max="7946" width="10.625" style="1" customWidth="1"/>
    <col min="7947" max="7947" width="17.625" style="1" customWidth="1"/>
    <col min="7948" max="7948" width="6.75" style="1" bestFit="1" customWidth="1"/>
    <col min="7949" max="7949" width="50.75" style="1" customWidth="1"/>
    <col min="7950" max="7950" width="8.625" style="1" customWidth="1"/>
    <col min="7951" max="7952" width="6.625" style="1" customWidth="1"/>
    <col min="7953" max="7953" width="8.5" style="1" customWidth="1"/>
    <col min="7954" max="7956" width="9.5" style="1" customWidth="1"/>
    <col min="7957" max="7957" width="6.625" style="1" customWidth="1"/>
    <col min="7958" max="7958" width="7.75" style="1" customWidth="1"/>
    <col min="7959" max="7960" width="17.625" style="1" customWidth="1"/>
    <col min="7961" max="7964" width="6.625" style="1" customWidth="1"/>
    <col min="7965" max="7965" width="31.25" style="1" customWidth="1"/>
    <col min="7966" max="7966" width="36.875" style="1" customWidth="1"/>
    <col min="7967" max="7971" width="6.625" style="1" customWidth="1"/>
    <col min="7972" max="7972" width="17.625" style="1" customWidth="1"/>
    <col min="7973" max="7975" width="6.625" style="1" customWidth="1"/>
    <col min="7976" max="7976" width="17.625" style="1" customWidth="1"/>
    <col min="7977" max="8198" width="9" style="1"/>
    <col min="8199" max="8200" width="10.625" style="1" customWidth="1"/>
    <col min="8201" max="8201" width="6.625" style="1" customWidth="1"/>
    <col min="8202" max="8202" width="10.625" style="1" customWidth="1"/>
    <col min="8203" max="8203" width="17.625" style="1" customWidth="1"/>
    <col min="8204" max="8204" width="6.75" style="1" bestFit="1" customWidth="1"/>
    <col min="8205" max="8205" width="50.75" style="1" customWidth="1"/>
    <col min="8206" max="8206" width="8.625" style="1" customWidth="1"/>
    <col min="8207" max="8208" width="6.625" style="1" customWidth="1"/>
    <col min="8209" max="8209" width="8.5" style="1" customWidth="1"/>
    <col min="8210" max="8212" width="9.5" style="1" customWidth="1"/>
    <col min="8213" max="8213" width="6.625" style="1" customWidth="1"/>
    <col min="8214" max="8214" width="7.75" style="1" customWidth="1"/>
    <col min="8215" max="8216" width="17.625" style="1" customWidth="1"/>
    <col min="8217" max="8220" width="6.625" style="1" customWidth="1"/>
    <col min="8221" max="8221" width="31.25" style="1" customWidth="1"/>
    <col min="8222" max="8222" width="36.875" style="1" customWidth="1"/>
    <col min="8223" max="8227" width="6.625" style="1" customWidth="1"/>
    <col min="8228" max="8228" width="17.625" style="1" customWidth="1"/>
    <col min="8229" max="8231" width="6.625" style="1" customWidth="1"/>
    <col min="8232" max="8232" width="17.625" style="1" customWidth="1"/>
    <col min="8233" max="8454" width="9" style="1"/>
    <col min="8455" max="8456" width="10.625" style="1" customWidth="1"/>
    <col min="8457" max="8457" width="6.625" style="1" customWidth="1"/>
    <col min="8458" max="8458" width="10.625" style="1" customWidth="1"/>
    <col min="8459" max="8459" width="17.625" style="1" customWidth="1"/>
    <col min="8460" max="8460" width="6.75" style="1" bestFit="1" customWidth="1"/>
    <col min="8461" max="8461" width="50.75" style="1" customWidth="1"/>
    <col min="8462" max="8462" width="8.625" style="1" customWidth="1"/>
    <col min="8463" max="8464" width="6.625" style="1" customWidth="1"/>
    <col min="8465" max="8465" width="8.5" style="1" customWidth="1"/>
    <col min="8466" max="8468" width="9.5" style="1" customWidth="1"/>
    <col min="8469" max="8469" width="6.625" style="1" customWidth="1"/>
    <col min="8470" max="8470" width="7.75" style="1" customWidth="1"/>
    <col min="8471" max="8472" width="17.625" style="1" customWidth="1"/>
    <col min="8473" max="8476" width="6.625" style="1" customWidth="1"/>
    <col min="8477" max="8477" width="31.25" style="1" customWidth="1"/>
    <col min="8478" max="8478" width="36.875" style="1" customWidth="1"/>
    <col min="8479" max="8483" width="6.625" style="1" customWidth="1"/>
    <col min="8484" max="8484" width="17.625" style="1" customWidth="1"/>
    <col min="8485" max="8487" width="6.625" style="1" customWidth="1"/>
    <col min="8488" max="8488" width="17.625" style="1" customWidth="1"/>
    <col min="8489" max="8710" width="9" style="1"/>
    <col min="8711" max="8712" width="10.625" style="1" customWidth="1"/>
    <col min="8713" max="8713" width="6.625" style="1" customWidth="1"/>
    <col min="8714" max="8714" width="10.625" style="1" customWidth="1"/>
    <col min="8715" max="8715" width="17.625" style="1" customWidth="1"/>
    <col min="8716" max="8716" width="6.75" style="1" bestFit="1" customWidth="1"/>
    <col min="8717" max="8717" width="50.75" style="1" customWidth="1"/>
    <col min="8718" max="8718" width="8.625" style="1" customWidth="1"/>
    <col min="8719" max="8720" width="6.625" style="1" customWidth="1"/>
    <col min="8721" max="8721" width="8.5" style="1" customWidth="1"/>
    <col min="8722" max="8724" width="9.5" style="1" customWidth="1"/>
    <col min="8725" max="8725" width="6.625" style="1" customWidth="1"/>
    <col min="8726" max="8726" width="7.75" style="1" customWidth="1"/>
    <col min="8727" max="8728" width="17.625" style="1" customWidth="1"/>
    <col min="8729" max="8732" width="6.625" style="1" customWidth="1"/>
    <col min="8733" max="8733" width="31.25" style="1" customWidth="1"/>
    <col min="8734" max="8734" width="36.875" style="1" customWidth="1"/>
    <col min="8735" max="8739" width="6.625" style="1" customWidth="1"/>
    <col min="8740" max="8740" width="17.625" style="1" customWidth="1"/>
    <col min="8741" max="8743" width="6.625" style="1" customWidth="1"/>
    <col min="8744" max="8744" width="17.625" style="1" customWidth="1"/>
    <col min="8745" max="8966" width="9" style="1"/>
    <col min="8967" max="8968" width="10.625" style="1" customWidth="1"/>
    <col min="8969" max="8969" width="6.625" style="1" customWidth="1"/>
    <col min="8970" max="8970" width="10.625" style="1" customWidth="1"/>
    <col min="8971" max="8971" width="17.625" style="1" customWidth="1"/>
    <col min="8972" max="8972" width="6.75" style="1" bestFit="1" customWidth="1"/>
    <col min="8973" max="8973" width="50.75" style="1" customWidth="1"/>
    <col min="8974" max="8974" width="8.625" style="1" customWidth="1"/>
    <col min="8975" max="8976" width="6.625" style="1" customWidth="1"/>
    <col min="8977" max="8977" width="8.5" style="1" customWidth="1"/>
    <col min="8978" max="8980" width="9.5" style="1" customWidth="1"/>
    <col min="8981" max="8981" width="6.625" style="1" customWidth="1"/>
    <col min="8982" max="8982" width="7.75" style="1" customWidth="1"/>
    <col min="8983" max="8984" width="17.625" style="1" customWidth="1"/>
    <col min="8985" max="8988" width="6.625" style="1" customWidth="1"/>
    <col min="8989" max="8989" width="31.25" style="1" customWidth="1"/>
    <col min="8990" max="8990" width="36.875" style="1" customWidth="1"/>
    <col min="8991" max="8995" width="6.625" style="1" customWidth="1"/>
    <col min="8996" max="8996" width="17.625" style="1" customWidth="1"/>
    <col min="8997" max="8999" width="6.625" style="1" customWidth="1"/>
    <col min="9000" max="9000" width="17.625" style="1" customWidth="1"/>
    <col min="9001" max="9222" width="9" style="1"/>
    <col min="9223" max="9224" width="10.625" style="1" customWidth="1"/>
    <col min="9225" max="9225" width="6.625" style="1" customWidth="1"/>
    <col min="9226" max="9226" width="10.625" style="1" customWidth="1"/>
    <col min="9227" max="9227" width="17.625" style="1" customWidth="1"/>
    <col min="9228" max="9228" width="6.75" style="1" bestFit="1" customWidth="1"/>
    <col min="9229" max="9229" width="50.75" style="1" customWidth="1"/>
    <col min="9230" max="9230" width="8.625" style="1" customWidth="1"/>
    <col min="9231" max="9232" width="6.625" style="1" customWidth="1"/>
    <col min="9233" max="9233" width="8.5" style="1" customWidth="1"/>
    <col min="9234" max="9236" width="9.5" style="1" customWidth="1"/>
    <col min="9237" max="9237" width="6.625" style="1" customWidth="1"/>
    <col min="9238" max="9238" width="7.75" style="1" customWidth="1"/>
    <col min="9239" max="9240" width="17.625" style="1" customWidth="1"/>
    <col min="9241" max="9244" width="6.625" style="1" customWidth="1"/>
    <col min="9245" max="9245" width="31.25" style="1" customWidth="1"/>
    <col min="9246" max="9246" width="36.875" style="1" customWidth="1"/>
    <col min="9247" max="9251" width="6.625" style="1" customWidth="1"/>
    <col min="9252" max="9252" width="17.625" style="1" customWidth="1"/>
    <col min="9253" max="9255" width="6.625" style="1" customWidth="1"/>
    <col min="9256" max="9256" width="17.625" style="1" customWidth="1"/>
    <col min="9257" max="9478" width="9" style="1"/>
    <col min="9479" max="9480" width="10.625" style="1" customWidth="1"/>
    <col min="9481" max="9481" width="6.625" style="1" customWidth="1"/>
    <col min="9482" max="9482" width="10.625" style="1" customWidth="1"/>
    <col min="9483" max="9483" width="17.625" style="1" customWidth="1"/>
    <col min="9484" max="9484" width="6.75" style="1" bestFit="1" customWidth="1"/>
    <col min="9485" max="9485" width="50.75" style="1" customWidth="1"/>
    <col min="9486" max="9486" width="8.625" style="1" customWidth="1"/>
    <col min="9487" max="9488" width="6.625" style="1" customWidth="1"/>
    <col min="9489" max="9489" width="8.5" style="1" customWidth="1"/>
    <col min="9490" max="9492" width="9.5" style="1" customWidth="1"/>
    <col min="9493" max="9493" width="6.625" style="1" customWidth="1"/>
    <col min="9494" max="9494" width="7.75" style="1" customWidth="1"/>
    <col min="9495" max="9496" width="17.625" style="1" customWidth="1"/>
    <col min="9497" max="9500" width="6.625" style="1" customWidth="1"/>
    <col min="9501" max="9501" width="31.25" style="1" customWidth="1"/>
    <col min="9502" max="9502" width="36.875" style="1" customWidth="1"/>
    <col min="9503" max="9507" width="6.625" style="1" customWidth="1"/>
    <col min="9508" max="9508" width="17.625" style="1" customWidth="1"/>
    <col min="9509" max="9511" width="6.625" style="1" customWidth="1"/>
    <col min="9512" max="9512" width="17.625" style="1" customWidth="1"/>
    <col min="9513" max="9734" width="9" style="1"/>
    <col min="9735" max="9736" width="10.625" style="1" customWidth="1"/>
    <col min="9737" max="9737" width="6.625" style="1" customWidth="1"/>
    <col min="9738" max="9738" width="10.625" style="1" customWidth="1"/>
    <col min="9739" max="9739" width="17.625" style="1" customWidth="1"/>
    <col min="9740" max="9740" width="6.75" style="1" bestFit="1" customWidth="1"/>
    <col min="9741" max="9741" width="50.75" style="1" customWidth="1"/>
    <col min="9742" max="9742" width="8.625" style="1" customWidth="1"/>
    <col min="9743" max="9744" width="6.625" style="1" customWidth="1"/>
    <col min="9745" max="9745" width="8.5" style="1" customWidth="1"/>
    <col min="9746" max="9748" width="9.5" style="1" customWidth="1"/>
    <col min="9749" max="9749" width="6.625" style="1" customWidth="1"/>
    <col min="9750" max="9750" width="7.75" style="1" customWidth="1"/>
    <col min="9751" max="9752" width="17.625" style="1" customWidth="1"/>
    <col min="9753" max="9756" width="6.625" style="1" customWidth="1"/>
    <col min="9757" max="9757" width="31.25" style="1" customWidth="1"/>
    <col min="9758" max="9758" width="36.875" style="1" customWidth="1"/>
    <col min="9759" max="9763" width="6.625" style="1" customWidth="1"/>
    <col min="9764" max="9764" width="17.625" style="1" customWidth="1"/>
    <col min="9765" max="9767" width="6.625" style="1" customWidth="1"/>
    <col min="9768" max="9768" width="17.625" style="1" customWidth="1"/>
    <col min="9769" max="9990" width="9" style="1"/>
    <col min="9991" max="9992" width="10.625" style="1" customWidth="1"/>
    <col min="9993" max="9993" width="6.625" style="1" customWidth="1"/>
    <col min="9994" max="9994" width="10.625" style="1" customWidth="1"/>
    <col min="9995" max="9995" width="17.625" style="1" customWidth="1"/>
    <col min="9996" max="9996" width="6.75" style="1" bestFit="1" customWidth="1"/>
    <col min="9997" max="9997" width="50.75" style="1" customWidth="1"/>
    <col min="9998" max="9998" width="8.625" style="1" customWidth="1"/>
    <col min="9999" max="10000" width="6.625" style="1" customWidth="1"/>
    <col min="10001" max="10001" width="8.5" style="1" customWidth="1"/>
    <col min="10002" max="10004" width="9.5" style="1" customWidth="1"/>
    <col min="10005" max="10005" width="6.625" style="1" customWidth="1"/>
    <col min="10006" max="10006" width="7.75" style="1" customWidth="1"/>
    <col min="10007" max="10008" width="17.625" style="1" customWidth="1"/>
    <col min="10009" max="10012" width="6.625" style="1" customWidth="1"/>
    <col min="10013" max="10013" width="31.25" style="1" customWidth="1"/>
    <col min="10014" max="10014" width="36.875" style="1" customWidth="1"/>
    <col min="10015" max="10019" width="6.625" style="1" customWidth="1"/>
    <col min="10020" max="10020" width="17.625" style="1" customWidth="1"/>
    <col min="10021" max="10023" width="6.625" style="1" customWidth="1"/>
    <col min="10024" max="10024" width="17.625" style="1" customWidth="1"/>
    <col min="10025" max="10246" width="9" style="1"/>
    <col min="10247" max="10248" width="10.625" style="1" customWidth="1"/>
    <col min="10249" max="10249" width="6.625" style="1" customWidth="1"/>
    <col min="10250" max="10250" width="10.625" style="1" customWidth="1"/>
    <col min="10251" max="10251" width="17.625" style="1" customWidth="1"/>
    <col min="10252" max="10252" width="6.75" style="1" bestFit="1" customWidth="1"/>
    <col min="10253" max="10253" width="50.75" style="1" customWidth="1"/>
    <col min="10254" max="10254" width="8.625" style="1" customWidth="1"/>
    <col min="10255" max="10256" width="6.625" style="1" customWidth="1"/>
    <col min="10257" max="10257" width="8.5" style="1" customWidth="1"/>
    <col min="10258" max="10260" width="9.5" style="1" customWidth="1"/>
    <col min="10261" max="10261" width="6.625" style="1" customWidth="1"/>
    <col min="10262" max="10262" width="7.75" style="1" customWidth="1"/>
    <col min="10263" max="10264" width="17.625" style="1" customWidth="1"/>
    <col min="10265" max="10268" width="6.625" style="1" customWidth="1"/>
    <col min="10269" max="10269" width="31.25" style="1" customWidth="1"/>
    <col min="10270" max="10270" width="36.875" style="1" customWidth="1"/>
    <col min="10271" max="10275" width="6.625" style="1" customWidth="1"/>
    <col min="10276" max="10276" width="17.625" style="1" customWidth="1"/>
    <col min="10277" max="10279" width="6.625" style="1" customWidth="1"/>
    <col min="10280" max="10280" width="17.625" style="1" customWidth="1"/>
    <col min="10281" max="10502" width="9" style="1"/>
    <col min="10503" max="10504" width="10.625" style="1" customWidth="1"/>
    <col min="10505" max="10505" width="6.625" style="1" customWidth="1"/>
    <col min="10506" max="10506" width="10.625" style="1" customWidth="1"/>
    <col min="10507" max="10507" width="17.625" style="1" customWidth="1"/>
    <col min="10508" max="10508" width="6.75" style="1" bestFit="1" customWidth="1"/>
    <col min="10509" max="10509" width="50.75" style="1" customWidth="1"/>
    <col min="10510" max="10510" width="8.625" style="1" customWidth="1"/>
    <col min="10511" max="10512" width="6.625" style="1" customWidth="1"/>
    <col min="10513" max="10513" width="8.5" style="1" customWidth="1"/>
    <col min="10514" max="10516" width="9.5" style="1" customWidth="1"/>
    <col min="10517" max="10517" width="6.625" style="1" customWidth="1"/>
    <col min="10518" max="10518" width="7.75" style="1" customWidth="1"/>
    <col min="10519" max="10520" width="17.625" style="1" customWidth="1"/>
    <col min="10521" max="10524" width="6.625" style="1" customWidth="1"/>
    <col min="10525" max="10525" width="31.25" style="1" customWidth="1"/>
    <col min="10526" max="10526" width="36.875" style="1" customWidth="1"/>
    <col min="10527" max="10531" width="6.625" style="1" customWidth="1"/>
    <col min="10532" max="10532" width="17.625" style="1" customWidth="1"/>
    <col min="10533" max="10535" width="6.625" style="1" customWidth="1"/>
    <col min="10536" max="10536" width="17.625" style="1" customWidth="1"/>
    <col min="10537" max="10758" width="9" style="1"/>
    <col min="10759" max="10760" width="10.625" style="1" customWidth="1"/>
    <col min="10761" max="10761" width="6.625" style="1" customWidth="1"/>
    <col min="10762" max="10762" width="10.625" style="1" customWidth="1"/>
    <col min="10763" max="10763" width="17.625" style="1" customWidth="1"/>
    <col min="10764" max="10764" width="6.75" style="1" bestFit="1" customWidth="1"/>
    <col min="10765" max="10765" width="50.75" style="1" customWidth="1"/>
    <col min="10766" max="10766" width="8.625" style="1" customWidth="1"/>
    <col min="10767" max="10768" width="6.625" style="1" customWidth="1"/>
    <col min="10769" max="10769" width="8.5" style="1" customWidth="1"/>
    <col min="10770" max="10772" width="9.5" style="1" customWidth="1"/>
    <col min="10773" max="10773" width="6.625" style="1" customWidth="1"/>
    <col min="10774" max="10774" width="7.75" style="1" customWidth="1"/>
    <col min="10775" max="10776" width="17.625" style="1" customWidth="1"/>
    <col min="10777" max="10780" width="6.625" style="1" customWidth="1"/>
    <col min="10781" max="10781" width="31.25" style="1" customWidth="1"/>
    <col min="10782" max="10782" width="36.875" style="1" customWidth="1"/>
    <col min="10783" max="10787" width="6.625" style="1" customWidth="1"/>
    <col min="10788" max="10788" width="17.625" style="1" customWidth="1"/>
    <col min="10789" max="10791" width="6.625" style="1" customWidth="1"/>
    <col min="10792" max="10792" width="17.625" style="1" customWidth="1"/>
    <col min="10793" max="11014" width="9" style="1"/>
    <col min="11015" max="11016" width="10.625" style="1" customWidth="1"/>
    <col min="11017" max="11017" width="6.625" style="1" customWidth="1"/>
    <col min="11018" max="11018" width="10.625" style="1" customWidth="1"/>
    <col min="11019" max="11019" width="17.625" style="1" customWidth="1"/>
    <col min="11020" max="11020" width="6.75" style="1" bestFit="1" customWidth="1"/>
    <col min="11021" max="11021" width="50.75" style="1" customWidth="1"/>
    <col min="11022" max="11022" width="8.625" style="1" customWidth="1"/>
    <col min="11023" max="11024" width="6.625" style="1" customWidth="1"/>
    <col min="11025" max="11025" width="8.5" style="1" customWidth="1"/>
    <col min="11026" max="11028" width="9.5" style="1" customWidth="1"/>
    <col min="11029" max="11029" width="6.625" style="1" customWidth="1"/>
    <col min="11030" max="11030" width="7.75" style="1" customWidth="1"/>
    <col min="11031" max="11032" width="17.625" style="1" customWidth="1"/>
    <col min="11033" max="11036" width="6.625" style="1" customWidth="1"/>
    <col min="11037" max="11037" width="31.25" style="1" customWidth="1"/>
    <col min="11038" max="11038" width="36.875" style="1" customWidth="1"/>
    <col min="11039" max="11043" width="6.625" style="1" customWidth="1"/>
    <col min="11044" max="11044" width="17.625" style="1" customWidth="1"/>
    <col min="11045" max="11047" width="6.625" style="1" customWidth="1"/>
    <col min="11048" max="11048" width="17.625" style="1" customWidth="1"/>
    <col min="11049" max="11270" width="9" style="1"/>
    <col min="11271" max="11272" width="10.625" style="1" customWidth="1"/>
    <col min="11273" max="11273" width="6.625" style="1" customWidth="1"/>
    <col min="11274" max="11274" width="10.625" style="1" customWidth="1"/>
    <col min="11275" max="11275" width="17.625" style="1" customWidth="1"/>
    <col min="11276" max="11276" width="6.75" style="1" bestFit="1" customWidth="1"/>
    <col min="11277" max="11277" width="50.75" style="1" customWidth="1"/>
    <col min="11278" max="11278" width="8.625" style="1" customWidth="1"/>
    <col min="11279" max="11280" width="6.625" style="1" customWidth="1"/>
    <col min="11281" max="11281" width="8.5" style="1" customWidth="1"/>
    <col min="11282" max="11284" width="9.5" style="1" customWidth="1"/>
    <col min="11285" max="11285" width="6.625" style="1" customWidth="1"/>
    <col min="11286" max="11286" width="7.75" style="1" customWidth="1"/>
    <col min="11287" max="11288" width="17.625" style="1" customWidth="1"/>
    <col min="11289" max="11292" width="6.625" style="1" customWidth="1"/>
    <col min="11293" max="11293" width="31.25" style="1" customWidth="1"/>
    <col min="11294" max="11294" width="36.875" style="1" customWidth="1"/>
    <col min="11295" max="11299" width="6.625" style="1" customWidth="1"/>
    <col min="11300" max="11300" width="17.625" style="1" customWidth="1"/>
    <col min="11301" max="11303" width="6.625" style="1" customWidth="1"/>
    <col min="11304" max="11304" width="17.625" style="1" customWidth="1"/>
    <col min="11305" max="11526" width="9" style="1"/>
    <col min="11527" max="11528" width="10.625" style="1" customWidth="1"/>
    <col min="11529" max="11529" width="6.625" style="1" customWidth="1"/>
    <col min="11530" max="11530" width="10.625" style="1" customWidth="1"/>
    <col min="11531" max="11531" width="17.625" style="1" customWidth="1"/>
    <col min="11532" max="11532" width="6.75" style="1" bestFit="1" customWidth="1"/>
    <col min="11533" max="11533" width="50.75" style="1" customWidth="1"/>
    <col min="11534" max="11534" width="8.625" style="1" customWidth="1"/>
    <col min="11535" max="11536" width="6.625" style="1" customWidth="1"/>
    <col min="11537" max="11537" width="8.5" style="1" customWidth="1"/>
    <col min="11538" max="11540" width="9.5" style="1" customWidth="1"/>
    <col min="11541" max="11541" width="6.625" style="1" customWidth="1"/>
    <col min="11542" max="11542" width="7.75" style="1" customWidth="1"/>
    <col min="11543" max="11544" width="17.625" style="1" customWidth="1"/>
    <col min="11545" max="11548" width="6.625" style="1" customWidth="1"/>
    <col min="11549" max="11549" width="31.25" style="1" customWidth="1"/>
    <col min="11550" max="11550" width="36.875" style="1" customWidth="1"/>
    <col min="11551" max="11555" width="6.625" style="1" customWidth="1"/>
    <col min="11556" max="11556" width="17.625" style="1" customWidth="1"/>
    <col min="11557" max="11559" width="6.625" style="1" customWidth="1"/>
    <col min="11560" max="11560" width="17.625" style="1" customWidth="1"/>
    <col min="11561" max="11782" width="9" style="1"/>
    <col min="11783" max="11784" width="10.625" style="1" customWidth="1"/>
    <col min="11785" max="11785" width="6.625" style="1" customWidth="1"/>
    <col min="11786" max="11786" width="10.625" style="1" customWidth="1"/>
    <col min="11787" max="11787" width="17.625" style="1" customWidth="1"/>
    <col min="11788" max="11788" width="6.75" style="1" bestFit="1" customWidth="1"/>
    <col min="11789" max="11789" width="50.75" style="1" customWidth="1"/>
    <col min="11790" max="11790" width="8.625" style="1" customWidth="1"/>
    <col min="11791" max="11792" width="6.625" style="1" customWidth="1"/>
    <col min="11793" max="11793" width="8.5" style="1" customWidth="1"/>
    <col min="11794" max="11796" width="9.5" style="1" customWidth="1"/>
    <col min="11797" max="11797" width="6.625" style="1" customWidth="1"/>
    <col min="11798" max="11798" width="7.75" style="1" customWidth="1"/>
    <col min="11799" max="11800" width="17.625" style="1" customWidth="1"/>
    <col min="11801" max="11804" width="6.625" style="1" customWidth="1"/>
    <col min="11805" max="11805" width="31.25" style="1" customWidth="1"/>
    <col min="11806" max="11806" width="36.875" style="1" customWidth="1"/>
    <col min="11807" max="11811" width="6.625" style="1" customWidth="1"/>
    <col min="11812" max="11812" width="17.625" style="1" customWidth="1"/>
    <col min="11813" max="11815" width="6.625" style="1" customWidth="1"/>
    <col min="11816" max="11816" width="17.625" style="1" customWidth="1"/>
    <col min="11817" max="12038" width="9" style="1"/>
    <col min="12039" max="12040" width="10.625" style="1" customWidth="1"/>
    <col min="12041" max="12041" width="6.625" style="1" customWidth="1"/>
    <col min="12042" max="12042" width="10.625" style="1" customWidth="1"/>
    <col min="12043" max="12043" width="17.625" style="1" customWidth="1"/>
    <col min="12044" max="12044" width="6.75" style="1" bestFit="1" customWidth="1"/>
    <col min="12045" max="12045" width="50.75" style="1" customWidth="1"/>
    <col min="12046" max="12046" width="8.625" style="1" customWidth="1"/>
    <col min="12047" max="12048" width="6.625" style="1" customWidth="1"/>
    <col min="12049" max="12049" width="8.5" style="1" customWidth="1"/>
    <col min="12050" max="12052" width="9.5" style="1" customWidth="1"/>
    <col min="12053" max="12053" width="6.625" style="1" customWidth="1"/>
    <col min="12054" max="12054" width="7.75" style="1" customWidth="1"/>
    <col min="12055" max="12056" width="17.625" style="1" customWidth="1"/>
    <col min="12057" max="12060" width="6.625" style="1" customWidth="1"/>
    <col min="12061" max="12061" width="31.25" style="1" customWidth="1"/>
    <col min="12062" max="12062" width="36.875" style="1" customWidth="1"/>
    <col min="12063" max="12067" width="6.625" style="1" customWidth="1"/>
    <col min="12068" max="12068" width="17.625" style="1" customWidth="1"/>
    <col min="12069" max="12071" width="6.625" style="1" customWidth="1"/>
    <col min="12072" max="12072" width="17.625" style="1" customWidth="1"/>
    <col min="12073" max="12294" width="9" style="1"/>
    <col min="12295" max="12296" width="10.625" style="1" customWidth="1"/>
    <col min="12297" max="12297" width="6.625" style="1" customWidth="1"/>
    <col min="12298" max="12298" width="10.625" style="1" customWidth="1"/>
    <col min="12299" max="12299" width="17.625" style="1" customWidth="1"/>
    <col min="12300" max="12300" width="6.75" style="1" bestFit="1" customWidth="1"/>
    <col min="12301" max="12301" width="50.75" style="1" customWidth="1"/>
    <col min="12302" max="12302" width="8.625" style="1" customWidth="1"/>
    <col min="12303" max="12304" width="6.625" style="1" customWidth="1"/>
    <col min="12305" max="12305" width="8.5" style="1" customWidth="1"/>
    <col min="12306" max="12308" width="9.5" style="1" customWidth="1"/>
    <col min="12309" max="12309" width="6.625" style="1" customWidth="1"/>
    <col min="12310" max="12310" width="7.75" style="1" customWidth="1"/>
    <col min="12311" max="12312" width="17.625" style="1" customWidth="1"/>
    <col min="12313" max="12316" width="6.625" style="1" customWidth="1"/>
    <col min="12317" max="12317" width="31.25" style="1" customWidth="1"/>
    <col min="12318" max="12318" width="36.875" style="1" customWidth="1"/>
    <col min="12319" max="12323" width="6.625" style="1" customWidth="1"/>
    <col min="12324" max="12324" width="17.625" style="1" customWidth="1"/>
    <col min="12325" max="12327" width="6.625" style="1" customWidth="1"/>
    <col min="12328" max="12328" width="17.625" style="1" customWidth="1"/>
    <col min="12329" max="12550" width="9" style="1"/>
    <col min="12551" max="12552" width="10.625" style="1" customWidth="1"/>
    <col min="12553" max="12553" width="6.625" style="1" customWidth="1"/>
    <col min="12554" max="12554" width="10.625" style="1" customWidth="1"/>
    <col min="12555" max="12555" width="17.625" style="1" customWidth="1"/>
    <col min="12556" max="12556" width="6.75" style="1" bestFit="1" customWidth="1"/>
    <col min="12557" max="12557" width="50.75" style="1" customWidth="1"/>
    <col min="12558" max="12558" width="8.625" style="1" customWidth="1"/>
    <col min="12559" max="12560" width="6.625" style="1" customWidth="1"/>
    <col min="12561" max="12561" width="8.5" style="1" customWidth="1"/>
    <col min="12562" max="12564" width="9.5" style="1" customWidth="1"/>
    <col min="12565" max="12565" width="6.625" style="1" customWidth="1"/>
    <col min="12566" max="12566" width="7.75" style="1" customWidth="1"/>
    <col min="12567" max="12568" width="17.625" style="1" customWidth="1"/>
    <col min="12569" max="12572" width="6.625" style="1" customWidth="1"/>
    <col min="12573" max="12573" width="31.25" style="1" customWidth="1"/>
    <col min="12574" max="12574" width="36.875" style="1" customWidth="1"/>
    <col min="12575" max="12579" width="6.625" style="1" customWidth="1"/>
    <col min="12580" max="12580" width="17.625" style="1" customWidth="1"/>
    <col min="12581" max="12583" width="6.625" style="1" customWidth="1"/>
    <col min="12584" max="12584" width="17.625" style="1" customWidth="1"/>
    <col min="12585" max="12806" width="9" style="1"/>
    <col min="12807" max="12808" width="10.625" style="1" customWidth="1"/>
    <col min="12809" max="12809" width="6.625" style="1" customWidth="1"/>
    <col min="12810" max="12810" width="10.625" style="1" customWidth="1"/>
    <col min="12811" max="12811" width="17.625" style="1" customWidth="1"/>
    <col min="12812" max="12812" width="6.75" style="1" bestFit="1" customWidth="1"/>
    <col min="12813" max="12813" width="50.75" style="1" customWidth="1"/>
    <col min="12814" max="12814" width="8.625" style="1" customWidth="1"/>
    <col min="12815" max="12816" width="6.625" style="1" customWidth="1"/>
    <col min="12817" max="12817" width="8.5" style="1" customWidth="1"/>
    <col min="12818" max="12820" width="9.5" style="1" customWidth="1"/>
    <col min="12821" max="12821" width="6.625" style="1" customWidth="1"/>
    <col min="12822" max="12822" width="7.75" style="1" customWidth="1"/>
    <col min="12823" max="12824" width="17.625" style="1" customWidth="1"/>
    <col min="12825" max="12828" width="6.625" style="1" customWidth="1"/>
    <col min="12829" max="12829" width="31.25" style="1" customWidth="1"/>
    <col min="12830" max="12830" width="36.875" style="1" customWidth="1"/>
    <col min="12831" max="12835" width="6.625" style="1" customWidth="1"/>
    <col min="12836" max="12836" width="17.625" style="1" customWidth="1"/>
    <col min="12837" max="12839" width="6.625" style="1" customWidth="1"/>
    <col min="12840" max="12840" width="17.625" style="1" customWidth="1"/>
    <col min="12841" max="13062" width="9" style="1"/>
    <col min="13063" max="13064" width="10.625" style="1" customWidth="1"/>
    <col min="13065" max="13065" width="6.625" style="1" customWidth="1"/>
    <col min="13066" max="13066" width="10.625" style="1" customWidth="1"/>
    <col min="13067" max="13067" width="17.625" style="1" customWidth="1"/>
    <col min="13068" max="13068" width="6.75" style="1" bestFit="1" customWidth="1"/>
    <col min="13069" max="13069" width="50.75" style="1" customWidth="1"/>
    <col min="13070" max="13070" width="8.625" style="1" customWidth="1"/>
    <col min="13071" max="13072" width="6.625" style="1" customWidth="1"/>
    <col min="13073" max="13073" width="8.5" style="1" customWidth="1"/>
    <col min="13074" max="13076" width="9.5" style="1" customWidth="1"/>
    <col min="13077" max="13077" width="6.625" style="1" customWidth="1"/>
    <col min="13078" max="13078" width="7.75" style="1" customWidth="1"/>
    <col min="13079" max="13080" width="17.625" style="1" customWidth="1"/>
    <col min="13081" max="13084" width="6.625" style="1" customWidth="1"/>
    <col min="13085" max="13085" width="31.25" style="1" customWidth="1"/>
    <col min="13086" max="13086" width="36.875" style="1" customWidth="1"/>
    <col min="13087" max="13091" width="6.625" style="1" customWidth="1"/>
    <col min="13092" max="13092" width="17.625" style="1" customWidth="1"/>
    <col min="13093" max="13095" width="6.625" style="1" customWidth="1"/>
    <col min="13096" max="13096" width="17.625" style="1" customWidth="1"/>
    <col min="13097" max="13318" width="9" style="1"/>
    <col min="13319" max="13320" width="10.625" style="1" customWidth="1"/>
    <col min="13321" max="13321" width="6.625" style="1" customWidth="1"/>
    <col min="13322" max="13322" width="10.625" style="1" customWidth="1"/>
    <col min="13323" max="13323" width="17.625" style="1" customWidth="1"/>
    <col min="13324" max="13324" width="6.75" style="1" bestFit="1" customWidth="1"/>
    <col min="13325" max="13325" width="50.75" style="1" customWidth="1"/>
    <col min="13326" max="13326" width="8.625" style="1" customWidth="1"/>
    <col min="13327" max="13328" width="6.625" style="1" customWidth="1"/>
    <col min="13329" max="13329" width="8.5" style="1" customWidth="1"/>
    <col min="13330" max="13332" width="9.5" style="1" customWidth="1"/>
    <col min="13333" max="13333" width="6.625" style="1" customWidth="1"/>
    <col min="13334" max="13334" width="7.75" style="1" customWidth="1"/>
    <col min="13335" max="13336" width="17.625" style="1" customWidth="1"/>
    <col min="13337" max="13340" width="6.625" style="1" customWidth="1"/>
    <col min="13341" max="13341" width="31.25" style="1" customWidth="1"/>
    <col min="13342" max="13342" width="36.875" style="1" customWidth="1"/>
    <col min="13343" max="13347" width="6.625" style="1" customWidth="1"/>
    <col min="13348" max="13348" width="17.625" style="1" customWidth="1"/>
    <col min="13349" max="13351" width="6.625" style="1" customWidth="1"/>
    <col min="13352" max="13352" width="17.625" style="1" customWidth="1"/>
    <col min="13353" max="13574" width="9" style="1"/>
    <col min="13575" max="13576" width="10.625" style="1" customWidth="1"/>
    <col min="13577" max="13577" width="6.625" style="1" customWidth="1"/>
    <col min="13578" max="13578" width="10.625" style="1" customWidth="1"/>
    <col min="13579" max="13579" width="17.625" style="1" customWidth="1"/>
    <col min="13580" max="13580" width="6.75" style="1" bestFit="1" customWidth="1"/>
    <col min="13581" max="13581" width="50.75" style="1" customWidth="1"/>
    <col min="13582" max="13582" width="8.625" style="1" customWidth="1"/>
    <col min="13583" max="13584" width="6.625" style="1" customWidth="1"/>
    <col min="13585" max="13585" width="8.5" style="1" customWidth="1"/>
    <col min="13586" max="13588" width="9.5" style="1" customWidth="1"/>
    <col min="13589" max="13589" width="6.625" style="1" customWidth="1"/>
    <col min="13590" max="13590" width="7.75" style="1" customWidth="1"/>
    <col min="13591" max="13592" width="17.625" style="1" customWidth="1"/>
    <col min="13593" max="13596" width="6.625" style="1" customWidth="1"/>
    <col min="13597" max="13597" width="31.25" style="1" customWidth="1"/>
    <col min="13598" max="13598" width="36.875" style="1" customWidth="1"/>
    <col min="13599" max="13603" width="6.625" style="1" customWidth="1"/>
    <col min="13604" max="13604" width="17.625" style="1" customWidth="1"/>
    <col min="13605" max="13607" width="6.625" style="1" customWidth="1"/>
    <col min="13608" max="13608" width="17.625" style="1" customWidth="1"/>
    <col min="13609" max="13830" width="9" style="1"/>
    <col min="13831" max="13832" width="10.625" style="1" customWidth="1"/>
    <col min="13833" max="13833" width="6.625" style="1" customWidth="1"/>
    <col min="13834" max="13834" width="10.625" style="1" customWidth="1"/>
    <col min="13835" max="13835" width="17.625" style="1" customWidth="1"/>
    <col min="13836" max="13836" width="6.75" style="1" bestFit="1" customWidth="1"/>
    <col min="13837" max="13837" width="50.75" style="1" customWidth="1"/>
    <col min="13838" max="13838" width="8.625" style="1" customWidth="1"/>
    <col min="13839" max="13840" width="6.625" style="1" customWidth="1"/>
    <col min="13841" max="13841" width="8.5" style="1" customWidth="1"/>
    <col min="13842" max="13844" width="9.5" style="1" customWidth="1"/>
    <col min="13845" max="13845" width="6.625" style="1" customWidth="1"/>
    <col min="13846" max="13846" width="7.75" style="1" customWidth="1"/>
    <col min="13847" max="13848" width="17.625" style="1" customWidth="1"/>
    <col min="13849" max="13852" width="6.625" style="1" customWidth="1"/>
    <col min="13853" max="13853" width="31.25" style="1" customWidth="1"/>
    <col min="13854" max="13854" width="36.875" style="1" customWidth="1"/>
    <col min="13855" max="13859" width="6.625" style="1" customWidth="1"/>
    <col min="13860" max="13860" width="17.625" style="1" customWidth="1"/>
    <col min="13861" max="13863" width="6.625" style="1" customWidth="1"/>
    <col min="13864" max="13864" width="17.625" style="1" customWidth="1"/>
    <col min="13865" max="14086" width="9" style="1"/>
    <col min="14087" max="14088" width="10.625" style="1" customWidth="1"/>
    <col min="14089" max="14089" width="6.625" style="1" customWidth="1"/>
    <col min="14090" max="14090" width="10.625" style="1" customWidth="1"/>
    <col min="14091" max="14091" width="17.625" style="1" customWidth="1"/>
    <col min="14092" max="14092" width="6.75" style="1" bestFit="1" customWidth="1"/>
    <col min="14093" max="14093" width="50.75" style="1" customWidth="1"/>
    <col min="14094" max="14094" width="8.625" style="1" customWidth="1"/>
    <col min="14095" max="14096" width="6.625" style="1" customWidth="1"/>
    <col min="14097" max="14097" width="8.5" style="1" customWidth="1"/>
    <col min="14098" max="14100" width="9.5" style="1" customWidth="1"/>
    <col min="14101" max="14101" width="6.625" style="1" customWidth="1"/>
    <col min="14102" max="14102" width="7.75" style="1" customWidth="1"/>
    <col min="14103" max="14104" width="17.625" style="1" customWidth="1"/>
    <col min="14105" max="14108" width="6.625" style="1" customWidth="1"/>
    <col min="14109" max="14109" width="31.25" style="1" customWidth="1"/>
    <col min="14110" max="14110" width="36.875" style="1" customWidth="1"/>
    <col min="14111" max="14115" width="6.625" style="1" customWidth="1"/>
    <col min="14116" max="14116" width="17.625" style="1" customWidth="1"/>
    <col min="14117" max="14119" width="6.625" style="1" customWidth="1"/>
    <col min="14120" max="14120" width="17.625" style="1" customWidth="1"/>
    <col min="14121" max="14342" width="9" style="1"/>
    <col min="14343" max="14344" width="10.625" style="1" customWidth="1"/>
    <col min="14345" max="14345" width="6.625" style="1" customWidth="1"/>
    <col min="14346" max="14346" width="10.625" style="1" customWidth="1"/>
    <col min="14347" max="14347" width="17.625" style="1" customWidth="1"/>
    <col min="14348" max="14348" width="6.75" style="1" bestFit="1" customWidth="1"/>
    <col min="14349" max="14349" width="50.75" style="1" customWidth="1"/>
    <col min="14350" max="14350" width="8.625" style="1" customWidth="1"/>
    <col min="14351" max="14352" width="6.625" style="1" customWidth="1"/>
    <col min="14353" max="14353" width="8.5" style="1" customWidth="1"/>
    <col min="14354" max="14356" width="9.5" style="1" customWidth="1"/>
    <col min="14357" max="14357" width="6.625" style="1" customWidth="1"/>
    <col min="14358" max="14358" width="7.75" style="1" customWidth="1"/>
    <col min="14359" max="14360" width="17.625" style="1" customWidth="1"/>
    <col min="14361" max="14364" width="6.625" style="1" customWidth="1"/>
    <col min="14365" max="14365" width="31.25" style="1" customWidth="1"/>
    <col min="14366" max="14366" width="36.875" style="1" customWidth="1"/>
    <col min="14367" max="14371" width="6.625" style="1" customWidth="1"/>
    <col min="14372" max="14372" width="17.625" style="1" customWidth="1"/>
    <col min="14373" max="14375" width="6.625" style="1" customWidth="1"/>
    <col min="14376" max="14376" width="17.625" style="1" customWidth="1"/>
    <col min="14377" max="14598" width="9" style="1"/>
    <col min="14599" max="14600" width="10.625" style="1" customWidth="1"/>
    <col min="14601" max="14601" width="6.625" style="1" customWidth="1"/>
    <col min="14602" max="14602" width="10.625" style="1" customWidth="1"/>
    <col min="14603" max="14603" width="17.625" style="1" customWidth="1"/>
    <col min="14604" max="14604" width="6.75" style="1" bestFit="1" customWidth="1"/>
    <col min="14605" max="14605" width="50.75" style="1" customWidth="1"/>
    <col min="14606" max="14606" width="8.625" style="1" customWidth="1"/>
    <col min="14607" max="14608" width="6.625" style="1" customWidth="1"/>
    <col min="14609" max="14609" width="8.5" style="1" customWidth="1"/>
    <col min="14610" max="14612" width="9.5" style="1" customWidth="1"/>
    <col min="14613" max="14613" width="6.625" style="1" customWidth="1"/>
    <col min="14614" max="14614" width="7.75" style="1" customWidth="1"/>
    <col min="14615" max="14616" width="17.625" style="1" customWidth="1"/>
    <col min="14617" max="14620" width="6.625" style="1" customWidth="1"/>
    <col min="14621" max="14621" width="31.25" style="1" customWidth="1"/>
    <col min="14622" max="14622" width="36.875" style="1" customWidth="1"/>
    <col min="14623" max="14627" width="6.625" style="1" customWidth="1"/>
    <col min="14628" max="14628" width="17.625" style="1" customWidth="1"/>
    <col min="14629" max="14631" width="6.625" style="1" customWidth="1"/>
    <col min="14632" max="14632" width="17.625" style="1" customWidth="1"/>
    <col min="14633" max="14854" width="9" style="1"/>
    <col min="14855" max="14856" width="10.625" style="1" customWidth="1"/>
    <col min="14857" max="14857" width="6.625" style="1" customWidth="1"/>
    <col min="14858" max="14858" width="10.625" style="1" customWidth="1"/>
    <col min="14859" max="14859" width="17.625" style="1" customWidth="1"/>
    <col min="14860" max="14860" width="6.75" style="1" bestFit="1" customWidth="1"/>
    <col min="14861" max="14861" width="50.75" style="1" customWidth="1"/>
    <col min="14862" max="14862" width="8.625" style="1" customWidth="1"/>
    <col min="14863" max="14864" width="6.625" style="1" customWidth="1"/>
    <col min="14865" max="14865" width="8.5" style="1" customWidth="1"/>
    <col min="14866" max="14868" width="9.5" style="1" customWidth="1"/>
    <col min="14869" max="14869" width="6.625" style="1" customWidth="1"/>
    <col min="14870" max="14870" width="7.75" style="1" customWidth="1"/>
    <col min="14871" max="14872" width="17.625" style="1" customWidth="1"/>
    <col min="14873" max="14876" width="6.625" style="1" customWidth="1"/>
    <col min="14877" max="14877" width="31.25" style="1" customWidth="1"/>
    <col min="14878" max="14878" width="36.875" style="1" customWidth="1"/>
    <col min="14879" max="14883" width="6.625" style="1" customWidth="1"/>
    <col min="14884" max="14884" width="17.625" style="1" customWidth="1"/>
    <col min="14885" max="14887" width="6.625" style="1" customWidth="1"/>
    <col min="14888" max="14888" width="17.625" style="1" customWidth="1"/>
    <col min="14889" max="15110" width="9" style="1"/>
    <col min="15111" max="15112" width="10.625" style="1" customWidth="1"/>
    <col min="15113" max="15113" width="6.625" style="1" customWidth="1"/>
    <col min="15114" max="15114" width="10.625" style="1" customWidth="1"/>
    <col min="15115" max="15115" width="17.625" style="1" customWidth="1"/>
    <col min="15116" max="15116" width="6.75" style="1" bestFit="1" customWidth="1"/>
    <col min="15117" max="15117" width="50.75" style="1" customWidth="1"/>
    <col min="15118" max="15118" width="8.625" style="1" customWidth="1"/>
    <col min="15119" max="15120" width="6.625" style="1" customWidth="1"/>
    <col min="15121" max="15121" width="8.5" style="1" customWidth="1"/>
    <col min="15122" max="15124" width="9.5" style="1" customWidth="1"/>
    <col min="15125" max="15125" width="6.625" style="1" customWidth="1"/>
    <col min="15126" max="15126" width="7.75" style="1" customWidth="1"/>
    <col min="15127" max="15128" width="17.625" style="1" customWidth="1"/>
    <col min="15129" max="15132" width="6.625" style="1" customWidth="1"/>
    <col min="15133" max="15133" width="31.25" style="1" customWidth="1"/>
    <col min="15134" max="15134" width="36.875" style="1" customWidth="1"/>
    <col min="15135" max="15139" width="6.625" style="1" customWidth="1"/>
    <col min="15140" max="15140" width="17.625" style="1" customWidth="1"/>
    <col min="15141" max="15143" width="6.625" style="1" customWidth="1"/>
    <col min="15144" max="15144" width="17.625" style="1" customWidth="1"/>
    <col min="15145" max="15366" width="9" style="1"/>
    <col min="15367" max="15368" width="10.625" style="1" customWidth="1"/>
    <col min="15369" max="15369" width="6.625" style="1" customWidth="1"/>
    <col min="15370" max="15370" width="10.625" style="1" customWidth="1"/>
    <col min="15371" max="15371" width="17.625" style="1" customWidth="1"/>
    <col min="15372" max="15372" width="6.75" style="1" bestFit="1" customWidth="1"/>
    <col min="15373" max="15373" width="50.75" style="1" customWidth="1"/>
    <col min="15374" max="15374" width="8.625" style="1" customWidth="1"/>
    <col min="15375" max="15376" width="6.625" style="1" customWidth="1"/>
    <col min="15377" max="15377" width="8.5" style="1" customWidth="1"/>
    <col min="15378" max="15380" width="9.5" style="1" customWidth="1"/>
    <col min="15381" max="15381" width="6.625" style="1" customWidth="1"/>
    <col min="15382" max="15382" width="7.75" style="1" customWidth="1"/>
    <col min="15383" max="15384" width="17.625" style="1" customWidth="1"/>
    <col min="15385" max="15388" width="6.625" style="1" customWidth="1"/>
    <col min="15389" max="15389" width="31.25" style="1" customWidth="1"/>
    <col min="15390" max="15390" width="36.875" style="1" customWidth="1"/>
    <col min="15391" max="15395" width="6.625" style="1" customWidth="1"/>
    <col min="15396" max="15396" width="17.625" style="1" customWidth="1"/>
    <col min="15397" max="15399" width="6.625" style="1" customWidth="1"/>
    <col min="15400" max="15400" width="17.625" style="1" customWidth="1"/>
    <col min="15401" max="15622" width="9" style="1"/>
    <col min="15623" max="15624" width="10.625" style="1" customWidth="1"/>
    <col min="15625" max="15625" width="6.625" style="1" customWidth="1"/>
    <col min="15626" max="15626" width="10.625" style="1" customWidth="1"/>
    <col min="15627" max="15627" width="17.625" style="1" customWidth="1"/>
    <col min="15628" max="15628" width="6.75" style="1" bestFit="1" customWidth="1"/>
    <col min="15629" max="15629" width="50.75" style="1" customWidth="1"/>
    <col min="15630" max="15630" width="8.625" style="1" customWidth="1"/>
    <col min="15631" max="15632" width="6.625" style="1" customWidth="1"/>
    <col min="15633" max="15633" width="8.5" style="1" customWidth="1"/>
    <col min="15634" max="15636" width="9.5" style="1" customWidth="1"/>
    <col min="15637" max="15637" width="6.625" style="1" customWidth="1"/>
    <col min="15638" max="15638" width="7.75" style="1" customWidth="1"/>
    <col min="15639" max="15640" width="17.625" style="1" customWidth="1"/>
    <col min="15641" max="15644" width="6.625" style="1" customWidth="1"/>
    <col min="15645" max="15645" width="31.25" style="1" customWidth="1"/>
    <col min="15646" max="15646" width="36.875" style="1" customWidth="1"/>
    <col min="15647" max="15651" width="6.625" style="1" customWidth="1"/>
    <col min="15652" max="15652" width="17.625" style="1" customWidth="1"/>
    <col min="15653" max="15655" width="6.625" style="1" customWidth="1"/>
    <col min="15656" max="15656" width="17.625" style="1" customWidth="1"/>
    <col min="15657" max="15878" width="9" style="1"/>
    <col min="15879" max="15880" width="10.625" style="1" customWidth="1"/>
    <col min="15881" max="15881" width="6.625" style="1" customWidth="1"/>
    <col min="15882" max="15882" width="10.625" style="1" customWidth="1"/>
    <col min="15883" max="15883" width="17.625" style="1" customWidth="1"/>
    <col min="15884" max="15884" width="6.75" style="1" bestFit="1" customWidth="1"/>
    <col min="15885" max="15885" width="50.75" style="1" customWidth="1"/>
    <col min="15886" max="15886" width="8.625" style="1" customWidth="1"/>
    <col min="15887" max="15888" width="6.625" style="1" customWidth="1"/>
    <col min="15889" max="15889" width="8.5" style="1" customWidth="1"/>
    <col min="15890" max="15892" width="9.5" style="1" customWidth="1"/>
    <col min="15893" max="15893" width="6.625" style="1" customWidth="1"/>
    <col min="15894" max="15894" width="7.75" style="1" customWidth="1"/>
    <col min="15895" max="15896" width="17.625" style="1" customWidth="1"/>
    <col min="15897" max="15900" width="6.625" style="1" customWidth="1"/>
    <col min="15901" max="15901" width="31.25" style="1" customWidth="1"/>
    <col min="15902" max="15902" width="36.875" style="1" customWidth="1"/>
    <col min="15903" max="15907" width="6.625" style="1" customWidth="1"/>
    <col min="15908" max="15908" width="17.625" style="1" customWidth="1"/>
    <col min="15909" max="15911" width="6.625" style="1" customWidth="1"/>
    <col min="15912" max="15912" width="17.625" style="1" customWidth="1"/>
    <col min="15913" max="16134" width="9" style="1"/>
    <col min="16135" max="16136" width="10.625" style="1" customWidth="1"/>
    <col min="16137" max="16137" width="6.625" style="1" customWidth="1"/>
    <col min="16138" max="16138" width="10.625" style="1" customWidth="1"/>
    <col min="16139" max="16139" width="17.625" style="1" customWidth="1"/>
    <col min="16140" max="16140" width="6.75" style="1" bestFit="1" customWidth="1"/>
    <col min="16141" max="16141" width="50.75" style="1" customWidth="1"/>
    <col min="16142" max="16142" width="8.625" style="1" customWidth="1"/>
    <col min="16143" max="16144" width="6.625" style="1" customWidth="1"/>
    <col min="16145" max="16145" width="8.5" style="1" customWidth="1"/>
    <col min="16146" max="16148" width="9.5" style="1" customWidth="1"/>
    <col min="16149" max="16149" width="6.625" style="1" customWidth="1"/>
    <col min="16150" max="16150" width="7.75" style="1" customWidth="1"/>
    <col min="16151" max="16152" width="17.625" style="1" customWidth="1"/>
    <col min="16153" max="16156" width="6.625" style="1" customWidth="1"/>
    <col min="16157" max="16157" width="31.25" style="1" customWidth="1"/>
    <col min="16158" max="16158" width="36.875" style="1" customWidth="1"/>
    <col min="16159" max="16163" width="6.625" style="1" customWidth="1"/>
    <col min="16164" max="16164" width="17.625" style="1" customWidth="1"/>
    <col min="16165" max="16167" width="6.625" style="1" customWidth="1"/>
    <col min="16168" max="16168" width="17.625" style="1" customWidth="1"/>
    <col min="16169" max="16384" width="9" style="1"/>
  </cols>
  <sheetData>
    <row r="1" spans="1:42" s="42" customFormat="1" ht="18" customHeight="1">
      <c r="A1" s="39"/>
      <c r="B1" s="39"/>
      <c r="C1" s="39"/>
      <c r="D1" s="39"/>
      <c r="E1" s="39"/>
      <c r="F1" s="84"/>
      <c r="G1" s="152" t="s">
        <v>17</v>
      </c>
      <c r="H1" s="152"/>
      <c r="I1" s="152"/>
      <c r="J1" s="152"/>
      <c r="K1" s="152" t="s">
        <v>0</v>
      </c>
      <c r="L1" s="152"/>
      <c r="M1" s="152"/>
      <c r="N1" s="152"/>
      <c r="O1" s="152" t="s">
        <v>18</v>
      </c>
      <c r="P1" s="152"/>
      <c r="Q1" s="152"/>
      <c r="R1" s="152"/>
      <c r="S1" s="4"/>
      <c r="T1" s="4"/>
      <c r="U1" s="4"/>
      <c r="V1" s="4"/>
      <c r="W1" s="4"/>
      <c r="X1" s="4"/>
      <c r="Y1" s="4"/>
      <c r="Z1" s="4"/>
      <c r="AA1" s="4"/>
      <c r="AB1" s="4"/>
      <c r="AC1" s="41"/>
      <c r="AD1" s="4"/>
      <c r="AE1" s="41"/>
      <c r="AF1" s="4"/>
      <c r="AG1" s="41"/>
      <c r="AH1" s="41"/>
      <c r="AI1" s="41"/>
      <c r="AJ1" s="41"/>
      <c r="AK1" s="41"/>
      <c r="AL1" s="41"/>
      <c r="AM1" s="41"/>
      <c r="AN1" s="41"/>
      <c r="AO1" s="41"/>
      <c r="AP1" s="41"/>
    </row>
    <row r="2" spans="1:42" s="42" customFormat="1" ht="27.75" customHeight="1">
      <c r="A2" s="39"/>
      <c r="B2" s="39"/>
      <c r="C2" s="39"/>
      <c r="D2" s="39"/>
      <c r="E2" s="43"/>
      <c r="F2" s="84"/>
      <c r="G2" s="37" t="s">
        <v>1</v>
      </c>
      <c r="H2" s="44" t="s">
        <v>2</v>
      </c>
      <c r="I2" s="37" t="s">
        <v>3</v>
      </c>
      <c r="J2" s="44" t="s">
        <v>4</v>
      </c>
      <c r="K2" s="37" t="s">
        <v>1</v>
      </c>
      <c r="L2" s="44" t="s">
        <v>5</v>
      </c>
      <c r="M2" s="37" t="s">
        <v>3</v>
      </c>
      <c r="N2" s="44" t="s">
        <v>4</v>
      </c>
      <c r="O2" s="37" t="s">
        <v>1</v>
      </c>
      <c r="P2" s="44" t="s">
        <v>5</v>
      </c>
      <c r="Q2" s="37" t="s">
        <v>3</v>
      </c>
      <c r="R2" s="44" t="s">
        <v>4</v>
      </c>
      <c r="S2" s="41"/>
      <c r="T2" s="41"/>
      <c r="U2" s="45"/>
      <c r="V2" s="45"/>
      <c r="W2" s="45"/>
      <c r="X2" s="45"/>
      <c r="Y2" s="45"/>
      <c r="Z2" s="45"/>
      <c r="AA2" s="45"/>
      <c r="AB2" s="45"/>
      <c r="AC2" s="41"/>
      <c r="AD2" s="45"/>
      <c r="AE2" s="41"/>
      <c r="AF2" s="45"/>
      <c r="AG2" s="41"/>
      <c r="AH2" s="41"/>
      <c r="AI2" s="41"/>
      <c r="AJ2" s="41"/>
      <c r="AK2" s="41"/>
      <c r="AL2" s="41"/>
      <c r="AM2" s="41"/>
      <c r="AN2" s="41"/>
      <c r="AO2" s="41"/>
      <c r="AP2" s="41"/>
    </row>
    <row r="3" spans="1:42" s="42" customFormat="1" ht="18" customHeight="1">
      <c r="A3" s="39"/>
      <c r="B3" s="46"/>
      <c r="C3" s="47"/>
      <c r="D3" s="47"/>
      <c r="E3" s="43"/>
      <c r="F3" s="84"/>
      <c r="G3" s="73">
        <f>I3*H3</f>
        <v>386.40000000000003</v>
      </c>
      <c r="H3" s="48">
        <v>28</v>
      </c>
      <c r="I3" s="72">
        <v>13.8</v>
      </c>
      <c r="J3" s="49" t="e">
        <f>K42/K41/#REF!</f>
        <v>#REF!</v>
      </c>
      <c r="K3" s="74">
        <f>M3*L3</f>
        <v>358.8</v>
      </c>
      <c r="L3" s="37">
        <v>26</v>
      </c>
      <c r="M3" s="37">
        <v>13.8</v>
      </c>
      <c r="N3" s="49" t="e">
        <f>AG42/AF41/#REF!</f>
        <v>#REF!</v>
      </c>
      <c r="O3" s="37"/>
      <c r="P3" s="44"/>
      <c r="Q3" s="37"/>
      <c r="R3" s="44"/>
      <c r="S3" s="41"/>
      <c r="T3" s="41"/>
      <c r="U3" s="45"/>
      <c r="V3" s="45"/>
      <c r="W3" s="45"/>
      <c r="X3" s="45"/>
      <c r="Y3" s="45"/>
      <c r="Z3" s="45"/>
      <c r="AA3" s="45"/>
      <c r="AB3" s="45"/>
      <c r="AC3" s="41"/>
      <c r="AD3" s="45"/>
      <c r="AE3" s="41"/>
      <c r="AF3" s="45"/>
      <c r="AG3" s="41"/>
      <c r="AH3" s="41"/>
      <c r="AI3" s="41"/>
      <c r="AJ3" s="41"/>
      <c r="AK3" s="41"/>
      <c r="AL3" s="41"/>
      <c r="AM3" s="41"/>
      <c r="AN3" s="41"/>
      <c r="AO3" s="41"/>
      <c r="AP3" s="41"/>
    </row>
    <row r="4" spans="1:42" s="42" customFormat="1" ht="18" customHeight="1">
      <c r="A4" s="39"/>
      <c r="B4" s="46"/>
      <c r="C4" s="47"/>
      <c r="D4" s="47"/>
      <c r="E4" s="43"/>
      <c r="F4" s="84"/>
      <c r="G4" s="40"/>
      <c r="H4" s="50"/>
      <c r="I4" s="51"/>
      <c r="J4" s="52"/>
      <c r="K4" s="40"/>
      <c r="L4" s="40"/>
      <c r="M4" s="40"/>
      <c r="N4" s="52"/>
      <c r="O4" s="40"/>
      <c r="P4" s="53"/>
      <c r="Q4" s="40"/>
      <c r="R4" s="53"/>
      <c r="S4" s="41"/>
      <c r="T4" s="41"/>
      <c r="U4" s="45"/>
      <c r="V4" s="45"/>
      <c r="W4" s="45"/>
      <c r="X4" s="45"/>
      <c r="Y4" s="45"/>
      <c r="Z4" s="45"/>
      <c r="AA4" s="45"/>
      <c r="AB4" s="45"/>
      <c r="AC4" s="41"/>
      <c r="AD4" s="45"/>
      <c r="AE4" s="41"/>
      <c r="AF4" s="45"/>
      <c r="AG4" s="41"/>
      <c r="AH4" s="41"/>
      <c r="AI4" s="41"/>
      <c r="AJ4" s="41"/>
      <c r="AK4" s="41"/>
      <c r="AL4" s="41"/>
      <c r="AM4" s="41"/>
      <c r="AN4" s="41"/>
      <c r="AO4" s="41"/>
      <c r="AP4" s="41"/>
    </row>
    <row r="5" spans="1:42" s="42" customFormat="1" ht="18" customHeight="1">
      <c r="A5" s="33" t="s">
        <v>78</v>
      </c>
      <c r="B5" s="145" t="s">
        <v>120</v>
      </c>
      <c r="C5" s="146"/>
      <c r="D5" s="146"/>
      <c r="E5" s="147"/>
      <c r="F5" s="85" t="s">
        <v>70</v>
      </c>
      <c r="G5" s="40"/>
      <c r="H5" s="54"/>
      <c r="I5" s="54"/>
      <c r="J5" s="40"/>
      <c r="K5" s="54"/>
      <c r="L5" s="54"/>
      <c r="M5" s="40"/>
      <c r="N5" s="54"/>
      <c r="O5" s="54"/>
      <c r="P5" s="55"/>
      <c r="Q5" s="45"/>
      <c r="R5" s="56"/>
      <c r="S5" s="41"/>
      <c r="T5" s="41"/>
      <c r="U5" s="45"/>
      <c r="V5" s="45"/>
      <c r="W5" s="45"/>
      <c r="X5" s="45"/>
      <c r="Y5" s="45"/>
      <c r="Z5" s="45"/>
      <c r="AA5" s="45"/>
      <c r="AB5" s="45"/>
      <c r="AC5" s="41"/>
      <c r="AD5" s="45"/>
      <c r="AE5" s="41"/>
      <c r="AF5" s="45"/>
      <c r="AG5" s="41"/>
      <c r="AH5" s="41"/>
      <c r="AI5" s="41"/>
      <c r="AJ5" s="41"/>
      <c r="AK5" s="41"/>
      <c r="AL5" s="41"/>
      <c r="AM5" s="41"/>
      <c r="AN5" s="41"/>
      <c r="AO5" s="41"/>
      <c r="AP5" s="41"/>
    </row>
    <row r="6" spans="1:42" s="42" customFormat="1" ht="18" customHeight="1">
      <c r="A6" s="34" t="s">
        <v>79</v>
      </c>
      <c r="B6" s="35" t="s">
        <v>81</v>
      </c>
      <c r="C6" s="36" t="s">
        <v>80</v>
      </c>
      <c r="D6" s="140">
        <v>45672</v>
      </c>
      <c r="E6" s="141"/>
      <c r="F6" s="86">
        <v>8</v>
      </c>
      <c r="G6" s="40"/>
      <c r="H6" s="57"/>
      <c r="I6" s="57"/>
      <c r="J6" s="40"/>
      <c r="K6" s="54"/>
      <c r="L6" s="54"/>
      <c r="M6" s="40"/>
      <c r="N6" s="54"/>
      <c r="O6" s="54"/>
      <c r="P6" s="55"/>
      <c r="Q6" s="45"/>
      <c r="R6" s="56"/>
      <c r="S6" s="41"/>
      <c r="T6" s="41"/>
      <c r="U6" s="45"/>
      <c r="V6" s="45"/>
      <c r="W6" s="45"/>
      <c r="X6" s="45"/>
      <c r="Y6" s="45"/>
      <c r="Z6" s="45"/>
      <c r="AA6" s="45"/>
      <c r="AB6" s="45"/>
      <c r="AC6" s="41"/>
      <c r="AD6" s="45"/>
      <c r="AE6" s="41"/>
      <c r="AF6" s="45"/>
      <c r="AG6" s="41"/>
      <c r="AH6" s="41"/>
      <c r="AI6" s="41"/>
      <c r="AJ6" s="41"/>
      <c r="AK6" s="41"/>
      <c r="AL6" s="41"/>
      <c r="AM6" s="41"/>
      <c r="AN6" s="41"/>
      <c r="AO6" s="41"/>
      <c r="AP6" s="41"/>
    </row>
    <row r="7" spans="1:42" s="42" customFormat="1" ht="38.25" customHeight="1">
      <c r="A7" s="38" t="s">
        <v>71</v>
      </c>
      <c r="B7" s="142" t="s">
        <v>82</v>
      </c>
      <c r="C7" s="143"/>
      <c r="D7" s="144"/>
      <c r="E7" s="75" t="s">
        <v>107</v>
      </c>
      <c r="F7" s="87" t="s">
        <v>108</v>
      </c>
      <c r="G7" s="41"/>
      <c r="H7" s="41"/>
      <c r="I7" s="41"/>
      <c r="J7" s="40"/>
      <c r="K7" s="58"/>
      <c r="L7" s="59"/>
      <c r="M7" s="39"/>
      <c r="N7" s="39"/>
      <c r="O7" s="4"/>
      <c r="P7" s="4"/>
      <c r="Q7" s="39"/>
      <c r="R7" s="60"/>
      <c r="S7" s="4"/>
      <c r="T7" s="4"/>
      <c r="U7" s="4"/>
      <c r="V7" s="4"/>
      <c r="W7" s="4"/>
      <c r="X7" s="4"/>
      <c r="Y7" s="4"/>
      <c r="Z7" s="4"/>
      <c r="AA7" s="4"/>
      <c r="AB7" s="4"/>
      <c r="AC7" s="41"/>
      <c r="AD7" s="4"/>
      <c r="AE7" s="41"/>
      <c r="AF7" s="4"/>
      <c r="AG7" s="41"/>
      <c r="AH7" s="41"/>
      <c r="AI7" s="41"/>
      <c r="AJ7" s="41"/>
      <c r="AK7" s="41"/>
      <c r="AL7" s="41"/>
      <c r="AM7" s="41"/>
      <c r="AN7" s="41"/>
      <c r="AO7" s="41"/>
      <c r="AP7" s="41"/>
    </row>
    <row r="8" spans="1:42" ht="18" customHeight="1"/>
    <row r="9" spans="1:42" s="5" customFormat="1" ht="48" customHeight="1">
      <c r="A9" s="61" t="s">
        <v>29</v>
      </c>
      <c r="B9" s="109" t="s">
        <v>6</v>
      </c>
      <c r="C9" s="110"/>
      <c r="D9" s="110"/>
      <c r="E9" s="109" t="s">
        <v>30</v>
      </c>
      <c r="F9" s="110"/>
      <c r="G9" s="118" t="s">
        <v>31</v>
      </c>
      <c r="H9" s="119"/>
      <c r="I9" s="117" t="s">
        <v>32</v>
      </c>
      <c r="J9" s="117"/>
      <c r="K9" s="117" t="s">
        <v>7</v>
      </c>
      <c r="L9" s="124" t="s">
        <v>33</v>
      </c>
      <c r="M9" s="124" t="s">
        <v>34</v>
      </c>
      <c r="N9" s="109" t="s">
        <v>35</v>
      </c>
      <c r="O9" s="110"/>
      <c r="P9" s="129" t="s">
        <v>8</v>
      </c>
      <c r="Q9" s="130"/>
      <c r="R9" s="131" t="s">
        <v>36</v>
      </c>
      <c r="S9" s="131"/>
      <c r="T9" s="117" t="s">
        <v>37</v>
      </c>
      <c r="U9" s="117"/>
      <c r="V9" s="117"/>
      <c r="W9" s="117"/>
      <c r="X9" s="108" t="s">
        <v>21</v>
      </c>
      <c r="Y9" s="108"/>
      <c r="Z9" s="129" t="s">
        <v>73</v>
      </c>
      <c r="AA9" s="129" t="s">
        <v>74</v>
      </c>
      <c r="AB9" s="129" t="s">
        <v>75</v>
      </c>
      <c r="AC9" s="130"/>
      <c r="AD9" s="129" t="s">
        <v>76</v>
      </c>
      <c r="AE9" s="130"/>
      <c r="AF9" s="116" t="s">
        <v>22</v>
      </c>
      <c r="AG9" s="116"/>
      <c r="AH9" s="116"/>
      <c r="AI9" s="112" t="s">
        <v>23</v>
      </c>
      <c r="AJ9" s="107" t="s">
        <v>24</v>
      </c>
      <c r="AK9" s="109" t="s">
        <v>38</v>
      </c>
      <c r="AL9" s="110"/>
      <c r="AM9" s="110"/>
      <c r="AN9" s="110"/>
    </row>
    <row r="10" spans="1:42" s="5" customFormat="1" ht="59.25" customHeight="1">
      <c r="A10" s="61" t="s">
        <v>39</v>
      </c>
      <c r="B10" s="61" t="s">
        <v>40</v>
      </c>
      <c r="C10" s="61" t="s">
        <v>9</v>
      </c>
      <c r="D10" s="61" t="s">
        <v>39</v>
      </c>
      <c r="E10" s="61" t="s">
        <v>40</v>
      </c>
      <c r="F10" s="89" t="s">
        <v>10</v>
      </c>
      <c r="G10" s="62" t="s">
        <v>41</v>
      </c>
      <c r="H10" s="62" t="s">
        <v>42</v>
      </c>
      <c r="I10" s="63" t="s">
        <v>43</v>
      </c>
      <c r="J10" s="64" t="s">
        <v>44</v>
      </c>
      <c r="K10" s="120"/>
      <c r="L10" s="125"/>
      <c r="M10" s="125"/>
      <c r="N10" s="61" t="s">
        <v>6</v>
      </c>
      <c r="O10" s="61" t="s">
        <v>11</v>
      </c>
      <c r="P10" s="65" t="s">
        <v>72</v>
      </c>
      <c r="Q10" s="65" t="s">
        <v>46</v>
      </c>
      <c r="R10" s="66" t="s">
        <v>15</v>
      </c>
      <c r="S10" s="61" t="s">
        <v>16</v>
      </c>
      <c r="T10" s="63" t="s">
        <v>47</v>
      </c>
      <c r="U10" s="63" t="s">
        <v>48</v>
      </c>
      <c r="V10" s="65" t="s">
        <v>45</v>
      </c>
      <c r="W10" s="65" t="s">
        <v>46</v>
      </c>
      <c r="X10" s="82" t="s">
        <v>26</v>
      </c>
      <c r="Y10" s="82" t="s">
        <v>25</v>
      </c>
      <c r="Z10" s="129"/>
      <c r="AA10" s="129"/>
      <c r="AB10" s="65" t="s">
        <v>12</v>
      </c>
      <c r="AC10" s="67" t="s">
        <v>13</v>
      </c>
      <c r="AD10" s="67" t="s">
        <v>14</v>
      </c>
      <c r="AE10" s="67" t="s">
        <v>77</v>
      </c>
      <c r="AF10" s="68" t="s">
        <v>19</v>
      </c>
      <c r="AG10" s="68" t="s">
        <v>20</v>
      </c>
      <c r="AH10" s="69" t="s">
        <v>27</v>
      </c>
      <c r="AI10" s="112"/>
      <c r="AJ10" s="108"/>
      <c r="AK10" s="61" t="s">
        <v>49</v>
      </c>
      <c r="AL10" s="61" t="s">
        <v>50</v>
      </c>
      <c r="AM10" s="61" t="s">
        <v>51</v>
      </c>
      <c r="AN10" s="61" t="s">
        <v>52</v>
      </c>
    </row>
    <row r="11" spans="1:42" ht="36">
      <c r="A11" s="128"/>
      <c r="B11" s="121">
        <v>8</v>
      </c>
      <c r="C11" s="122"/>
      <c r="D11" s="123" t="s">
        <v>83</v>
      </c>
      <c r="E11" s="12">
        <v>1</v>
      </c>
      <c r="F11" s="83" t="s">
        <v>84</v>
      </c>
      <c r="G11" s="6">
        <v>2.0099999999999998</v>
      </c>
      <c r="H11" s="7"/>
      <c r="I11" s="126">
        <v>1</v>
      </c>
      <c r="J11" s="104">
        <f>+G11+G13+G12</f>
        <v>6.88</v>
      </c>
      <c r="K11" s="103">
        <v>1</v>
      </c>
      <c r="L11" s="104">
        <f>J11/I11/K11</f>
        <v>6.88</v>
      </c>
      <c r="M11" s="105">
        <f>(J11/I11*4350)/(8*4350*K11)</f>
        <v>0.86</v>
      </c>
      <c r="N11" s="111" t="s">
        <v>109</v>
      </c>
      <c r="O11" s="11" t="s">
        <v>54</v>
      </c>
      <c r="P11" s="151" t="s">
        <v>110</v>
      </c>
      <c r="Q11" s="151" t="s">
        <v>110</v>
      </c>
      <c r="R11" s="104"/>
      <c r="S11" s="8"/>
      <c r="T11" s="10" t="s">
        <v>56</v>
      </c>
      <c r="U11" s="9" t="s">
        <v>57</v>
      </c>
      <c r="V11" s="157" t="s">
        <v>117</v>
      </c>
      <c r="W11" s="157" t="s">
        <v>118</v>
      </c>
      <c r="X11" s="137"/>
      <c r="Y11" s="138"/>
      <c r="Z11" s="139"/>
      <c r="AA11" s="79"/>
      <c r="AB11" s="80"/>
      <c r="AC11" s="6"/>
      <c r="AD11" s="135"/>
      <c r="AE11" s="135"/>
      <c r="AF11" s="97"/>
      <c r="AG11" s="94"/>
      <c r="AH11" s="91"/>
      <c r="AI11" s="100"/>
      <c r="AJ11" s="91"/>
      <c r="AK11" s="78"/>
      <c r="AL11" s="78"/>
      <c r="AM11" s="78"/>
      <c r="AN11" s="78"/>
    </row>
    <row r="12" spans="1:42" ht="36">
      <c r="A12" s="128"/>
      <c r="B12" s="121"/>
      <c r="C12" s="122"/>
      <c r="D12" s="122"/>
      <c r="E12" s="12">
        <v>2</v>
      </c>
      <c r="F12" s="83" t="s">
        <v>85</v>
      </c>
      <c r="G12" s="6">
        <v>2.63</v>
      </c>
      <c r="H12" s="7"/>
      <c r="I12" s="126"/>
      <c r="J12" s="103"/>
      <c r="K12" s="103"/>
      <c r="L12" s="104"/>
      <c r="M12" s="105"/>
      <c r="N12" s="111"/>
      <c r="O12" s="11" t="s">
        <v>53</v>
      </c>
      <c r="P12" s="151"/>
      <c r="Q12" s="151"/>
      <c r="R12" s="104"/>
      <c r="S12" s="8"/>
      <c r="T12" s="9" t="s">
        <v>58</v>
      </c>
      <c r="U12" s="9" t="s">
        <v>59</v>
      </c>
      <c r="V12" s="158"/>
      <c r="W12" s="158"/>
      <c r="X12" s="137"/>
      <c r="Y12" s="138"/>
      <c r="Z12" s="138"/>
      <c r="AA12" s="79"/>
      <c r="AB12" s="80"/>
      <c r="AC12" s="6"/>
      <c r="AD12" s="135"/>
      <c r="AE12" s="135"/>
      <c r="AF12" s="98"/>
      <c r="AG12" s="95"/>
      <c r="AH12" s="92"/>
      <c r="AI12" s="101"/>
      <c r="AJ12" s="92"/>
      <c r="AK12" s="78"/>
      <c r="AL12" s="78"/>
      <c r="AM12" s="78"/>
      <c r="AN12" s="78"/>
    </row>
    <row r="13" spans="1:42" ht="36">
      <c r="A13" s="128"/>
      <c r="B13" s="121"/>
      <c r="C13" s="122"/>
      <c r="D13" s="122"/>
      <c r="E13" s="12">
        <v>3</v>
      </c>
      <c r="F13" s="83" t="s">
        <v>86</v>
      </c>
      <c r="G13" s="6">
        <v>2.2400000000000002</v>
      </c>
      <c r="H13" s="7"/>
      <c r="I13" s="126"/>
      <c r="J13" s="103"/>
      <c r="K13" s="103"/>
      <c r="L13" s="104"/>
      <c r="M13" s="105"/>
      <c r="N13" s="111"/>
      <c r="O13" s="11" t="s">
        <v>54</v>
      </c>
      <c r="P13" s="151"/>
      <c r="Q13" s="151"/>
      <c r="R13" s="104"/>
      <c r="S13" s="8"/>
      <c r="T13" s="10" t="s">
        <v>56</v>
      </c>
      <c r="U13" s="9" t="s">
        <v>57</v>
      </c>
      <c r="V13" s="158"/>
      <c r="W13" s="158"/>
      <c r="X13" s="137"/>
      <c r="Y13" s="138"/>
      <c r="Z13" s="138"/>
      <c r="AA13" s="79"/>
      <c r="AB13" s="80"/>
      <c r="AC13" s="6"/>
      <c r="AD13" s="135"/>
      <c r="AE13" s="135"/>
      <c r="AF13" s="99"/>
      <c r="AG13" s="96"/>
      <c r="AH13" s="93"/>
      <c r="AI13" s="102"/>
      <c r="AJ13" s="93"/>
      <c r="AK13" s="78"/>
      <c r="AL13" s="78"/>
      <c r="AM13" s="78"/>
      <c r="AN13" s="78"/>
    </row>
    <row r="14" spans="1:42" ht="36">
      <c r="A14" s="128"/>
      <c r="B14" s="121">
        <v>9</v>
      </c>
      <c r="C14" s="122"/>
      <c r="D14" s="123" t="s">
        <v>87</v>
      </c>
      <c r="E14" s="12">
        <v>1</v>
      </c>
      <c r="F14" s="83" t="s">
        <v>84</v>
      </c>
      <c r="G14" s="6">
        <v>0.99</v>
      </c>
      <c r="H14" s="7"/>
      <c r="I14" s="126">
        <v>1</v>
      </c>
      <c r="J14" s="104">
        <f>+G14+G15+G17+G16</f>
        <v>7.2</v>
      </c>
      <c r="K14" s="103">
        <v>1</v>
      </c>
      <c r="L14" s="104">
        <f>J14/I14/K14</f>
        <v>7.2</v>
      </c>
      <c r="M14" s="105">
        <f>(J14/I14*4350)/(8*4350*K14)</f>
        <v>0.9</v>
      </c>
      <c r="N14" s="111" t="s">
        <v>112</v>
      </c>
      <c r="O14" s="11" t="s">
        <v>54</v>
      </c>
      <c r="P14" s="127" t="s">
        <v>55</v>
      </c>
      <c r="Q14" s="127" t="s">
        <v>55</v>
      </c>
      <c r="R14" s="104"/>
      <c r="S14" s="8"/>
      <c r="T14" s="10" t="s">
        <v>56</v>
      </c>
      <c r="U14" s="9" t="s">
        <v>57</v>
      </c>
      <c r="V14" s="158"/>
      <c r="W14" s="158"/>
      <c r="X14" s="137"/>
      <c r="Y14" s="138"/>
      <c r="Z14" s="139"/>
      <c r="AA14" s="79"/>
      <c r="AB14" s="80"/>
      <c r="AC14" s="6"/>
      <c r="AD14" s="135"/>
      <c r="AE14" s="135"/>
      <c r="AF14" s="103"/>
      <c r="AG14" s="104"/>
      <c r="AH14" s="105"/>
      <c r="AI14" s="104"/>
      <c r="AJ14" s="156"/>
      <c r="AK14" s="111"/>
      <c r="AL14" s="111"/>
      <c r="AM14" s="111"/>
      <c r="AN14" s="111"/>
    </row>
    <row r="15" spans="1:42" ht="36">
      <c r="A15" s="128"/>
      <c r="B15" s="121"/>
      <c r="C15" s="122"/>
      <c r="D15" s="122"/>
      <c r="E15" s="12">
        <v>2</v>
      </c>
      <c r="F15" s="83" t="s">
        <v>113</v>
      </c>
      <c r="G15" s="6">
        <v>2.56</v>
      </c>
      <c r="H15" s="7"/>
      <c r="I15" s="126"/>
      <c r="J15" s="103"/>
      <c r="K15" s="103"/>
      <c r="L15" s="104"/>
      <c r="M15" s="105"/>
      <c r="N15" s="111"/>
      <c r="O15" s="11" t="s">
        <v>54</v>
      </c>
      <c r="P15" s="127"/>
      <c r="Q15" s="127"/>
      <c r="R15" s="104"/>
      <c r="S15" s="8"/>
      <c r="T15" s="9" t="s">
        <v>58</v>
      </c>
      <c r="U15" s="9" t="s">
        <v>59</v>
      </c>
      <c r="V15" s="158"/>
      <c r="W15" s="158"/>
      <c r="X15" s="137"/>
      <c r="Y15" s="138"/>
      <c r="Z15" s="138"/>
      <c r="AA15" s="79"/>
      <c r="AB15" s="80"/>
      <c r="AC15" s="6"/>
      <c r="AD15" s="135"/>
      <c r="AE15" s="135"/>
      <c r="AF15" s="103"/>
      <c r="AG15" s="104"/>
      <c r="AH15" s="105"/>
      <c r="AI15" s="104"/>
      <c r="AJ15" s="156"/>
      <c r="AK15" s="111"/>
      <c r="AL15" s="111"/>
      <c r="AM15" s="111"/>
      <c r="AN15" s="111"/>
    </row>
    <row r="16" spans="1:42" ht="54">
      <c r="A16" s="128"/>
      <c r="B16" s="121"/>
      <c r="C16" s="122"/>
      <c r="D16" s="122"/>
      <c r="E16" s="12">
        <v>3</v>
      </c>
      <c r="F16" s="83" t="s">
        <v>88</v>
      </c>
      <c r="G16" s="6">
        <v>2.83</v>
      </c>
      <c r="H16" s="7"/>
      <c r="I16" s="126"/>
      <c r="J16" s="103"/>
      <c r="K16" s="103"/>
      <c r="L16" s="104"/>
      <c r="M16" s="105"/>
      <c r="N16" s="111"/>
      <c r="O16" s="11" t="s">
        <v>53</v>
      </c>
      <c r="P16" s="127"/>
      <c r="Q16" s="127"/>
      <c r="R16" s="104"/>
      <c r="S16" s="8"/>
      <c r="T16" s="9" t="s">
        <v>58</v>
      </c>
      <c r="U16" s="9" t="s">
        <v>59</v>
      </c>
      <c r="V16" s="158"/>
      <c r="W16" s="158"/>
      <c r="X16" s="137"/>
      <c r="Y16" s="138"/>
      <c r="Z16" s="138"/>
      <c r="AA16" s="79"/>
      <c r="AB16" s="80"/>
      <c r="AC16" s="6"/>
      <c r="AD16" s="135"/>
      <c r="AE16" s="135"/>
      <c r="AF16" s="103"/>
      <c r="AG16" s="104"/>
      <c r="AH16" s="105"/>
      <c r="AI16" s="104"/>
      <c r="AJ16" s="156"/>
      <c r="AK16" s="111"/>
      <c r="AL16" s="111"/>
      <c r="AM16" s="111"/>
      <c r="AN16" s="111"/>
    </row>
    <row r="17" spans="1:40" ht="36">
      <c r="A17" s="128"/>
      <c r="B17" s="121"/>
      <c r="C17" s="122"/>
      <c r="D17" s="122"/>
      <c r="E17" s="12">
        <v>4</v>
      </c>
      <c r="F17" s="83" t="s">
        <v>86</v>
      </c>
      <c r="G17" s="6">
        <v>0.82</v>
      </c>
      <c r="H17" s="7"/>
      <c r="I17" s="126"/>
      <c r="J17" s="103"/>
      <c r="K17" s="103"/>
      <c r="L17" s="104"/>
      <c r="M17" s="105"/>
      <c r="N17" s="111"/>
      <c r="O17" s="11" t="s">
        <v>54</v>
      </c>
      <c r="P17" s="127"/>
      <c r="Q17" s="127"/>
      <c r="R17" s="104"/>
      <c r="S17" s="8"/>
      <c r="T17" s="10" t="s">
        <v>56</v>
      </c>
      <c r="U17" s="9" t="s">
        <v>57</v>
      </c>
      <c r="V17" s="158"/>
      <c r="W17" s="158"/>
      <c r="X17" s="137"/>
      <c r="Y17" s="138"/>
      <c r="Z17" s="138"/>
      <c r="AA17" s="79"/>
      <c r="AB17" s="80"/>
      <c r="AC17" s="6"/>
      <c r="AD17" s="135"/>
      <c r="AE17" s="135"/>
      <c r="AF17" s="103"/>
      <c r="AG17" s="104"/>
      <c r="AH17" s="105"/>
      <c r="AI17" s="104"/>
      <c r="AJ17" s="156"/>
      <c r="AK17" s="111"/>
      <c r="AL17" s="111"/>
      <c r="AM17" s="111"/>
      <c r="AN17" s="111"/>
    </row>
    <row r="18" spans="1:40" ht="59.25" customHeight="1">
      <c r="A18" s="128"/>
      <c r="B18" s="121">
        <v>10</v>
      </c>
      <c r="C18" s="122"/>
      <c r="D18" s="123" t="s">
        <v>89</v>
      </c>
      <c r="E18" s="12">
        <v>1</v>
      </c>
      <c r="F18" s="83" t="s">
        <v>90</v>
      </c>
      <c r="G18" s="6">
        <v>2.87</v>
      </c>
      <c r="H18" s="7"/>
      <c r="I18" s="126">
        <v>1</v>
      </c>
      <c r="J18" s="104">
        <f>+G18+G20+G19</f>
        <v>6.2700000000000005</v>
      </c>
      <c r="K18" s="103">
        <v>1</v>
      </c>
      <c r="L18" s="104">
        <f>J18/I18/K18</f>
        <v>6.2700000000000005</v>
      </c>
      <c r="M18" s="105">
        <f>(J18/I18*4350)/(8*4350*K18)</f>
        <v>0.78375000000000006</v>
      </c>
      <c r="N18" s="111" t="s">
        <v>109</v>
      </c>
      <c r="O18" s="11" t="s">
        <v>54</v>
      </c>
      <c r="P18" s="127" t="s">
        <v>110</v>
      </c>
      <c r="Q18" s="127" t="s">
        <v>110</v>
      </c>
      <c r="R18" s="104"/>
      <c r="S18" s="8"/>
      <c r="T18" s="10" t="s">
        <v>56</v>
      </c>
      <c r="U18" s="9" t="s">
        <v>57</v>
      </c>
      <c r="V18" s="158"/>
      <c r="W18" s="158"/>
      <c r="X18" s="77"/>
      <c r="Y18" s="77"/>
      <c r="Z18" s="77"/>
      <c r="AA18" s="77"/>
      <c r="AB18" s="103"/>
      <c r="AC18" s="103"/>
      <c r="AD18" s="135"/>
      <c r="AE18" s="135"/>
      <c r="AF18" s="97"/>
      <c r="AG18" s="94"/>
      <c r="AH18" s="91"/>
      <c r="AI18" s="94"/>
      <c r="AJ18" s="113"/>
      <c r="AK18" s="78"/>
      <c r="AL18" s="78"/>
      <c r="AM18" s="78"/>
      <c r="AN18" s="78"/>
    </row>
    <row r="19" spans="1:40" ht="42.75" customHeight="1">
      <c r="A19" s="128"/>
      <c r="B19" s="121"/>
      <c r="C19" s="122"/>
      <c r="D19" s="122"/>
      <c r="E19" s="12">
        <v>2</v>
      </c>
      <c r="F19" s="83" t="s">
        <v>119</v>
      </c>
      <c r="G19" s="6">
        <v>3.16</v>
      </c>
      <c r="H19" s="7"/>
      <c r="I19" s="126"/>
      <c r="J19" s="103"/>
      <c r="K19" s="103"/>
      <c r="L19" s="104"/>
      <c r="M19" s="105"/>
      <c r="N19" s="111"/>
      <c r="O19" s="11" t="s">
        <v>53</v>
      </c>
      <c r="P19" s="127"/>
      <c r="Q19" s="127"/>
      <c r="R19" s="104"/>
      <c r="S19" s="8"/>
      <c r="T19" s="160" t="s">
        <v>121</v>
      </c>
      <c r="U19" s="9" t="s">
        <v>59</v>
      </c>
      <c r="V19" s="158"/>
      <c r="W19" s="158"/>
      <c r="X19" s="77"/>
      <c r="Y19" s="77"/>
      <c r="Z19" s="77"/>
      <c r="AA19" s="77"/>
      <c r="AB19" s="103"/>
      <c r="AC19" s="103"/>
      <c r="AD19" s="135"/>
      <c r="AE19" s="135"/>
      <c r="AF19" s="98"/>
      <c r="AG19" s="95"/>
      <c r="AH19" s="92"/>
      <c r="AI19" s="95"/>
      <c r="AJ19" s="114"/>
      <c r="AK19" s="78"/>
      <c r="AL19" s="78"/>
      <c r="AM19" s="78"/>
      <c r="AN19" s="78"/>
    </row>
    <row r="20" spans="1:40" ht="54">
      <c r="A20" s="128"/>
      <c r="B20" s="121"/>
      <c r="C20" s="122"/>
      <c r="D20" s="122"/>
      <c r="E20" s="12">
        <v>3</v>
      </c>
      <c r="F20" s="83" t="s">
        <v>91</v>
      </c>
      <c r="G20" s="6">
        <v>0.24</v>
      </c>
      <c r="H20" s="76">
        <v>4.26</v>
      </c>
      <c r="I20" s="126"/>
      <c r="J20" s="103"/>
      <c r="K20" s="103"/>
      <c r="L20" s="104"/>
      <c r="M20" s="105"/>
      <c r="N20" s="111"/>
      <c r="O20" s="11" t="s">
        <v>54</v>
      </c>
      <c r="P20" s="127"/>
      <c r="Q20" s="127"/>
      <c r="R20" s="104"/>
      <c r="S20" s="8"/>
      <c r="T20" s="10" t="s">
        <v>56</v>
      </c>
      <c r="U20" s="9" t="s">
        <v>57</v>
      </c>
      <c r="V20" s="158"/>
      <c r="W20" s="158"/>
      <c r="X20" s="77"/>
      <c r="Y20" s="77"/>
      <c r="Z20" s="77"/>
      <c r="AA20" s="77"/>
      <c r="AB20" s="103"/>
      <c r="AC20" s="103"/>
      <c r="AD20" s="135"/>
      <c r="AE20" s="135"/>
      <c r="AF20" s="99"/>
      <c r="AG20" s="96"/>
      <c r="AH20" s="93"/>
      <c r="AI20" s="96"/>
      <c r="AJ20" s="115"/>
      <c r="AK20" s="78"/>
      <c r="AL20" s="78"/>
      <c r="AM20" s="78"/>
      <c r="AN20" s="78"/>
    </row>
    <row r="21" spans="1:40" ht="36">
      <c r="A21" s="128"/>
      <c r="B21" s="121">
        <v>11</v>
      </c>
      <c r="C21" s="122"/>
      <c r="D21" s="123" t="s">
        <v>114</v>
      </c>
      <c r="E21" s="12">
        <v>1</v>
      </c>
      <c r="F21" s="83" t="s">
        <v>92</v>
      </c>
      <c r="G21" s="6">
        <v>1.98</v>
      </c>
      <c r="H21" s="7"/>
      <c r="I21" s="126">
        <v>1</v>
      </c>
      <c r="J21" s="104">
        <f>+G21+G23+G22</f>
        <v>6.07</v>
      </c>
      <c r="K21" s="103">
        <v>1</v>
      </c>
      <c r="L21" s="104">
        <f>J21/I21/K21</f>
        <v>6.07</v>
      </c>
      <c r="M21" s="105">
        <f>(J21/I21*4350)/(8*4350*K21)</f>
        <v>0.75875000000000004</v>
      </c>
      <c r="N21" s="111" t="s">
        <v>109</v>
      </c>
      <c r="O21" s="11" t="s">
        <v>54</v>
      </c>
      <c r="P21" s="127" t="s">
        <v>110</v>
      </c>
      <c r="Q21" s="127" t="s">
        <v>110</v>
      </c>
      <c r="R21" s="104"/>
      <c r="S21" s="8"/>
      <c r="T21" s="10" t="s">
        <v>56</v>
      </c>
      <c r="U21" s="9" t="s">
        <v>57</v>
      </c>
      <c r="V21" s="158"/>
      <c r="W21" s="158"/>
      <c r="X21" s="77"/>
      <c r="Y21" s="77"/>
      <c r="Z21" s="77"/>
      <c r="AA21" s="77"/>
      <c r="AB21" s="103"/>
      <c r="AC21" s="103"/>
      <c r="AD21" s="135"/>
      <c r="AE21" s="135"/>
      <c r="AF21" s="97"/>
      <c r="AG21" s="94"/>
      <c r="AH21" s="91"/>
      <c r="AI21" s="94"/>
      <c r="AJ21" s="113"/>
      <c r="AK21" s="78"/>
      <c r="AL21" s="78"/>
      <c r="AM21" s="78"/>
      <c r="AN21" s="78"/>
    </row>
    <row r="22" spans="1:40" ht="54">
      <c r="A22" s="128"/>
      <c r="B22" s="121"/>
      <c r="C22" s="122"/>
      <c r="D22" s="122"/>
      <c r="E22" s="12">
        <v>2</v>
      </c>
      <c r="F22" s="83" t="s">
        <v>93</v>
      </c>
      <c r="G22" s="6">
        <v>2.86</v>
      </c>
      <c r="H22" s="7"/>
      <c r="I22" s="126"/>
      <c r="J22" s="103"/>
      <c r="K22" s="103"/>
      <c r="L22" s="104"/>
      <c r="M22" s="105"/>
      <c r="N22" s="111"/>
      <c r="O22" s="11" t="s">
        <v>53</v>
      </c>
      <c r="P22" s="127"/>
      <c r="Q22" s="127"/>
      <c r="R22" s="104"/>
      <c r="S22" s="8"/>
      <c r="T22" s="9" t="s">
        <v>58</v>
      </c>
      <c r="U22" s="9" t="s">
        <v>59</v>
      </c>
      <c r="V22" s="158"/>
      <c r="W22" s="158"/>
      <c r="X22" s="77"/>
      <c r="Y22" s="77"/>
      <c r="Z22" s="77"/>
      <c r="AA22" s="77"/>
      <c r="AB22" s="103"/>
      <c r="AC22" s="103"/>
      <c r="AD22" s="135"/>
      <c r="AE22" s="135"/>
      <c r="AF22" s="98"/>
      <c r="AG22" s="95"/>
      <c r="AH22" s="92"/>
      <c r="AI22" s="95"/>
      <c r="AJ22" s="114"/>
      <c r="AK22" s="78"/>
      <c r="AL22" s="78"/>
      <c r="AM22" s="78"/>
      <c r="AN22" s="78"/>
    </row>
    <row r="23" spans="1:40" ht="36">
      <c r="A23" s="128"/>
      <c r="B23" s="121"/>
      <c r="C23" s="122"/>
      <c r="D23" s="122"/>
      <c r="E23" s="12">
        <v>3</v>
      </c>
      <c r="F23" s="83" t="s">
        <v>94</v>
      </c>
      <c r="G23" s="6">
        <v>1.23</v>
      </c>
      <c r="H23" s="7"/>
      <c r="I23" s="126"/>
      <c r="J23" s="103"/>
      <c r="K23" s="103"/>
      <c r="L23" s="104"/>
      <c r="M23" s="105"/>
      <c r="N23" s="111"/>
      <c r="O23" s="11" t="s">
        <v>54</v>
      </c>
      <c r="P23" s="127"/>
      <c r="Q23" s="127"/>
      <c r="R23" s="104"/>
      <c r="S23" s="8"/>
      <c r="T23" s="10" t="s">
        <v>56</v>
      </c>
      <c r="U23" s="9" t="s">
        <v>57</v>
      </c>
      <c r="V23" s="158"/>
      <c r="W23" s="158"/>
      <c r="X23" s="77"/>
      <c r="Y23" s="77"/>
      <c r="Z23" s="77"/>
      <c r="AA23" s="77"/>
      <c r="AB23" s="103"/>
      <c r="AC23" s="103"/>
      <c r="AD23" s="135"/>
      <c r="AE23" s="135"/>
      <c r="AF23" s="99"/>
      <c r="AG23" s="96"/>
      <c r="AH23" s="93"/>
      <c r="AI23" s="96"/>
      <c r="AJ23" s="115"/>
      <c r="AK23" s="78"/>
      <c r="AL23" s="78"/>
      <c r="AM23" s="78"/>
      <c r="AN23" s="78"/>
    </row>
    <row r="24" spans="1:40" ht="60" customHeight="1">
      <c r="A24" s="128"/>
      <c r="B24" s="121">
        <v>12</v>
      </c>
      <c r="C24" s="122"/>
      <c r="D24" s="123" t="s">
        <v>95</v>
      </c>
      <c r="E24" s="12">
        <v>1</v>
      </c>
      <c r="F24" s="83" t="s">
        <v>96</v>
      </c>
      <c r="G24" s="6">
        <v>3.52</v>
      </c>
      <c r="H24" s="7"/>
      <c r="I24" s="126">
        <v>1</v>
      </c>
      <c r="J24" s="104">
        <f>+G24+G25+G27+G26</f>
        <v>40.5</v>
      </c>
      <c r="K24" s="103">
        <v>6</v>
      </c>
      <c r="L24" s="104">
        <f>J24/I24/K24</f>
        <v>6.75</v>
      </c>
      <c r="M24" s="105">
        <f>(J24/I24*4350)/(8*4350*K24)</f>
        <v>0.84375</v>
      </c>
      <c r="N24" s="111" t="s">
        <v>109</v>
      </c>
      <c r="O24" s="11" t="s">
        <v>54</v>
      </c>
      <c r="P24" s="127" t="s">
        <v>110</v>
      </c>
      <c r="Q24" s="127" t="s">
        <v>110</v>
      </c>
      <c r="R24" s="104"/>
      <c r="S24" s="8"/>
      <c r="T24" s="10" t="s">
        <v>56</v>
      </c>
      <c r="U24" s="9" t="s">
        <v>57</v>
      </c>
      <c r="V24" s="158"/>
      <c r="W24" s="158"/>
      <c r="X24" s="77"/>
      <c r="Y24" s="77"/>
      <c r="Z24" s="77"/>
      <c r="AA24" s="77"/>
      <c r="AB24" s="103"/>
      <c r="AC24" s="103"/>
      <c r="AD24" s="135"/>
      <c r="AE24" s="135"/>
      <c r="AF24" s="103"/>
      <c r="AG24" s="104"/>
      <c r="AH24" s="105"/>
      <c r="AI24" s="106"/>
      <c r="AJ24" s="105"/>
      <c r="AK24" s="78"/>
      <c r="AL24" s="78"/>
      <c r="AM24" s="78"/>
      <c r="AN24" s="78"/>
    </row>
    <row r="25" spans="1:40" ht="76.5" customHeight="1">
      <c r="A25" s="128"/>
      <c r="B25" s="121"/>
      <c r="C25" s="122"/>
      <c r="D25" s="122"/>
      <c r="E25" s="12">
        <v>2</v>
      </c>
      <c r="F25" s="83" t="s">
        <v>97</v>
      </c>
      <c r="G25" s="6">
        <v>10.78</v>
      </c>
      <c r="H25" s="7"/>
      <c r="I25" s="126"/>
      <c r="J25" s="103"/>
      <c r="K25" s="103"/>
      <c r="L25" s="104"/>
      <c r="M25" s="105"/>
      <c r="N25" s="111"/>
      <c r="O25" s="11" t="s">
        <v>53</v>
      </c>
      <c r="P25" s="127"/>
      <c r="Q25" s="127"/>
      <c r="R25" s="104"/>
      <c r="S25" s="8"/>
      <c r="T25" s="9" t="s">
        <v>58</v>
      </c>
      <c r="U25" s="9" t="s">
        <v>59</v>
      </c>
      <c r="V25" s="158"/>
      <c r="W25" s="158"/>
      <c r="X25" s="77"/>
      <c r="Y25" s="77"/>
      <c r="Z25" s="77"/>
      <c r="AA25" s="77"/>
      <c r="AB25" s="103"/>
      <c r="AC25" s="103"/>
      <c r="AD25" s="135"/>
      <c r="AE25" s="135"/>
      <c r="AF25" s="103"/>
      <c r="AG25" s="104"/>
      <c r="AH25" s="105"/>
      <c r="AI25" s="106"/>
      <c r="AJ25" s="105"/>
      <c r="AK25" s="78"/>
      <c r="AL25" s="78"/>
      <c r="AM25" s="78"/>
      <c r="AN25" s="78"/>
    </row>
    <row r="26" spans="1:40" ht="40.5" customHeight="1">
      <c r="A26" s="128"/>
      <c r="B26" s="121"/>
      <c r="C26" s="122"/>
      <c r="D26" s="122"/>
      <c r="E26" s="12">
        <v>3</v>
      </c>
      <c r="F26" s="83" t="s">
        <v>98</v>
      </c>
      <c r="G26" s="6">
        <v>23.12</v>
      </c>
      <c r="H26" s="7"/>
      <c r="I26" s="126"/>
      <c r="J26" s="103"/>
      <c r="K26" s="103"/>
      <c r="L26" s="104"/>
      <c r="M26" s="105"/>
      <c r="N26" s="111"/>
      <c r="O26" s="11" t="s">
        <v>54</v>
      </c>
      <c r="P26" s="127"/>
      <c r="Q26" s="127"/>
      <c r="R26" s="104"/>
      <c r="S26" s="8"/>
      <c r="T26" s="9" t="s">
        <v>58</v>
      </c>
      <c r="U26" s="9" t="s">
        <v>59</v>
      </c>
      <c r="V26" s="158"/>
      <c r="W26" s="158"/>
      <c r="X26" s="77"/>
      <c r="Y26" s="77"/>
      <c r="Z26" s="77"/>
      <c r="AA26" s="77"/>
      <c r="AB26" s="103"/>
      <c r="AC26" s="103"/>
      <c r="AD26" s="135"/>
      <c r="AE26" s="135"/>
      <c r="AF26" s="103"/>
      <c r="AG26" s="104"/>
      <c r="AH26" s="105"/>
      <c r="AI26" s="106"/>
      <c r="AJ26" s="105"/>
      <c r="AK26" s="78"/>
      <c r="AL26" s="78"/>
      <c r="AM26" s="78"/>
      <c r="AN26" s="78"/>
    </row>
    <row r="27" spans="1:40" ht="38.25" customHeight="1">
      <c r="A27" s="128"/>
      <c r="B27" s="121"/>
      <c r="C27" s="122"/>
      <c r="D27" s="122"/>
      <c r="E27" s="12">
        <v>4</v>
      </c>
      <c r="F27" s="83" t="s">
        <v>99</v>
      </c>
      <c r="G27" s="6">
        <v>3.08</v>
      </c>
      <c r="H27" s="7"/>
      <c r="I27" s="126"/>
      <c r="J27" s="103"/>
      <c r="K27" s="103"/>
      <c r="L27" s="104"/>
      <c r="M27" s="105"/>
      <c r="N27" s="111"/>
      <c r="O27" s="11" t="s">
        <v>54</v>
      </c>
      <c r="P27" s="127"/>
      <c r="Q27" s="127"/>
      <c r="R27" s="104"/>
      <c r="S27" s="8"/>
      <c r="T27" s="10" t="s">
        <v>56</v>
      </c>
      <c r="U27" s="9" t="s">
        <v>57</v>
      </c>
      <c r="V27" s="158"/>
      <c r="W27" s="158"/>
      <c r="X27" s="77"/>
      <c r="Y27" s="77"/>
      <c r="Z27" s="77"/>
      <c r="AA27" s="77"/>
      <c r="AB27" s="103"/>
      <c r="AC27" s="103"/>
      <c r="AD27" s="135"/>
      <c r="AE27" s="135"/>
      <c r="AF27" s="103"/>
      <c r="AG27" s="104"/>
      <c r="AH27" s="105"/>
      <c r="AI27" s="106"/>
      <c r="AJ27" s="105"/>
      <c r="AK27" s="78"/>
      <c r="AL27" s="78"/>
      <c r="AM27" s="78"/>
      <c r="AN27" s="78"/>
    </row>
    <row r="28" spans="1:40" ht="36">
      <c r="A28" s="128"/>
      <c r="B28" s="121">
        <v>13</v>
      </c>
      <c r="C28" s="122"/>
      <c r="D28" s="123" t="s">
        <v>115</v>
      </c>
      <c r="E28" s="12">
        <v>1</v>
      </c>
      <c r="F28" s="83" t="s">
        <v>92</v>
      </c>
      <c r="G28" s="6">
        <v>1.88</v>
      </c>
      <c r="H28" s="7"/>
      <c r="I28" s="126">
        <v>1</v>
      </c>
      <c r="J28" s="104">
        <f>+G28+G30+G29</f>
        <v>6.1400000000000006</v>
      </c>
      <c r="K28" s="103">
        <v>1</v>
      </c>
      <c r="L28" s="104">
        <f>J28/I28/K28</f>
        <v>6.1400000000000006</v>
      </c>
      <c r="M28" s="105">
        <f>(J28/I28*4350)/(8*4350*K28)</f>
        <v>0.76750000000000007</v>
      </c>
      <c r="N28" s="111" t="s">
        <v>109</v>
      </c>
      <c r="O28" s="11" t="s">
        <v>54</v>
      </c>
      <c r="P28" s="127" t="s">
        <v>110</v>
      </c>
      <c r="Q28" s="127" t="s">
        <v>110</v>
      </c>
      <c r="R28" s="104"/>
      <c r="S28" s="8"/>
      <c r="T28" s="10" t="s">
        <v>56</v>
      </c>
      <c r="U28" s="9" t="s">
        <v>57</v>
      </c>
      <c r="V28" s="158"/>
      <c r="W28" s="158"/>
      <c r="X28" s="77"/>
      <c r="Y28" s="77"/>
      <c r="Z28" s="77"/>
      <c r="AA28" s="77"/>
      <c r="AB28" s="103"/>
      <c r="AC28" s="103"/>
      <c r="AD28" s="135"/>
      <c r="AE28" s="135"/>
      <c r="AF28" s="97"/>
      <c r="AG28" s="94"/>
      <c r="AH28" s="91"/>
      <c r="AI28" s="100"/>
      <c r="AJ28" s="91"/>
      <c r="AK28" s="78"/>
      <c r="AL28" s="78"/>
      <c r="AM28" s="78"/>
      <c r="AN28" s="78"/>
    </row>
    <row r="29" spans="1:40" ht="54">
      <c r="A29" s="128"/>
      <c r="B29" s="121"/>
      <c r="C29" s="122"/>
      <c r="D29" s="122"/>
      <c r="E29" s="12">
        <v>2</v>
      </c>
      <c r="F29" s="83" t="s">
        <v>93</v>
      </c>
      <c r="G29" s="6">
        <v>2.4900000000000002</v>
      </c>
      <c r="H29" s="7"/>
      <c r="I29" s="126"/>
      <c r="J29" s="103"/>
      <c r="K29" s="103"/>
      <c r="L29" s="104"/>
      <c r="M29" s="105"/>
      <c r="N29" s="111"/>
      <c r="O29" s="11" t="s">
        <v>53</v>
      </c>
      <c r="P29" s="127"/>
      <c r="Q29" s="127"/>
      <c r="R29" s="104"/>
      <c r="S29" s="8"/>
      <c r="T29" s="9" t="s">
        <v>58</v>
      </c>
      <c r="U29" s="9" t="s">
        <v>59</v>
      </c>
      <c r="V29" s="158"/>
      <c r="W29" s="158"/>
      <c r="X29" s="77"/>
      <c r="Y29" s="77"/>
      <c r="Z29" s="77"/>
      <c r="AA29" s="77"/>
      <c r="AB29" s="103"/>
      <c r="AC29" s="103"/>
      <c r="AD29" s="135"/>
      <c r="AE29" s="135"/>
      <c r="AF29" s="98"/>
      <c r="AG29" s="95"/>
      <c r="AH29" s="92"/>
      <c r="AI29" s="101"/>
      <c r="AJ29" s="92"/>
      <c r="AK29" s="78"/>
      <c r="AL29" s="78"/>
      <c r="AM29" s="78"/>
      <c r="AN29" s="78"/>
    </row>
    <row r="30" spans="1:40" ht="36">
      <c r="A30" s="128"/>
      <c r="B30" s="121"/>
      <c r="C30" s="122"/>
      <c r="D30" s="122"/>
      <c r="E30" s="12">
        <v>3</v>
      </c>
      <c r="F30" s="83" t="s">
        <v>94</v>
      </c>
      <c r="G30" s="6">
        <v>1.77</v>
      </c>
      <c r="H30" s="7"/>
      <c r="I30" s="126"/>
      <c r="J30" s="103"/>
      <c r="K30" s="103"/>
      <c r="L30" s="104"/>
      <c r="M30" s="105"/>
      <c r="N30" s="111"/>
      <c r="O30" s="11" t="s">
        <v>54</v>
      </c>
      <c r="P30" s="127"/>
      <c r="Q30" s="127"/>
      <c r="R30" s="104"/>
      <c r="S30" s="8"/>
      <c r="T30" s="10" t="s">
        <v>56</v>
      </c>
      <c r="U30" s="9" t="s">
        <v>57</v>
      </c>
      <c r="V30" s="159"/>
      <c r="W30" s="159"/>
      <c r="X30" s="77"/>
      <c r="Y30" s="77"/>
      <c r="Z30" s="77"/>
      <c r="AA30" s="77"/>
      <c r="AB30" s="103"/>
      <c r="AC30" s="103"/>
      <c r="AD30" s="135"/>
      <c r="AE30" s="135"/>
      <c r="AF30" s="99"/>
      <c r="AG30" s="96"/>
      <c r="AH30" s="93"/>
      <c r="AI30" s="102"/>
      <c r="AJ30" s="93"/>
      <c r="AK30" s="78"/>
      <c r="AL30" s="78"/>
      <c r="AM30" s="78"/>
      <c r="AN30" s="78"/>
    </row>
    <row r="31" spans="1:40" ht="72">
      <c r="A31" s="128"/>
      <c r="B31" s="121">
        <v>14</v>
      </c>
      <c r="C31" s="122"/>
      <c r="D31" s="123" t="s">
        <v>100</v>
      </c>
      <c r="E31" s="12">
        <v>1</v>
      </c>
      <c r="F31" s="83" t="s">
        <v>96</v>
      </c>
      <c r="G31" s="6">
        <v>3.21</v>
      </c>
      <c r="H31" s="7"/>
      <c r="I31" s="126">
        <v>1</v>
      </c>
      <c r="J31" s="104">
        <f>+G31+G32+G34+G33</f>
        <v>14</v>
      </c>
      <c r="K31" s="103">
        <v>2</v>
      </c>
      <c r="L31" s="104">
        <f>J31/I31/K31</f>
        <v>7</v>
      </c>
      <c r="M31" s="105">
        <f>(J31/I31*4350)/(8*4350*K31)</f>
        <v>0.875</v>
      </c>
      <c r="N31" s="111" t="s">
        <v>109</v>
      </c>
      <c r="O31" s="11" t="s">
        <v>54</v>
      </c>
      <c r="P31" s="127" t="s">
        <v>110</v>
      </c>
      <c r="Q31" s="127" t="s">
        <v>111</v>
      </c>
      <c r="R31" s="104"/>
      <c r="S31" s="8"/>
      <c r="T31" s="10" t="s">
        <v>56</v>
      </c>
      <c r="U31" s="9" t="s">
        <v>57</v>
      </c>
      <c r="V31" s="103"/>
      <c r="W31" s="103"/>
      <c r="X31" s="77"/>
      <c r="Y31" s="77"/>
      <c r="Z31" s="77"/>
      <c r="AA31" s="77"/>
      <c r="AB31" s="103"/>
      <c r="AC31" s="77"/>
      <c r="AD31" s="135"/>
      <c r="AE31" s="135"/>
      <c r="AF31" s="97">
        <v>2</v>
      </c>
      <c r="AG31" s="94">
        <f>L31</f>
        <v>7</v>
      </c>
      <c r="AH31" s="91">
        <f>M31</f>
        <v>0.875</v>
      </c>
      <c r="AI31" s="100"/>
      <c r="AJ31" s="91"/>
      <c r="AK31" s="78"/>
      <c r="AL31" s="78"/>
      <c r="AM31" s="78"/>
      <c r="AN31" s="78"/>
    </row>
    <row r="32" spans="1:40" ht="90">
      <c r="A32" s="128"/>
      <c r="B32" s="121"/>
      <c r="C32" s="122"/>
      <c r="D32" s="122"/>
      <c r="E32" s="12">
        <v>2</v>
      </c>
      <c r="F32" s="83" t="s">
        <v>97</v>
      </c>
      <c r="G32" s="6">
        <v>5.24</v>
      </c>
      <c r="H32" s="7"/>
      <c r="I32" s="126"/>
      <c r="J32" s="103"/>
      <c r="K32" s="103"/>
      <c r="L32" s="104"/>
      <c r="M32" s="105"/>
      <c r="N32" s="111"/>
      <c r="O32" s="11" t="s">
        <v>53</v>
      </c>
      <c r="P32" s="127"/>
      <c r="Q32" s="127"/>
      <c r="R32" s="104"/>
      <c r="S32" s="8"/>
      <c r="T32" s="9" t="s">
        <v>58</v>
      </c>
      <c r="U32" s="9" t="s">
        <v>59</v>
      </c>
      <c r="V32" s="103"/>
      <c r="W32" s="103"/>
      <c r="X32" s="77"/>
      <c r="Y32" s="77"/>
      <c r="Z32" s="77"/>
      <c r="AA32" s="77"/>
      <c r="AB32" s="103"/>
      <c r="AC32" s="77"/>
      <c r="AD32" s="135"/>
      <c r="AE32" s="135"/>
      <c r="AF32" s="98"/>
      <c r="AG32" s="95"/>
      <c r="AH32" s="92"/>
      <c r="AI32" s="101"/>
      <c r="AJ32" s="92"/>
      <c r="AK32" s="78"/>
      <c r="AL32" s="78"/>
      <c r="AM32" s="78"/>
      <c r="AN32" s="78"/>
    </row>
    <row r="33" spans="1:40" ht="44.25" customHeight="1">
      <c r="A33" s="128"/>
      <c r="B33" s="121"/>
      <c r="C33" s="122"/>
      <c r="D33" s="122"/>
      <c r="E33" s="12">
        <v>3</v>
      </c>
      <c r="F33" s="83" t="s">
        <v>98</v>
      </c>
      <c r="G33" s="6">
        <v>4.37</v>
      </c>
      <c r="H33" s="7"/>
      <c r="I33" s="126"/>
      <c r="J33" s="103"/>
      <c r="K33" s="103"/>
      <c r="L33" s="104"/>
      <c r="M33" s="105"/>
      <c r="N33" s="111"/>
      <c r="O33" s="11" t="s">
        <v>54</v>
      </c>
      <c r="P33" s="127"/>
      <c r="Q33" s="127"/>
      <c r="R33" s="104"/>
      <c r="S33" s="8"/>
      <c r="T33" s="9" t="s">
        <v>58</v>
      </c>
      <c r="U33" s="9" t="s">
        <v>59</v>
      </c>
      <c r="V33" s="103"/>
      <c r="W33" s="103"/>
      <c r="X33" s="77"/>
      <c r="Y33" s="77"/>
      <c r="Z33" s="77"/>
      <c r="AA33" s="77"/>
      <c r="AB33" s="103"/>
      <c r="AC33" s="77"/>
      <c r="AD33" s="135"/>
      <c r="AE33" s="135"/>
      <c r="AF33" s="98"/>
      <c r="AG33" s="95"/>
      <c r="AH33" s="92"/>
      <c r="AI33" s="101"/>
      <c r="AJ33" s="92"/>
      <c r="AK33" s="78"/>
      <c r="AL33" s="78"/>
      <c r="AM33" s="78"/>
      <c r="AN33" s="78"/>
    </row>
    <row r="34" spans="1:40" ht="41.25" customHeight="1">
      <c r="A34" s="128"/>
      <c r="B34" s="121"/>
      <c r="C34" s="122"/>
      <c r="D34" s="122"/>
      <c r="E34" s="12">
        <v>4</v>
      </c>
      <c r="F34" s="83" t="s">
        <v>99</v>
      </c>
      <c r="G34" s="6">
        <v>1.18</v>
      </c>
      <c r="H34" s="7"/>
      <c r="I34" s="126"/>
      <c r="J34" s="103"/>
      <c r="K34" s="103"/>
      <c r="L34" s="104"/>
      <c r="M34" s="105"/>
      <c r="N34" s="111"/>
      <c r="O34" s="11" t="s">
        <v>54</v>
      </c>
      <c r="P34" s="127"/>
      <c r="Q34" s="127"/>
      <c r="R34" s="104"/>
      <c r="S34" s="8"/>
      <c r="T34" s="10" t="s">
        <v>56</v>
      </c>
      <c r="U34" s="9" t="s">
        <v>57</v>
      </c>
      <c r="V34" s="103"/>
      <c r="W34" s="103"/>
      <c r="X34" s="77"/>
      <c r="Y34" s="77"/>
      <c r="Z34" s="77"/>
      <c r="AA34" s="77"/>
      <c r="AB34" s="103"/>
      <c r="AC34" s="77"/>
      <c r="AD34" s="135"/>
      <c r="AE34" s="135"/>
      <c r="AF34" s="99"/>
      <c r="AG34" s="96"/>
      <c r="AH34" s="93"/>
      <c r="AI34" s="102"/>
      <c r="AJ34" s="93"/>
      <c r="AK34" s="78"/>
      <c r="AL34" s="78"/>
      <c r="AM34" s="78"/>
      <c r="AN34" s="78"/>
    </row>
    <row r="35" spans="1:40" ht="57" customHeight="1">
      <c r="A35" s="128"/>
      <c r="B35" s="121">
        <v>15</v>
      </c>
      <c r="C35" s="122"/>
      <c r="D35" s="123" t="s">
        <v>101</v>
      </c>
      <c r="E35" s="12">
        <v>1</v>
      </c>
      <c r="F35" s="83" t="s">
        <v>102</v>
      </c>
      <c r="G35" s="6">
        <v>1.1200000000000001</v>
      </c>
      <c r="H35" s="7"/>
      <c r="I35" s="132">
        <v>1</v>
      </c>
      <c r="J35" s="94">
        <f>G35+G36+G37</f>
        <v>6.5</v>
      </c>
      <c r="K35" s="97">
        <v>2</v>
      </c>
      <c r="L35" s="104">
        <f>J35/I35/K35</f>
        <v>3.25</v>
      </c>
      <c r="M35" s="91">
        <f>(J35/I35*4350)/(8*4350*K35)</f>
        <v>0.40625</v>
      </c>
      <c r="N35" s="111" t="s">
        <v>53</v>
      </c>
      <c r="O35" s="11" t="s">
        <v>54</v>
      </c>
      <c r="P35" s="127" t="s">
        <v>55</v>
      </c>
      <c r="Q35" s="127" t="s">
        <v>55</v>
      </c>
      <c r="R35" s="104" t="s">
        <v>60</v>
      </c>
      <c r="S35" s="8"/>
      <c r="T35" s="10" t="s">
        <v>56</v>
      </c>
      <c r="U35" s="9" t="s">
        <v>57</v>
      </c>
      <c r="V35" s="103" t="s">
        <v>55</v>
      </c>
      <c r="W35" s="103" t="s">
        <v>55</v>
      </c>
      <c r="X35" s="77"/>
      <c r="Y35" s="77"/>
      <c r="Z35" s="77"/>
      <c r="AA35" s="77"/>
      <c r="AB35" s="103"/>
      <c r="AC35" s="103"/>
      <c r="AD35" s="135"/>
      <c r="AE35" s="135"/>
      <c r="AF35" s="97">
        <v>2</v>
      </c>
      <c r="AG35" s="94">
        <f>L35</f>
        <v>3.25</v>
      </c>
      <c r="AH35" s="91">
        <f>M35</f>
        <v>0.40625</v>
      </c>
      <c r="AI35" s="94"/>
      <c r="AJ35" s="105"/>
      <c r="AK35" s="111"/>
      <c r="AL35" s="111"/>
      <c r="AM35" s="111"/>
      <c r="AN35" s="111"/>
    </row>
    <row r="36" spans="1:40" ht="77.25" customHeight="1">
      <c r="A36" s="128"/>
      <c r="B36" s="121"/>
      <c r="C36" s="122"/>
      <c r="D36" s="122"/>
      <c r="E36" s="12">
        <v>2</v>
      </c>
      <c r="F36" s="83" t="s">
        <v>104</v>
      </c>
      <c r="G36" s="6">
        <v>3.73</v>
      </c>
      <c r="H36" s="7"/>
      <c r="I36" s="133"/>
      <c r="J36" s="95"/>
      <c r="K36" s="98"/>
      <c r="L36" s="104"/>
      <c r="M36" s="92"/>
      <c r="N36" s="111"/>
      <c r="O36" s="11" t="s">
        <v>53</v>
      </c>
      <c r="P36" s="127"/>
      <c r="Q36" s="127"/>
      <c r="R36" s="104"/>
      <c r="S36" s="8"/>
      <c r="T36" s="9" t="s">
        <v>58</v>
      </c>
      <c r="U36" s="9" t="s">
        <v>59</v>
      </c>
      <c r="V36" s="103"/>
      <c r="W36" s="103"/>
      <c r="X36" s="77"/>
      <c r="Y36" s="77"/>
      <c r="Z36" s="77"/>
      <c r="AA36" s="77"/>
      <c r="AB36" s="103"/>
      <c r="AC36" s="103"/>
      <c r="AD36" s="135"/>
      <c r="AE36" s="135"/>
      <c r="AF36" s="98"/>
      <c r="AG36" s="95"/>
      <c r="AH36" s="92"/>
      <c r="AI36" s="95"/>
      <c r="AJ36" s="105"/>
      <c r="AK36" s="111"/>
      <c r="AL36" s="111"/>
      <c r="AM36" s="111"/>
      <c r="AN36" s="111"/>
    </row>
    <row r="37" spans="1:40" ht="60.75" customHeight="1">
      <c r="A37" s="128"/>
      <c r="B37" s="121"/>
      <c r="C37" s="122"/>
      <c r="D37" s="122"/>
      <c r="E37" s="12">
        <v>3</v>
      </c>
      <c r="F37" s="83" t="s">
        <v>103</v>
      </c>
      <c r="G37" s="6">
        <v>1.65</v>
      </c>
      <c r="H37" s="7"/>
      <c r="I37" s="134"/>
      <c r="J37" s="96"/>
      <c r="K37" s="99"/>
      <c r="L37" s="104"/>
      <c r="M37" s="93"/>
      <c r="N37" s="111"/>
      <c r="O37" s="11" t="s">
        <v>54</v>
      </c>
      <c r="P37" s="127"/>
      <c r="Q37" s="127"/>
      <c r="R37" s="104"/>
      <c r="S37" s="8"/>
      <c r="T37" s="10" t="s">
        <v>56</v>
      </c>
      <c r="U37" s="9" t="s">
        <v>57</v>
      </c>
      <c r="V37" s="103"/>
      <c r="W37" s="103"/>
      <c r="X37" s="77"/>
      <c r="Y37" s="77"/>
      <c r="Z37" s="77"/>
      <c r="AA37" s="77"/>
      <c r="AB37" s="103"/>
      <c r="AC37" s="103"/>
      <c r="AD37" s="135"/>
      <c r="AE37" s="135"/>
      <c r="AF37" s="98"/>
      <c r="AG37" s="95"/>
      <c r="AH37" s="92"/>
      <c r="AI37" s="95"/>
      <c r="AJ37" s="105"/>
      <c r="AK37" s="111"/>
      <c r="AL37" s="111"/>
      <c r="AM37" s="111"/>
      <c r="AN37" s="111"/>
    </row>
    <row r="38" spans="1:40" ht="60.75" customHeight="1">
      <c r="A38" s="128"/>
      <c r="B38" s="121">
        <v>17</v>
      </c>
      <c r="C38" s="122"/>
      <c r="D38" s="123" t="s">
        <v>116</v>
      </c>
      <c r="E38" s="12">
        <v>1</v>
      </c>
      <c r="F38" s="83" t="s">
        <v>105</v>
      </c>
      <c r="G38" s="6">
        <v>2.0299999999999998</v>
      </c>
      <c r="H38" s="7"/>
      <c r="I38" s="133">
        <v>1</v>
      </c>
      <c r="J38" s="94">
        <f>G38+G39+G40</f>
        <v>5.43</v>
      </c>
      <c r="K38" s="98">
        <v>2</v>
      </c>
      <c r="L38" s="104">
        <f>J38/I38/K38</f>
        <v>2.7149999999999999</v>
      </c>
      <c r="M38" s="91">
        <f>(J38/I38*4350)/(8*4350*K38)</f>
        <v>0.33937499999999998</v>
      </c>
      <c r="N38" s="111" t="s">
        <v>53</v>
      </c>
      <c r="O38" s="11" t="s">
        <v>54</v>
      </c>
      <c r="P38" s="154" t="s">
        <v>55</v>
      </c>
      <c r="Q38" s="127" t="s">
        <v>55</v>
      </c>
      <c r="R38" s="103" t="s">
        <v>61</v>
      </c>
      <c r="S38" s="8"/>
      <c r="T38" s="10" t="s">
        <v>56</v>
      </c>
      <c r="U38" s="13" t="s">
        <v>59</v>
      </c>
      <c r="V38" s="155"/>
      <c r="W38" s="155"/>
      <c r="X38" s="81"/>
      <c r="Y38" s="81"/>
      <c r="Z38" s="81"/>
      <c r="AA38" s="81"/>
      <c r="AB38" s="103"/>
      <c r="AC38" s="103"/>
      <c r="AD38" s="135"/>
      <c r="AE38" s="135"/>
      <c r="AF38" s="98"/>
      <c r="AG38" s="95"/>
      <c r="AH38" s="92"/>
      <c r="AI38" s="95"/>
      <c r="AJ38" s="105"/>
      <c r="AK38" s="153" t="s">
        <v>62</v>
      </c>
      <c r="AL38" s="148" t="s">
        <v>63</v>
      </c>
      <c r="AM38" s="111">
        <v>500</v>
      </c>
      <c r="AN38" s="149">
        <f>+AL38/AM38</f>
        <v>0.06</v>
      </c>
    </row>
    <row r="39" spans="1:40" ht="27" customHeight="1">
      <c r="A39" s="128"/>
      <c r="B39" s="121"/>
      <c r="C39" s="122"/>
      <c r="D39" s="122"/>
      <c r="E39" s="12">
        <v>2</v>
      </c>
      <c r="F39" s="83" t="s">
        <v>106</v>
      </c>
      <c r="G39" s="6">
        <v>2.06</v>
      </c>
      <c r="H39" s="7"/>
      <c r="I39" s="133"/>
      <c r="J39" s="95"/>
      <c r="K39" s="98"/>
      <c r="L39" s="104"/>
      <c r="M39" s="92"/>
      <c r="N39" s="111"/>
      <c r="O39" s="11" t="s">
        <v>53</v>
      </c>
      <c r="P39" s="154"/>
      <c r="Q39" s="127"/>
      <c r="R39" s="103"/>
      <c r="S39" s="8"/>
      <c r="T39" s="9" t="s">
        <v>64</v>
      </c>
      <c r="U39" s="13" t="s">
        <v>65</v>
      </c>
      <c r="V39" s="155"/>
      <c r="W39" s="155"/>
      <c r="X39" s="81"/>
      <c r="Y39" s="81"/>
      <c r="Z39" s="81"/>
      <c r="AA39" s="81"/>
      <c r="AB39" s="103"/>
      <c r="AC39" s="103"/>
      <c r="AD39" s="135"/>
      <c r="AE39" s="135"/>
      <c r="AF39" s="98"/>
      <c r="AG39" s="95"/>
      <c r="AH39" s="92"/>
      <c r="AI39" s="95"/>
      <c r="AJ39" s="105"/>
      <c r="AK39" s="153"/>
      <c r="AL39" s="148"/>
      <c r="AM39" s="111"/>
      <c r="AN39" s="149"/>
    </row>
    <row r="40" spans="1:40" ht="45" customHeight="1">
      <c r="A40" s="128"/>
      <c r="B40" s="121"/>
      <c r="C40" s="122"/>
      <c r="D40" s="122"/>
      <c r="E40" s="12">
        <v>3</v>
      </c>
      <c r="F40" s="83" t="s">
        <v>66</v>
      </c>
      <c r="G40" s="6">
        <v>1.34</v>
      </c>
      <c r="H40" s="7"/>
      <c r="I40" s="134"/>
      <c r="J40" s="96"/>
      <c r="K40" s="99"/>
      <c r="L40" s="104"/>
      <c r="M40" s="93"/>
      <c r="N40" s="111"/>
      <c r="O40" s="11" t="s">
        <v>54</v>
      </c>
      <c r="P40" s="154"/>
      <c r="Q40" s="127"/>
      <c r="R40" s="103"/>
      <c r="S40" s="8"/>
      <c r="T40" s="9" t="s">
        <v>58</v>
      </c>
      <c r="U40" s="13" t="s">
        <v>67</v>
      </c>
      <c r="V40" s="155"/>
      <c r="W40" s="155"/>
      <c r="X40" s="81"/>
      <c r="Y40" s="81"/>
      <c r="Z40" s="81"/>
      <c r="AA40" s="81"/>
      <c r="AB40" s="103"/>
      <c r="AC40" s="103"/>
      <c r="AD40" s="136"/>
      <c r="AE40" s="136"/>
      <c r="AF40" s="99"/>
      <c r="AG40" s="96"/>
      <c r="AH40" s="93"/>
      <c r="AI40" s="96"/>
      <c r="AJ40" s="105"/>
      <c r="AK40" s="153"/>
      <c r="AL40" s="148"/>
      <c r="AM40" s="111"/>
      <c r="AN40" s="149"/>
    </row>
    <row r="41" spans="1:40" ht="30.75" thickBot="1">
      <c r="A41" s="29" t="s">
        <v>68</v>
      </c>
      <c r="B41" s="30"/>
      <c r="C41" s="14"/>
      <c r="D41" s="23"/>
      <c r="F41" s="23"/>
      <c r="G41" s="31"/>
      <c r="H41" s="31"/>
      <c r="I41" s="14"/>
      <c r="J41" s="26">
        <f>SUM(J11:J40)</f>
        <v>98.990000000000009</v>
      </c>
      <c r="K41" s="28">
        <f>SUM(K11:K40)</f>
        <v>17</v>
      </c>
      <c r="L41" s="26"/>
      <c r="M41" s="25"/>
      <c r="N41" s="14"/>
      <c r="O41" s="14"/>
      <c r="P41" s="17"/>
      <c r="Q41" s="17"/>
      <c r="R41" s="18"/>
      <c r="S41" s="14"/>
      <c r="T41" s="19"/>
      <c r="U41" s="19"/>
      <c r="V41" s="17"/>
      <c r="W41" s="17"/>
      <c r="X41" s="17"/>
      <c r="Y41" s="17"/>
      <c r="Z41" s="17"/>
      <c r="AA41" s="17"/>
      <c r="AB41" s="17"/>
      <c r="AC41" s="17"/>
      <c r="AD41" s="17"/>
      <c r="AE41" s="17"/>
      <c r="AF41" s="28">
        <f>SUM(AF11:AF40)</f>
        <v>4</v>
      </c>
      <c r="AG41" s="27"/>
      <c r="AH41" s="26"/>
      <c r="AI41" s="32"/>
      <c r="AJ41" s="25"/>
      <c r="AK41" s="18"/>
      <c r="AL41" s="18"/>
      <c r="AM41" s="18"/>
      <c r="AN41" s="18"/>
    </row>
    <row r="42" spans="1:40" ht="20.25" customHeight="1">
      <c r="C42" s="14"/>
      <c r="D42" s="15"/>
      <c r="F42" s="90"/>
      <c r="G42" s="16"/>
      <c r="H42" s="16" t="s">
        <v>28</v>
      </c>
      <c r="I42" s="14"/>
      <c r="J42" s="14" t="s">
        <v>28</v>
      </c>
      <c r="K42" s="71">
        <v>7.2</v>
      </c>
      <c r="L42" s="26"/>
      <c r="N42" s="14"/>
      <c r="O42" s="14"/>
      <c r="P42" s="17"/>
      <c r="Q42" s="17"/>
      <c r="R42" s="18"/>
      <c r="S42" s="14"/>
      <c r="T42" s="19"/>
      <c r="U42" s="19"/>
      <c r="V42" s="17"/>
      <c r="W42" s="17"/>
      <c r="X42" s="17"/>
      <c r="Y42" s="17"/>
      <c r="Z42" s="17"/>
      <c r="AA42" s="17"/>
      <c r="AB42" s="17"/>
      <c r="AC42" s="17"/>
      <c r="AD42" s="17"/>
      <c r="AE42" s="17"/>
      <c r="AF42" s="17"/>
      <c r="AG42" s="70"/>
      <c r="AK42" s="18"/>
      <c r="AL42" s="18"/>
      <c r="AM42" s="18"/>
      <c r="AN42" s="18"/>
    </row>
    <row r="43" spans="1:40" ht="18" customHeight="1">
      <c r="A43" s="150" t="s">
        <v>69</v>
      </c>
      <c r="B43" s="150"/>
      <c r="C43" s="150"/>
      <c r="D43" s="150"/>
      <c r="F43" s="90"/>
      <c r="G43" s="16"/>
      <c r="H43" s="16"/>
      <c r="I43" s="14"/>
      <c r="J43" s="14"/>
      <c r="K43" s="19"/>
      <c r="L43" s="26"/>
      <c r="M43" s="20"/>
      <c r="N43" s="14" t="s">
        <v>28</v>
      </c>
      <c r="O43" s="14"/>
      <c r="P43" s="17"/>
      <c r="Q43" s="17" t="s">
        <v>28</v>
      </c>
      <c r="R43" s="18"/>
      <c r="S43" s="14"/>
      <c r="T43" s="19"/>
      <c r="U43" s="19"/>
      <c r="V43" s="17"/>
      <c r="W43" s="17"/>
      <c r="X43" s="17"/>
      <c r="Y43" s="17"/>
      <c r="Z43" s="17"/>
      <c r="AA43" s="17"/>
      <c r="AB43" s="17"/>
      <c r="AC43" s="17"/>
      <c r="AD43" s="17"/>
      <c r="AE43" s="17"/>
      <c r="AF43" s="17"/>
      <c r="AG43" s="17"/>
      <c r="AH43" s="19"/>
      <c r="AI43" s="21"/>
      <c r="AJ43" s="20"/>
      <c r="AK43" s="18"/>
      <c r="AL43" s="18"/>
      <c r="AM43" s="18"/>
      <c r="AN43" s="18"/>
    </row>
    <row r="44" spans="1:40" ht="18" customHeight="1">
      <c r="A44" s="150"/>
      <c r="B44" s="150"/>
      <c r="C44" s="150"/>
      <c r="D44" s="150"/>
      <c r="F44" s="90"/>
      <c r="G44" s="16"/>
      <c r="H44" s="16"/>
      <c r="I44" s="14"/>
      <c r="J44" s="14" t="s">
        <v>28</v>
      </c>
      <c r="K44" s="19"/>
      <c r="L44" s="20"/>
      <c r="M44" s="20"/>
      <c r="N44" s="14"/>
      <c r="O44" s="14"/>
      <c r="P44" s="17"/>
      <c r="Q44" s="17"/>
      <c r="R44" s="18"/>
      <c r="S44" s="14"/>
      <c r="T44" s="19"/>
      <c r="U44" s="19"/>
      <c r="V44" s="17"/>
      <c r="W44" s="17"/>
      <c r="X44" s="17"/>
      <c r="Y44" s="17"/>
      <c r="Z44" s="17"/>
      <c r="AA44" s="17"/>
      <c r="AB44" s="17"/>
      <c r="AC44" s="17"/>
      <c r="AD44" s="17"/>
      <c r="AE44" s="17"/>
      <c r="AF44" s="17"/>
      <c r="AG44" s="17"/>
      <c r="AH44" s="19"/>
      <c r="AI44" s="21"/>
      <c r="AJ44" s="20"/>
      <c r="AK44" s="14"/>
      <c r="AL44" s="14"/>
      <c r="AM44" s="14"/>
      <c r="AN44" s="14"/>
    </row>
    <row r="45" spans="1:40" ht="18" customHeight="1">
      <c r="A45" s="150"/>
      <c r="B45" s="150"/>
      <c r="C45" s="150"/>
      <c r="D45" s="150"/>
      <c r="F45" s="90"/>
      <c r="G45" s="16"/>
      <c r="H45" s="16"/>
      <c r="I45" s="14"/>
      <c r="J45" s="14"/>
      <c r="K45" s="19"/>
      <c r="L45" s="20"/>
      <c r="M45" s="20"/>
      <c r="N45" s="14"/>
      <c r="O45" s="14"/>
      <c r="P45" s="17" t="s">
        <v>28</v>
      </c>
      <c r="Q45" s="17"/>
      <c r="R45" s="18"/>
      <c r="S45" s="14"/>
      <c r="T45" s="19"/>
      <c r="U45" s="19"/>
      <c r="V45" s="17"/>
      <c r="W45" s="17"/>
      <c r="X45" s="17"/>
      <c r="Y45" s="17"/>
      <c r="Z45" s="17"/>
      <c r="AA45" s="17"/>
      <c r="AB45" s="17"/>
      <c r="AC45" s="17"/>
      <c r="AD45" s="17"/>
      <c r="AE45" s="17"/>
      <c r="AF45" s="17"/>
      <c r="AG45" s="17"/>
      <c r="AH45" s="19"/>
      <c r="AI45" s="21"/>
      <c r="AJ45" s="20"/>
      <c r="AK45" s="14"/>
      <c r="AL45" s="14"/>
      <c r="AM45" s="14"/>
      <c r="AN45" s="14"/>
    </row>
    <row r="46" spans="1:40" ht="18" customHeight="1">
      <c r="A46" s="150"/>
      <c r="B46" s="150"/>
      <c r="C46" s="150"/>
      <c r="D46" s="150"/>
      <c r="F46" s="90"/>
      <c r="G46" s="16"/>
      <c r="H46" s="16"/>
      <c r="I46" s="14"/>
      <c r="J46" s="14" t="s">
        <v>28</v>
      </c>
      <c r="K46" s="19"/>
      <c r="L46" s="20"/>
      <c r="M46" s="20"/>
      <c r="N46" s="14"/>
      <c r="O46" s="14"/>
      <c r="P46" s="17" t="s">
        <v>28</v>
      </c>
      <c r="Q46" s="17"/>
      <c r="R46" s="18"/>
      <c r="S46" s="14"/>
      <c r="T46" s="19"/>
      <c r="U46" s="19"/>
      <c r="V46" s="17"/>
      <c r="W46" s="17"/>
      <c r="X46" s="17"/>
      <c r="Y46" s="17"/>
      <c r="Z46" s="17"/>
      <c r="AA46" s="17"/>
      <c r="AB46" s="17"/>
      <c r="AC46" s="17"/>
      <c r="AD46" s="17"/>
      <c r="AE46" s="17"/>
      <c r="AF46" s="17"/>
      <c r="AG46" s="17"/>
      <c r="AH46" s="19"/>
      <c r="AI46" s="21"/>
      <c r="AJ46" s="20"/>
      <c r="AK46" s="14"/>
      <c r="AL46" s="14"/>
      <c r="AM46" s="14"/>
      <c r="AN46" s="14"/>
    </row>
    <row r="47" spans="1:40">
      <c r="A47" s="14"/>
      <c r="B47" s="22"/>
      <c r="C47" s="14"/>
      <c r="D47" s="23"/>
      <c r="F47" s="90"/>
      <c r="G47" s="16"/>
      <c r="H47" s="16"/>
      <c r="I47" s="14"/>
      <c r="J47" s="14"/>
      <c r="K47" s="19"/>
      <c r="L47" s="20"/>
      <c r="M47" s="20"/>
      <c r="N47" s="14"/>
      <c r="O47" s="14"/>
      <c r="P47" s="17"/>
      <c r="Q47" s="17"/>
      <c r="R47" s="18"/>
      <c r="S47" s="14"/>
      <c r="T47" s="19"/>
      <c r="U47" s="19"/>
      <c r="V47" s="17"/>
      <c r="W47" s="17"/>
      <c r="X47" s="17"/>
      <c r="Y47" s="17"/>
      <c r="Z47" s="17"/>
      <c r="AA47" s="17"/>
      <c r="AB47" s="17"/>
      <c r="AC47" s="17"/>
      <c r="AD47" s="17"/>
      <c r="AE47" s="17"/>
      <c r="AF47" s="17"/>
      <c r="AG47" s="17"/>
      <c r="AH47" s="19"/>
      <c r="AI47" s="21"/>
      <c r="AJ47" s="20"/>
      <c r="AK47" s="14"/>
      <c r="AL47" s="14"/>
      <c r="AM47" s="14"/>
      <c r="AN47" s="14"/>
    </row>
    <row r="48" spans="1:40">
      <c r="A48" s="14"/>
      <c r="B48" s="22"/>
      <c r="C48" s="14"/>
      <c r="D48" s="23"/>
      <c r="F48" s="90"/>
      <c r="G48" s="16"/>
      <c r="H48" s="16"/>
      <c r="I48" s="14"/>
      <c r="J48" s="14"/>
      <c r="K48" s="19"/>
      <c r="L48" s="20"/>
      <c r="M48" s="20"/>
      <c r="N48" s="14"/>
      <c r="O48" s="14"/>
      <c r="P48" s="17"/>
      <c r="Q48" s="17"/>
      <c r="R48" s="18"/>
      <c r="S48" s="14"/>
      <c r="T48" s="19"/>
      <c r="U48" s="19"/>
      <c r="V48" s="17"/>
      <c r="W48" s="17"/>
      <c r="X48" s="17"/>
      <c r="Y48" s="17"/>
      <c r="Z48" s="17"/>
      <c r="AA48" s="17"/>
      <c r="AB48" s="17"/>
      <c r="AC48" s="17"/>
      <c r="AD48" s="17"/>
      <c r="AE48" s="17"/>
      <c r="AF48" s="17"/>
      <c r="AG48" s="17"/>
      <c r="AH48" s="19"/>
      <c r="AI48" s="21"/>
      <c r="AJ48" s="20"/>
      <c r="AK48" s="14"/>
      <c r="AL48" s="14"/>
      <c r="AM48" s="14"/>
      <c r="AN48" s="14"/>
    </row>
    <row r="49" spans="1:40">
      <c r="A49" s="14"/>
      <c r="B49" s="22"/>
      <c r="C49" s="14"/>
      <c r="D49" s="23"/>
      <c r="F49" s="90"/>
      <c r="G49" s="16"/>
      <c r="H49" s="16"/>
      <c r="I49" s="14"/>
      <c r="J49" s="14"/>
      <c r="K49" s="19"/>
      <c r="L49" s="20"/>
      <c r="M49" s="20"/>
      <c r="N49" s="14"/>
      <c r="O49" s="14"/>
      <c r="P49" s="17"/>
      <c r="Q49" s="17"/>
      <c r="R49" s="18"/>
      <c r="S49" s="14"/>
      <c r="T49" s="19"/>
      <c r="U49" s="19"/>
      <c r="V49" s="17"/>
      <c r="W49" s="17"/>
      <c r="X49" s="17"/>
      <c r="Y49" s="17"/>
      <c r="Z49" s="17"/>
      <c r="AA49" s="17"/>
      <c r="AB49" s="17"/>
      <c r="AC49" s="17"/>
      <c r="AD49" s="17"/>
      <c r="AE49" s="17"/>
      <c r="AF49" s="17"/>
      <c r="AG49" s="17"/>
      <c r="AH49" s="19"/>
      <c r="AI49" s="21"/>
      <c r="AJ49" s="20"/>
      <c r="AK49" s="14"/>
      <c r="AL49" s="14"/>
      <c r="AM49" s="14"/>
      <c r="AN49" s="14"/>
    </row>
    <row r="50" spans="1:40">
      <c r="A50" s="14"/>
      <c r="B50" s="22"/>
      <c r="C50" s="14"/>
      <c r="D50" s="23"/>
      <c r="F50" s="90"/>
      <c r="G50" s="16"/>
      <c r="H50" s="16"/>
      <c r="I50" s="14"/>
      <c r="J50" s="14"/>
      <c r="K50" s="19"/>
      <c r="L50" s="20"/>
      <c r="M50" s="20"/>
      <c r="N50" s="14"/>
      <c r="O50" s="14"/>
      <c r="P50" s="17"/>
      <c r="Q50" s="17"/>
      <c r="R50" s="18"/>
      <c r="S50" s="14"/>
      <c r="T50" s="19"/>
      <c r="U50" s="19"/>
      <c r="V50" s="17"/>
      <c r="W50" s="17"/>
      <c r="X50" s="17"/>
      <c r="Y50" s="17"/>
      <c r="Z50" s="17"/>
      <c r="AA50" s="17"/>
      <c r="AB50" s="17"/>
      <c r="AC50" s="17"/>
      <c r="AD50" s="17"/>
      <c r="AE50" s="17"/>
      <c r="AF50" s="17"/>
      <c r="AG50" s="17"/>
      <c r="AH50" s="19"/>
      <c r="AI50" s="21"/>
      <c r="AJ50" s="20"/>
      <c r="AK50" s="14"/>
      <c r="AL50" s="14"/>
      <c r="AM50" s="14"/>
      <c r="AN50" s="14"/>
    </row>
    <row r="51" spans="1:40">
      <c r="A51" s="14"/>
      <c r="B51" s="22"/>
      <c r="C51" s="14"/>
      <c r="D51" s="23"/>
      <c r="F51" s="90"/>
      <c r="G51" s="16"/>
      <c r="H51" s="16"/>
      <c r="I51" s="14"/>
      <c r="J51" s="14"/>
      <c r="K51" s="19"/>
      <c r="L51" s="20"/>
      <c r="M51" s="20"/>
      <c r="N51" s="14"/>
      <c r="O51" s="14"/>
      <c r="P51" s="17"/>
      <c r="Q51" s="17"/>
      <c r="R51" s="18"/>
      <c r="S51" s="14"/>
      <c r="T51" s="19"/>
      <c r="U51" s="19"/>
      <c r="V51" s="17"/>
      <c r="W51" s="17"/>
      <c r="X51" s="17"/>
      <c r="Y51" s="17"/>
      <c r="Z51" s="17"/>
      <c r="AA51" s="17"/>
      <c r="AB51" s="17"/>
      <c r="AC51" s="17"/>
      <c r="AD51" s="17"/>
      <c r="AE51" s="17"/>
      <c r="AF51" s="17"/>
      <c r="AG51" s="17"/>
      <c r="AH51" s="19"/>
      <c r="AI51" s="21"/>
      <c r="AJ51" s="20"/>
      <c r="AK51" s="14"/>
      <c r="AL51" s="14"/>
      <c r="AM51" s="14"/>
      <c r="AN51" s="14"/>
    </row>
    <row r="52" spans="1:40">
      <c r="A52" s="14"/>
      <c r="B52" s="22"/>
      <c r="C52" s="14"/>
      <c r="D52" s="23"/>
      <c r="F52" s="90"/>
      <c r="G52" s="16"/>
      <c r="H52" s="16"/>
      <c r="I52" s="14"/>
      <c r="J52" s="14"/>
      <c r="K52" s="19"/>
      <c r="L52" s="20"/>
      <c r="M52" s="20"/>
      <c r="N52" s="14"/>
      <c r="O52" s="14"/>
      <c r="P52" s="17"/>
      <c r="Q52" s="17"/>
      <c r="R52" s="18"/>
      <c r="S52" s="14"/>
      <c r="T52" s="19"/>
      <c r="U52" s="19"/>
      <c r="V52" s="17"/>
      <c r="W52" s="17"/>
      <c r="X52" s="17"/>
      <c r="Y52" s="17"/>
      <c r="Z52" s="17"/>
      <c r="AA52" s="17"/>
      <c r="AB52" s="17"/>
      <c r="AC52" s="17"/>
      <c r="AD52" s="17"/>
      <c r="AE52" s="17"/>
      <c r="AF52" s="17"/>
      <c r="AG52" s="17"/>
      <c r="AH52" s="19"/>
      <c r="AI52" s="21"/>
      <c r="AJ52" s="20"/>
      <c r="AK52" s="14"/>
      <c r="AL52" s="14"/>
      <c r="AM52" s="14"/>
      <c r="AN52" s="14"/>
    </row>
    <row r="53" spans="1:40">
      <c r="A53" s="14"/>
      <c r="B53" s="22"/>
      <c r="C53" s="14"/>
      <c r="D53" s="23"/>
      <c r="F53" s="90"/>
      <c r="G53" s="16"/>
      <c r="H53" s="16"/>
      <c r="I53" s="14"/>
      <c r="J53" s="14"/>
      <c r="K53" s="19"/>
      <c r="L53" s="20"/>
      <c r="M53" s="20"/>
      <c r="N53" s="14"/>
      <c r="O53" s="14"/>
      <c r="P53" s="17"/>
      <c r="Q53" s="17"/>
      <c r="R53" s="18"/>
      <c r="S53" s="14"/>
      <c r="T53" s="19"/>
      <c r="U53" s="19"/>
      <c r="V53" s="17"/>
      <c r="W53" s="17"/>
      <c r="X53" s="17"/>
      <c r="Y53" s="17"/>
      <c r="Z53" s="17"/>
      <c r="AA53" s="17"/>
      <c r="AB53" s="17"/>
      <c r="AC53" s="17"/>
      <c r="AD53" s="17"/>
      <c r="AE53" s="17"/>
      <c r="AF53" s="17"/>
      <c r="AG53" s="17"/>
      <c r="AH53" s="19"/>
      <c r="AI53" s="21"/>
      <c r="AJ53" s="20"/>
      <c r="AK53" s="14"/>
      <c r="AL53" s="14"/>
      <c r="AM53" s="14"/>
      <c r="AN53" s="14"/>
    </row>
    <row r="54" spans="1:40">
      <c r="A54" s="14"/>
      <c r="B54" s="22"/>
      <c r="C54" s="14"/>
      <c r="D54" s="23"/>
      <c r="F54" s="90"/>
      <c r="G54" s="16"/>
      <c r="H54" s="16"/>
      <c r="I54" s="14"/>
      <c r="J54" s="14"/>
      <c r="K54" s="19"/>
      <c r="L54" s="20"/>
      <c r="M54" s="20"/>
      <c r="N54" s="14"/>
      <c r="O54" s="14"/>
      <c r="P54" s="17"/>
      <c r="Q54" s="17"/>
      <c r="R54" s="18"/>
      <c r="S54" s="14"/>
      <c r="T54" s="19"/>
      <c r="U54" s="19"/>
      <c r="V54" s="17"/>
      <c r="W54" s="17"/>
      <c r="X54" s="17"/>
      <c r="Y54" s="17"/>
      <c r="Z54" s="17"/>
      <c r="AA54" s="17"/>
      <c r="AB54" s="17"/>
      <c r="AC54" s="17"/>
      <c r="AD54" s="17"/>
      <c r="AE54" s="17"/>
      <c r="AF54" s="17"/>
      <c r="AG54" s="17"/>
      <c r="AH54" s="19"/>
      <c r="AI54" s="21"/>
      <c r="AJ54" s="20"/>
      <c r="AK54" s="14"/>
      <c r="AL54" s="14"/>
      <c r="AM54" s="14"/>
      <c r="AN54" s="14"/>
    </row>
    <row r="55" spans="1:40">
      <c r="A55" s="14"/>
      <c r="B55" s="22"/>
      <c r="C55" s="14"/>
      <c r="D55" s="23"/>
      <c r="F55" s="90"/>
      <c r="G55" s="16"/>
      <c r="H55" s="16"/>
      <c r="I55" s="14"/>
      <c r="J55" s="14"/>
      <c r="K55" s="19"/>
      <c r="L55" s="20"/>
      <c r="M55" s="20"/>
      <c r="N55" s="14"/>
      <c r="O55" s="14"/>
      <c r="P55" s="17"/>
      <c r="Q55" s="17"/>
      <c r="R55" s="18"/>
      <c r="S55" s="14"/>
      <c r="T55" s="19"/>
      <c r="U55" s="19"/>
      <c r="V55" s="17"/>
      <c r="W55" s="17"/>
      <c r="X55" s="17"/>
      <c r="Y55" s="17"/>
      <c r="Z55" s="17"/>
      <c r="AA55" s="17"/>
      <c r="AB55" s="17"/>
      <c r="AC55" s="17"/>
      <c r="AD55" s="17"/>
      <c r="AE55" s="17"/>
      <c r="AF55" s="17"/>
      <c r="AG55" s="17"/>
      <c r="AH55" s="19"/>
      <c r="AI55" s="21"/>
      <c r="AJ55" s="20"/>
      <c r="AK55" s="14"/>
      <c r="AL55" s="14"/>
      <c r="AM55" s="14"/>
      <c r="AN55" s="14"/>
    </row>
    <row r="56" spans="1:40">
      <c r="A56" s="14"/>
      <c r="B56" s="22"/>
      <c r="C56" s="14"/>
      <c r="D56" s="23"/>
      <c r="F56" s="90"/>
      <c r="G56" s="16"/>
      <c r="H56" s="16"/>
      <c r="I56" s="14"/>
      <c r="J56" s="14"/>
      <c r="K56" s="19"/>
      <c r="L56" s="20"/>
      <c r="M56" s="20"/>
      <c r="N56" s="14"/>
      <c r="O56" s="14"/>
      <c r="P56" s="17"/>
      <c r="Q56" s="17"/>
      <c r="R56" s="18"/>
      <c r="S56" s="14"/>
      <c r="T56" s="19"/>
      <c r="U56" s="19"/>
      <c r="V56" s="17"/>
      <c r="W56" s="17"/>
      <c r="X56" s="17"/>
      <c r="Y56" s="17"/>
      <c r="Z56" s="17"/>
      <c r="AA56" s="17"/>
      <c r="AB56" s="17"/>
      <c r="AC56" s="17"/>
      <c r="AD56" s="17"/>
      <c r="AE56" s="17"/>
      <c r="AF56" s="17"/>
      <c r="AG56" s="17"/>
      <c r="AH56" s="19"/>
      <c r="AI56" s="21"/>
      <c r="AJ56" s="20"/>
      <c r="AK56" s="14"/>
      <c r="AL56" s="14"/>
      <c r="AM56" s="14"/>
      <c r="AN56" s="14"/>
    </row>
    <row r="57" spans="1:40">
      <c r="A57" s="14"/>
      <c r="B57" s="22"/>
      <c r="C57" s="14"/>
      <c r="D57" s="23"/>
      <c r="F57" s="90"/>
      <c r="G57" s="16"/>
      <c r="H57" s="16"/>
      <c r="I57" s="14"/>
      <c r="J57" s="14"/>
      <c r="K57" s="19"/>
      <c r="L57" s="20"/>
      <c r="M57" s="20"/>
      <c r="N57" s="14"/>
      <c r="O57" s="14"/>
      <c r="P57" s="17"/>
      <c r="Q57" s="17"/>
      <c r="R57" s="18"/>
      <c r="S57" s="14"/>
      <c r="T57" s="19"/>
      <c r="U57" s="19"/>
      <c r="V57" s="17"/>
      <c r="W57" s="17"/>
      <c r="X57" s="17"/>
      <c r="Y57" s="17"/>
      <c r="Z57" s="17"/>
      <c r="AA57" s="17"/>
      <c r="AB57" s="17"/>
      <c r="AC57" s="17"/>
      <c r="AD57" s="17"/>
      <c r="AE57" s="17"/>
      <c r="AF57" s="17"/>
      <c r="AG57" s="17"/>
      <c r="AH57" s="19"/>
      <c r="AI57" s="21"/>
      <c r="AJ57" s="20"/>
      <c r="AK57" s="14"/>
      <c r="AL57" s="14"/>
      <c r="AM57" s="14"/>
      <c r="AN57" s="14"/>
    </row>
    <row r="58" spans="1:40">
      <c r="A58" s="14"/>
      <c r="B58" s="22"/>
      <c r="C58" s="14"/>
      <c r="D58" s="23"/>
      <c r="F58" s="90"/>
      <c r="G58" s="16"/>
      <c r="H58" s="16"/>
      <c r="I58" s="14"/>
      <c r="J58" s="14"/>
      <c r="K58" s="19"/>
      <c r="L58" s="20"/>
      <c r="M58" s="20"/>
      <c r="N58" s="14"/>
      <c r="O58" s="14"/>
      <c r="P58" s="17"/>
      <c r="Q58" s="17"/>
      <c r="R58" s="18"/>
      <c r="S58" s="14"/>
      <c r="T58" s="19"/>
      <c r="U58" s="19"/>
      <c r="V58" s="17"/>
      <c r="W58" s="17"/>
      <c r="X58" s="17"/>
      <c r="Y58" s="17"/>
      <c r="Z58" s="17"/>
      <c r="AA58" s="17"/>
      <c r="AB58" s="17"/>
      <c r="AC58" s="17"/>
      <c r="AD58" s="17"/>
      <c r="AE58" s="17"/>
      <c r="AF58" s="17"/>
      <c r="AG58" s="17"/>
      <c r="AH58" s="19"/>
      <c r="AI58" s="21"/>
      <c r="AJ58" s="20"/>
      <c r="AK58" s="14"/>
      <c r="AL58" s="14"/>
      <c r="AM58" s="14"/>
      <c r="AN58" s="14"/>
    </row>
    <row r="59" spans="1:40">
      <c r="A59" s="14"/>
      <c r="B59" s="22"/>
      <c r="C59" s="14"/>
      <c r="D59" s="23"/>
      <c r="F59" s="90"/>
      <c r="G59" s="16"/>
      <c r="H59" s="16"/>
      <c r="I59" s="14"/>
      <c r="J59" s="14"/>
      <c r="K59" s="19"/>
      <c r="L59" s="20"/>
      <c r="M59" s="20"/>
      <c r="N59" s="14"/>
      <c r="O59" s="14"/>
      <c r="P59" s="17"/>
      <c r="Q59" s="17"/>
      <c r="R59" s="18"/>
      <c r="S59" s="14"/>
      <c r="T59" s="19"/>
      <c r="U59" s="19"/>
      <c r="V59" s="17"/>
      <c r="W59" s="17"/>
      <c r="X59" s="17"/>
      <c r="Y59" s="17"/>
      <c r="Z59" s="17"/>
      <c r="AA59" s="17"/>
      <c r="AB59" s="17"/>
      <c r="AC59" s="17"/>
      <c r="AD59" s="17"/>
      <c r="AE59" s="17"/>
      <c r="AF59" s="17"/>
      <c r="AG59" s="17"/>
      <c r="AH59" s="19"/>
      <c r="AI59" s="21"/>
      <c r="AJ59" s="20"/>
      <c r="AK59" s="14"/>
      <c r="AL59" s="14"/>
      <c r="AM59" s="14"/>
      <c r="AN59" s="14"/>
    </row>
    <row r="60" spans="1:40">
      <c r="A60" s="14"/>
      <c r="B60" s="22"/>
      <c r="C60" s="14"/>
      <c r="D60" s="23"/>
      <c r="F60" s="90"/>
      <c r="G60" s="16"/>
      <c r="H60" s="16"/>
      <c r="I60" s="14"/>
      <c r="J60" s="14"/>
      <c r="K60" s="19"/>
      <c r="L60" s="20"/>
      <c r="M60" s="20"/>
      <c r="N60" s="14"/>
      <c r="O60" s="14"/>
      <c r="P60" s="17"/>
      <c r="Q60" s="17"/>
      <c r="R60" s="18"/>
      <c r="S60" s="14"/>
      <c r="T60" s="19"/>
      <c r="U60" s="19"/>
      <c r="V60" s="17"/>
      <c r="W60" s="17"/>
      <c r="X60" s="17"/>
      <c r="Y60" s="17"/>
      <c r="Z60" s="17"/>
      <c r="AA60" s="17"/>
      <c r="AB60" s="17"/>
      <c r="AC60" s="17"/>
      <c r="AD60" s="17"/>
      <c r="AE60" s="17"/>
      <c r="AF60" s="17"/>
      <c r="AG60" s="17"/>
      <c r="AH60" s="19"/>
      <c r="AI60" s="21"/>
      <c r="AJ60" s="20"/>
      <c r="AK60" s="14"/>
      <c r="AL60" s="14"/>
      <c r="AM60" s="14"/>
      <c r="AN60" s="14"/>
    </row>
    <row r="61" spans="1:40">
      <c r="A61" s="14"/>
      <c r="B61" s="22"/>
      <c r="C61" s="14"/>
      <c r="D61" s="23"/>
      <c r="F61" s="90"/>
      <c r="G61" s="16"/>
      <c r="H61" s="16"/>
      <c r="I61" s="14"/>
      <c r="J61" s="14"/>
      <c r="K61" s="19"/>
      <c r="L61" s="20"/>
      <c r="M61" s="20"/>
      <c r="N61" s="14"/>
      <c r="O61" s="14"/>
      <c r="P61" s="17"/>
      <c r="Q61" s="17"/>
      <c r="R61" s="18"/>
      <c r="S61" s="14"/>
      <c r="T61" s="19"/>
      <c r="U61" s="19"/>
      <c r="V61" s="17"/>
      <c r="W61" s="17"/>
      <c r="X61" s="17"/>
      <c r="Y61" s="17"/>
      <c r="Z61" s="17"/>
      <c r="AA61" s="17"/>
      <c r="AB61" s="17"/>
      <c r="AC61" s="17"/>
      <c r="AD61" s="17"/>
      <c r="AE61" s="17"/>
      <c r="AF61" s="17"/>
      <c r="AG61" s="17"/>
      <c r="AH61" s="19"/>
      <c r="AI61" s="21"/>
      <c r="AJ61" s="20"/>
      <c r="AK61" s="14"/>
      <c r="AL61" s="14"/>
      <c r="AM61" s="14"/>
      <c r="AN61" s="14"/>
    </row>
    <row r="62" spans="1:40">
      <c r="A62" s="14"/>
      <c r="B62" s="22"/>
      <c r="C62" s="14"/>
      <c r="D62" s="23"/>
      <c r="F62" s="90"/>
      <c r="G62" s="16"/>
      <c r="H62" s="16"/>
      <c r="I62" s="14"/>
      <c r="J62" s="14"/>
      <c r="K62" s="19"/>
      <c r="L62" s="20"/>
      <c r="M62" s="20"/>
      <c r="N62" s="14"/>
      <c r="O62" s="14"/>
      <c r="P62" s="17"/>
      <c r="Q62" s="17"/>
      <c r="R62" s="18"/>
      <c r="S62" s="14"/>
      <c r="T62" s="19"/>
      <c r="U62" s="19"/>
      <c r="V62" s="17"/>
      <c r="W62" s="17"/>
      <c r="X62" s="17"/>
      <c r="Y62" s="17"/>
      <c r="Z62" s="17"/>
      <c r="AA62" s="17"/>
      <c r="AB62" s="17"/>
      <c r="AC62" s="17"/>
      <c r="AD62" s="17"/>
      <c r="AE62" s="17"/>
      <c r="AF62" s="17"/>
      <c r="AG62" s="17"/>
      <c r="AH62" s="19"/>
      <c r="AI62" s="21"/>
      <c r="AJ62" s="20"/>
      <c r="AK62" s="14"/>
      <c r="AL62" s="14"/>
      <c r="AM62" s="14"/>
      <c r="AN62" s="14"/>
    </row>
    <row r="63" spans="1:40">
      <c r="A63" s="14"/>
      <c r="B63" s="22"/>
      <c r="C63" s="14"/>
      <c r="D63" s="23"/>
      <c r="F63" s="90"/>
      <c r="G63" s="16"/>
      <c r="H63" s="16"/>
      <c r="I63" s="14"/>
      <c r="J63" s="14"/>
      <c r="K63" s="19"/>
      <c r="L63" s="20"/>
      <c r="M63" s="20"/>
      <c r="N63" s="14"/>
      <c r="O63" s="14"/>
      <c r="P63" s="17"/>
      <c r="Q63" s="17"/>
      <c r="R63" s="18"/>
      <c r="S63" s="14"/>
      <c r="T63" s="19"/>
      <c r="U63" s="19"/>
      <c r="V63" s="17"/>
      <c r="W63" s="17"/>
      <c r="X63" s="17"/>
      <c r="Y63" s="17"/>
      <c r="Z63" s="17"/>
      <c r="AA63" s="17"/>
      <c r="AB63" s="17"/>
      <c r="AC63" s="17"/>
      <c r="AD63" s="17"/>
      <c r="AE63" s="17"/>
      <c r="AF63" s="17"/>
      <c r="AG63" s="17"/>
      <c r="AH63" s="19"/>
      <c r="AI63" s="21"/>
      <c r="AJ63" s="20"/>
      <c r="AK63" s="14"/>
      <c r="AL63" s="14"/>
      <c r="AM63" s="14"/>
      <c r="AN63" s="14"/>
    </row>
    <row r="64" spans="1:40">
      <c r="A64" s="14"/>
      <c r="B64" s="22"/>
      <c r="C64" s="14"/>
      <c r="D64" s="23"/>
      <c r="F64" s="90"/>
      <c r="G64" s="16"/>
      <c r="H64" s="16"/>
      <c r="I64" s="14"/>
      <c r="J64" s="14"/>
      <c r="K64" s="19"/>
      <c r="L64" s="20"/>
      <c r="M64" s="20"/>
      <c r="N64" s="14"/>
      <c r="O64" s="14"/>
      <c r="P64" s="17"/>
      <c r="Q64" s="17"/>
      <c r="R64" s="18"/>
      <c r="S64" s="14"/>
      <c r="T64" s="19"/>
      <c r="U64" s="19"/>
      <c r="V64" s="17"/>
      <c r="W64" s="17"/>
      <c r="X64" s="17"/>
      <c r="Y64" s="17"/>
      <c r="Z64" s="17"/>
      <c r="AA64" s="17"/>
      <c r="AB64" s="17"/>
      <c r="AC64" s="17"/>
      <c r="AD64" s="17"/>
      <c r="AE64" s="17"/>
      <c r="AF64" s="17"/>
      <c r="AG64" s="17"/>
      <c r="AH64" s="19"/>
      <c r="AI64" s="21"/>
      <c r="AJ64" s="20"/>
      <c r="AK64" s="14"/>
      <c r="AL64" s="14"/>
      <c r="AM64" s="14"/>
      <c r="AN64" s="14"/>
    </row>
    <row r="65" spans="1:40">
      <c r="A65" s="14"/>
      <c r="B65" s="22"/>
      <c r="C65" s="14"/>
      <c r="D65" s="23"/>
      <c r="F65" s="90"/>
      <c r="G65" s="16"/>
      <c r="H65" s="16"/>
      <c r="I65" s="14"/>
      <c r="J65" s="14"/>
      <c r="K65" s="19"/>
      <c r="L65" s="20"/>
      <c r="M65" s="20"/>
      <c r="N65" s="14"/>
      <c r="O65" s="14"/>
      <c r="P65" s="17"/>
      <c r="Q65" s="17"/>
      <c r="R65" s="18"/>
      <c r="S65" s="14"/>
      <c r="T65" s="19"/>
      <c r="U65" s="19"/>
      <c r="V65" s="17"/>
      <c r="W65" s="17"/>
      <c r="X65" s="17"/>
      <c r="Y65" s="17"/>
      <c r="Z65" s="17"/>
      <c r="AA65" s="17"/>
      <c r="AB65" s="17"/>
      <c r="AC65" s="17"/>
      <c r="AD65" s="17"/>
      <c r="AE65" s="17"/>
      <c r="AF65" s="17"/>
      <c r="AG65" s="17"/>
      <c r="AH65" s="19"/>
      <c r="AI65" s="21"/>
      <c r="AJ65" s="20"/>
      <c r="AK65" s="14"/>
      <c r="AL65" s="14"/>
      <c r="AM65" s="14"/>
      <c r="AN65" s="14"/>
    </row>
    <row r="66" spans="1:40">
      <c r="A66" s="14"/>
      <c r="B66" s="22"/>
      <c r="C66" s="14"/>
      <c r="D66" s="23"/>
      <c r="F66" s="90"/>
      <c r="G66" s="16"/>
      <c r="H66" s="16"/>
      <c r="I66" s="14"/>
      <c r="J66" s="14"/>
      <c r="K66" s="19"/>
      <c r="L66" s="20"/>
      <c r="M66" s="20"/>
      <c r="N66" s="14"/>
      <c r="O66" s="14"/>
      <c r="P66" s="17"/>
      <c r="Q66" s="17"/>
      <c r="R66" s="18"/>
      <c r="S66" s="14"/>
      <c r="T66" s="19"/>
      <c r="U66" s="19"/>
      <c r="V66" s="17"/>
      <c r="W66" s="17"/>
      <c r="X66" s="17"/>
      <c r="Y66" s="17"/>
      <c r="Z66" s="17"/>
      <c r="AA66" s="17"/>
      <c r="AB66" s="17"/>
      <c r="AC66" s="17"/>
      <c r="AD66" s="17"/>
      <c r="AE66" s="17"/>
      <c r="AF66" s="17"/>
      <c r="AG66" s="17"/>
      <c r="AH66" s="19"/>
      <c r="AI66" s="21"/>
      <c r="AJ66" s="20"/>
      <c r="AK66" s="14"/>
      <c r="AL66" s="14"/>
      <c r="AM66" s="14"/>
      <c r="AN66" s="14"/>
    </row>
    <row r="67" spans="1:40">
      <c r="A67" s="14"/>
      <c r="B67" s="22"/>
      <c r="C67" s="14"/>
      <c r="D67" s="23"/>
      <c r="F67" s="90"/>
      <c r="G67" s="16"/>
      <c r="H67" s="16"/>
      <c r="I67" s="14"/>
      <c r="J67" s="14"/>
      <c r="K67" s="19"/>
      <c r="L67" s="20"/>
      <c r="M67" s="20"/>
      <c r="N67" s="14"/>
      <c r="O67" s="14"/>
      <c r="P67" s="17"/>
      <c r="Q67" s="17"/>
      <c r="R67" s="18"/>
      <c r="S67" s="14"/>
      <c r="T67" s="19"/>
      <c r="U67" s="19"/>
      <c r="V67" s="17"/>
      <c r="W67" s="17"/>
      <c r="X67" s="17"/>
      <c r="Y67" s="17"/>
      <c r="Z67" s="17"/>
      <c r="AA67" s="17"/>
      <c r="AB67" s="17"/>
      <c r="AC67" s="17"/>
      <c r="AD67" s="17"/>
      <c r="AE67" s="17"/>
      <c r="AF67" s="17"/>
      <c r="AG67" s="17"/>
      <c r="AH67" s="19"/>
      <c r="AI67" s="21"/>
      <c r="AJ67" s="20"/>
      <c r="AK67" s="14"/>
      <c r="AL67" s="14"/>
      <c r="AM67" s="14"/>
      <c r="AN67" s="14"/>
    </row>
    <row r="68" spans="1:40">
      <c r="A68" s="14"/>
      <c r="B68" s="22"/>
      <c r="C68" s="14"/>
      <c r="D68" s="23"/>
      <c r="F68" s="90"/>
      <c r="G68" s="16"/>
      <c r="H68" s="16"/>
      <c r="I68" s="14"/>
      <c r="J68" s="14"/>
      <c r="K68" s="19"/>
      <c r="L68" s="20"/>
      <c r="M68" s="20"/>
      <c r="N68" s="14"/>
      <c r="O68" s="14"/>
      <c r="P68" s="17"/>
      <c r="Q68" s="17"/>
      <c r="R68" s="18"/>
      <c r="S68" s="14"/>
      <c r="T68" s="19"/>
      <c r="U68" s="19"/>
      <c r="V68" s="17"/>
      <c r="W68" s="17"/>
      <c r="X68" s="17"/>
      <c r="Y68" s="17"/>
      <c r="Z68" s="17"/>
      <c r="AA68" s="17"/>
      <c r="AB68" s="17"/>
      <c r="AC68" s="17"/>
      <c r="AD68" s="17"/>
      <c r="AE68" s="17"/>
      <c r="AF68" s="17"/>
      <c r="AG68" s="17"/>
      <c r="AH68" s="19"/>
      <c r="AI68" s="21"/>
      <c r="AJ68" s="20"/>
      <c r="AK68" s="14"/>
      <c r="AL68" s="14"/>
      <c r="AM68" s="14"/>
      <c r="AN68" s="14"/>
    </row>
    <row r="69" spans="1:40">
      <c r="B69" s="24"/>
    </row>
    <row r="70" spans="1:40">
      <c r="B70" s="24"/>
    </row>
    <row r="71" spans="1:40">
      <c r="B71" s="24"/>
    </row>
    <row r="72" spans="1:40">
      <c r="B72" s="24"/>
    </row>
    <row r="73" spans="1:40">
      <c r="B73" s="24"/>
    </row>
    <row r="74" spans="1:40">
      <c r="B74" s="24"/>
    </row>
    <row r="75" spans="1:40">
      <c r="B75" s="24"/>
    </row>
    <row r="76" spans="1:40">
      <c r="B76" s="24"/>
    </row>
    <row r="77" spans="1:40">
      <c r="B77" s="24"/>
    </row>
    <row r="78" spans="1:40">
      <c r="B78" s="24"/>
    </row>
    <row r="79" spans="1:40">
      <c r="B79" s="24"/>
    </row>
    <row r="80" spans="1:40">
      <c r="B80" s="24"/>
    </row>
    <row r="81" spans="2:2">
      <c r="B81" s="24"/>
    </row>
    <row r="82" spans="2:2">
      <c r="B82" s="24"/>
    </row>
    <row r="83" spans="2:2">
      <c r="B83" s="24"/>
    </row>
    <row r="84" spans="2:2">
      <c r="B84" s="24"/>
    </row>
    <row r="85" spans="2:2">
      <c r="B85" s="24"/>
    </row>
    <row r="86" spans="2:2">
      <c r="B86" s="24"/>
    </row>
    <row r="87" spans="2:2">
      <c r="B87" s="24"/>
    </row>
    <row r="88" spans="2:2">
      <c r="B88" s="24"/>
    </row>
    <row r="89" spans="2:2">
      <c r="B89" s="24"/>
    </row>
    <row r="90" spans="2:2">
      <c r="B90" s="24"/>
    </row>
    <row r="91" spans="2:2">
      <c r="B91" s="24"/>
    </row>
    <row r="92" spans="2:2">
      <c r="B92" s="24"/>
    </row>
    <row r="93" spans="2:2">
      <c r="B93" s="24"/>
    </row>
    <row r="94" spans="2:2">
      <c r="B94" s="24"/>
    </row>
    <row r="95" spans="2:2">
      <c r="B95" s="24"/>
    </row>
    <row r="96" spans="2:2">
      <c r="B96" s="24"/>
    </row>
    <row r="97" spans="2:2">
      <c r="B97" s="24"/>
    </row>
    <row r="98" spans="2:2">
      <c r="B98" s="24"/>
    </row>
    <row r="99" spans="2:2">
      <c r="B99" s="24"/>
    </row>
    <row r="100" spans="2:2">
      <c r="B100" s="24"/>
    </row>
  </sheetData>
  <mergeCells count="218">
    <mergeCell ref="I35:I37"/>
    <mergeCell ref="I38:I40"/>
    <mergeCell ref="J35:J37"/>
    <mergeCell ref="J38:J40"/>
    <mergeCell ref="K35:K37"/>
    <mergeCell ref="K38:K40"/>
    <mergeCell ref="L35:L37"/>
    <mergeCell ref="L38:L40"/>
    <mergeCell ref="M35:M37"/>
    <mergeCell ref="M38:M40"/>
    <mergeCell ref="P31:P34"/>
    <mergeCell ref="Q31:Q34"/>
    <mergeCell ref="R31:R34"/>
    <mergeCell ref="V31:V34"/>
    <mergeCell ref="W31:W34"/>
    <mergeCell ref="AB31:AB34"/>
    <mergeCell ref="B31:B34"/>
    <mergeCell ref="C31:C34"/>
    <mergeCell ref="D31:D34"/>
    <mergeCell ref="I31:I34"/>
    <mergeCell ref="J31:J34"/>
    <mergeCell ref="K31:K34"/>
    <mergeCell ref="L31:L34"/>
    <mergeCell ref="M31:M34"/>
    <mergeCell ref="N31:N34"/>
    <mergeCell ref="B21:B23"/>
    <mergeCell ref="C21:C23"/>
    <mergeCell ref="D21:D23"/>
    <mergeCell ref="I21:I23"/>
    <mergeCell ref="J21:J23"/>
    <mergeCell ref="K21:K23"/>
    <mergeCell ref="L21:L23"/>
    <mergeCell ref="M28:M30"/>
    <mergeCell ref="Q28:Q30"/>
    <mergeCell ref="B28:B30"/>
    <mergeCell ref="I28:I30"/>
    <mergeCell ref="J28:J30"/>
    <mergeCell ref="K28:K30"/>
    <mergeCell ref="L28:L30"/>
    <mergeCell ref="N28:N30"/>
    <mergeCell ref="P28:P30"/>
    <mergeCell ref="B18:B20"/>
    <mergeCell ref="C18:C20"/>
    <mergeCell ref="D18:D20"/>
    <mergeCell ref="I18:I20"/>
    <mergeCell ref="J18:J20"/>
    <mergeCell ref="K18:K20"/>
    <mergeCell ref="L18:L20"/>
    <mergeCell ref="M18:M20"/>
    <mergeCell ref="N18:N20"/>
    <mergeCell ref="AB28:AB30"/>
    <mergeCell ref="C28:C30"/>
    <mergeCell ref="D28:D30"/>
    <mergeCell ref="R28:R30"/>
    <mergeCell ref="P24:P27"/>
    <mergeCell ref="Q24:Q27"/>
    <mergeCell ref="R24:R27"/>
    <mergeCell ref="AB24:AB27"/>
    <mergeCell ref="V11:V30"/>
    <mergeCell ref="W11:W30"/>
    <mergeCell ref="R18:R20"/>
    <mergeCell ref="M11:M13"/>
    <mergeCell ref="P21:P23"/>
    <mergeCell ref="Q21:Q23"/>
    <mergeCell ref="R21:R23"/>
    <mergeCell ref="G1:J1"/>
    <mergeCell ref="K1:N1"/>
    <mergeCell ref="O1:R1"/>
    <mergeCell ref="AB38:AB40"/>
    <mergeCell ref="AC38:AC40"/>
    <mergeCell ref="AJ38:AJ40"/>
    <mergeCell ref="AK38:AK40"/>
    <mergeCell ref="N38:N40"/>
    <mergeCell ref="P38:P40"/>
    <mergeCell ref="Q38:Q40"/>
    <mergeCell ref="R38:R40"/>
    <mergeCell ref="V38:V40"/>
    <mergeCell ref="W38:W40"/>
    <mergeCell ref="Z9:Z10"/>
    <mergeCell ref="AA9:AA10"/>
    <mergeCell ref="X9:Y9"/>
    <mergeCell ref="AE11:AE40"/>
    <mergeCell ref="AJ24:AJ27"/>
    <mergeCell ref="AF14:AF17"/>
    <mergeCell ref="AG14:AG17"/>
    <mergeCell ref="AH14:AH17"/>
    <mergeCell ref="AI14:AI17"/>
    <mergeCell ref="AJ14:AJ17"/>
    <mergeCell ref="AF21:AF23"/>
    <mergeCell ref="B14:B17"/>
    <mergeCell ref="C14:C17"/>
    <mergeCell ref="D6:E6"/>
    <mergeCell ref="B7:D7"/>
    <mergeCell ref="B5:E5"/>
    <mergeCell ref="AL38:AL40"/>
    <mergeCell ref="AM38:AM40"/>
    <mergeCell ref="AN38:AN40"/>
    <mergeCell ref="A43:D46"/>
    <mergeCell ref="B11:B13"/>
    <mergeCell ref="C11:C13"/>
    <mergeCell ref="D11:D13"/>
    <mergeCell ref="N11:N13"/>
    <mergeCell ref="P11:P13"/>
    <mergeCell ref="Q11:Q13"/>
    <mergeCell ref="R11:R13"/>
    <mergeCell ref="J11:J13"/>
    <mergeCell ref="K11:K13"/>
    <mergeCell ref="L11:L13"/>
    <mergeCell ref="M21:M23"/>
    <mergeCell ref="N21:N23"/>
    <mergeCell ref="X11:X13"/>
    <mergeCell ref="Y11:Y13"/>
    <mergeCell ref="Z11:Z13"/>
    <mergeCell ref="D35:D37"/>
    <mergeCell ref="AN35:AN37"/>
    <mergeCell ref="W35:W37"/>
    <mergeCell ref="AB35:AB37"/>
    <mergeCell ref="AC35:AC37"/>
    <mergeCell ref="AJ35:AJ37"/>
    <mergeCell ref="N35:N37"/>
    <mergeCell ref="P35:P37"/>
    <mergeCell ref="Q35:Q37"/>
    <mergeCell ref="R35:R37"/>
    <mergeCell ref="V35:V37"/>
    <mergeCell ref="AD11:AD40"/>
    <mergeCell ref="AB18:AB20"/>
    <mergeCell ref="AC18:AC20"/>
    <mergeCell ref="X14:X17"/>
    <mergeCell ref="Y14:Y17"/>
    <mergeCell ref="Z14:Z17"/>
    <mergeCell ref="AC28:AC30"/>
    <mergeCell ref="AJ11:AJ13"/>
    <mergeCell ref="AG11:AG13"/>
    <mergeCell ref="AB21:AB23"/>
    <mergeCell ref="AC21:AC23"/>
    <mergeCell ref="AG21:AG23"/>
    <mergeCell ref="A11:A40"/>
    <mergeCell ref="P9:Q9"/>
    <mergeCell ref="R9:S9"/>
    <mergeCell ref="AK35:AK37"/>
    <mergeCell ref="AL35:AL37"/>
    <mergeCell ref="D14:D17"/>
    <mergeCell ref="I14:I17"/>
    <mergeCell ref="J14:J17"/>
    <mergeCell ref="K14:K17"/>
    <mergeCell ref="L14:L17"/>
    <mergeCell ref="M14:M17"/>
    <mergeCell ref="N14:N17"/>
    <mergeCell ref="P14:P17"/>
    <mergeCell ref="Q14:Q17"/>
    <mergeCell ref="R14:R17"/>
    <mergeCell ref="I11:I13"/>
    <mergeCell ref="AC24:AC27"/>
    <mergeCell ref="B24:B27"/>
    <mergeCell ref="AB9:AC9"/>
    <mergeCell ref="AD9:AE9"/>
    <mergeCell ref="T9:W9"/>
    <mergeCell ref="G9:H9"/>
    <mergeCell ref="I9:J9"/>
    <mergeCell ref="K9:K10"/>
    <mergeCell ref="B38:B40"/>
    <mergeCell ref="C38:C40"/>
    <mergeCell ref="D38:D40"/>
    <mergeCell ref="L9:L10"/>
    <mergeCell ref="M9:M10"/>
    <mergeCell ref="N9:O9"/>
    <mergeCell ref="B9:D9"/>
    <mergeCell ref="E9:F9"/>
    <mergeCell ref="C24:C27"/>
    <mergeCell ref="D24:D27"/>
    <mergeCell ref="I24:I27"/>
    <mergeCell ref="J24:J27"/>
    <mergeCell ref="K24:K27"/>
    <mergeCell ref="L24:L27"/>
    <mergeCell ref="M24:M27"/>
    <mergeCell ref="N24:N27"/>
    <mergeCell ref="P18:P20"/>
    <mergeCell ref="Q18:Q20"/>
    <mergeCell ref="B35:B37"/>
    <mergeCell ref="C35:C37"/>
    <mergeCell ref="AJ31:AJ34"/>
    <mergeCell ref="AF35:AF40"/>
    <mergeCell ref="AG35:AG40"/>
    <mergeCell ref="AH35:AH40"/>
    <mergeCell ref="AI35:AI40"/>
    <mergeCell ref="AF28:AF30"/>
    <mergeCell ref="AG28:AG30"/>
    <mergeCell ref="AJ9:AJ10"/>
    <mergeCell ref="AK9:AN9"/>
    <mergeCell ref="AK14:AK17"/>
    <mergeCell ref="AL14:AL17"/>
    <mergeCell ref="AM14:AM17"/>
    <mergeCell ref="AN14:AN17"/>
    <mergeCell ref="AI9:AI10"/>
    <mergeCell ref="AI11:AI13"/>
    <mergeCell ref="AJ28:AJ30"/>
    <mergeCell ref="AJ21:AJ23"/>
    <mergeCell ref="AJ18:AJ20"/>
    <mergeCell ref="AF9:AH9"/>
    <mergeCell ref="AH11:AH13"/>
    <mergeCell ref="AM35:AM37"/>
    <mergeCell ref="AF11:AF13"/>
    <mergeCell ref="AF18:AF20"/>
    <mergeCell ref="AG18:AG20"/>
    <mergeCell ref="AH18:AH20"/>
    <mergeCell ref="AI18:AI20"/>
    <mergeCell ref="AH21:AH23"/>
    <mergeCell ref="AI21:AI23"/>
    <mergeCell ref="AF31:AF34"/>
    <mergeCell ref="AH28:AH30"/>
    <mergeCell ref="AI28:AI30"/>
    <mergeCell ref="AF24:AF27"/>
    <mergeCell ref="AG24:AG27"/>
    <mergeCell ref="AH24:AH27"/>
    <mergeCell ref="AI24:AI27"/>
    <mergeCell ref="AG31:AG34"/>
    <mergeCell ref="AH31:AH34"/>
    <mergeCell ref="AI31:AI34"/>
  </mergeCells>
  <phoneticPr fontId="2" type="noConversion"/>
  <conditionalFormatting sqref="J41:M41 L43:M68">
    <cfRule type="cellIs" dxfId="51" priority="351" stopIfTrue="1" operator="lessThan">
      <formula>0.9</formula>
    </cfRule>
  </conditionalFormatting>
  <conditionalFormatting sqref="K11:K35">
    <cfRule type="containsBlanks" dxfId="50" priority="109" stopIfTrue="1">
      <formula>LEN(TRIM(K11))=0</formula>
    </cfRule>
  </conditionalFormatting>
  <conditionalFormatting sqref="L11:L40">
    <cfRule type="top10" dxfId="49" priority="1" rank="1"/>
  </conditionalFormatting>
  <conditionalFormatting sqref="L42">
    <cfRule type="cellIs" dxfId="48" priority="339" stopIfTrue="1" operator="lessThan">
      <formula>0.9</formula>
    </cfRule>
  </conditionalFormatting>
  <conditionalFormatting sqref="L9:M10">
    <cfRule type="cellIs" dxfId="47" priority="344" stopIfTrue="1" operator="lessThan">
      <formula>0.9</formula>
    </cfRule>
  </conditionalFormatting>
  <conditionalFormatting sqref="N11:N40">
    <cfRule type="cellIs" dxfId="46" priority="132" stopIfTrue="1" operator="equal">
      <formula>"VA"</formula>
    </cfRule>
  </conditionalFormatting>
  <conditionalFormatting sqref="O11">
    <cfRule type="cellIs" dxfId="45" priority="14" stopIfTrue="1" operator="equal">
      <formula>"NVA"</formula>
    </cfRule>
  </conditionalFormatting>
  <conditionalFormatting sqref="O11:O12">
    <cfRule type="containsBlanks" dxfId="44" priority="15" stopIfTrue="1">
      <formula>LEN(TRIM(O11))=0</formula>
    </cfRule>
  </conditionalFormatting>
  <conditionalFormatting sqref="O12">
    <cfRule type="cellIs" dxfId="43" priority="17" stopIfTrue="1" operator="equal">
      <formula>"NVA"</formula>
    </cfRule>
    <cfRule type="containsBlanks" dxfId="42" priority="18" stopIfTrue="1">
      <formula>LEN(TRIM(O12))=0</formula>
    </cfRule>
  </conditionalFormatting>
  <conditionalFormatting sqref="O13:O15">
    <cfRule type="cellIs" dxfId="41" priority="12" stopIfTrue="1" operator="equal">
      <formula>"NVA"</formula>
    </cfRule>
  </conditionalFormatting>
  <conditionalFormatting sqref="O13:O16">
    <cfRule type="containsBlanks" dxfId="40" priority="13" stopIfTrue="1">
      <formula>LEN(TRIM(O13))=0</formula>
    </cfRule>
  </conditionalFormatting>
  <conditionalFormatting sqref="O16">
    <cfRule type="cellIs" dxfId="39" priority="20" stopIfTrue="1" operator="equal">
      <formula>"NVA"</formula>
    </cfRule>
    <cfRule type="containsBlanks" dxfId="38" priority="21" stopIfTrue="1">
      <formula>LEN(TRIM(O16))=0</formula>
    </cfRule>
  </conditionalFormatting>
  <conditionalFormatting sqref="O17:O18">
    <cfRule type="cellIs" dxfId="37" priority="10" stopIfTrue="1" operator="equal">
      <formula>"NVA"</formula>
    </cfRule>
  </conditionalFormatting>
  <conditionalFormatting sqref="O17:O19">
    <cfRule type="containsBlanks" dxfId="36" priority="11" stopIfTrue="1">
      <formula>LEN(TRIM(O17))=0</formula>
    </cfRule>
  </conditionalFormatting>
  <conditionalFormatting sqref="O19">
    <cfRule type="cellIs" dxfId="35" priority="23" stopIfTrue="1" operator="equal">
      <formula>"NVA"</formula>
    </cfRule>
    <cfRule type="containsBlanks" dxfId="34" priority="24" stopIfTrue="1">
      <formula>LEN(TRIM(O19))=0</formula>
    </cfRule>
  </conditionalFormatting>
  <conditionalFormatting sqref="O20:O21">
    <cfRule type="cellIs" dxfId="33" priority="8" stopIfTrue="1" operator="equal">
      <formula>"NVA"</formula>
    </cfRule>
  </conditionalFormatting>
  <conditionalFormatting sqref="O20:O22">
    <cfRule type="containsBlanks" dxfId="32" priority="9" stopIfTrue="1">
      <formula>LEN(TRIM(O20))=0</formula>
    </cfRule>
  </conditionalFormatting>
  <conditionalFormatting sqref="O22">
    <cfRule type="cellIs" dxfId="31" priority="26" stopIfTrue="1" operator="equal">
      <formula>"NVA"</formula>
    </cfRule>
    <cfRule type="containsBlanks" dxfId="30" priority="27" stopIfTrue="1">
      <formula>LEN(TRIM(O22))=0</formula>
    </cfRule>
  </conditionalFormatting>
  <conditionalFormatting sqref="O23:O24">
    <cfRule type="cellIs" dxfId="29" priority="6" stopIfTrue="1" operator="equal">
      <formula>"NVA"</formula>
    </cfRule>
  </conditionalFormatting>
  <conditionalFormatting sqref="O23:O25">
    <cfRule type="containsBlanks" dxfId="28" priority="7" stopIfTrue="1">
      <formula>LEN(TRIM(O23))=0</formula>
    </cfRule>
  </conditionalFormatting>
  <conditionalFormatting sqref="O25">
    <cfRule type="cellIs" dxfId="27" priority="29" stopIfTrue="1" operator="equal">
      <formula>"NVA"</formula>
    </cfRule>
    <cfRule type="containsBlanks" dxfId="26" priority="30" stopIfTrue="1">
      <formula>LEN(TRIM(O25))=0</formula>
    </cfRule>
  </conditionalFormatting>
  <conditionalFormatting sqref="O26:O28">
    <cfRule type="cellIs" dxfId="25" priority="4" stopIfTrue="1" operator="equal">
      <formula>"NVA"</formula>
    </cfRule>
  </conditionalFormatting>
  <conditionalFormatting sqref="O26:O29">
    <cfRule type="containsBlanks" dxfId="24" priority="5" stopIfTrue="1">
      <formula>LEN(TRIM(O26))=0</formula>
    </cfRule>
  </conditionalFormatting>
  <conditionalFormatting sqref="O29:O31">
    <cfRule type="cellIs" dxfId="23" priority="32" stopIfTrue="1" operator="equal">
      <formula>"NVA"</formula>
    </cfRule>
    <cfRule type="containsBlanks" dxfId="22" priority="33" stopIfTrue="1">
      <formula>LEN(TRIM(O29))=0</formula>
    </cfRule>
  </conditionalFormatting>
  <conditionalFormatting sqref="O32">
    <cfRule type="cellIs" dxfId="21" priority="39" stopIfTrue="1" operator="equal">
      <formula>"NVA"</formula>
    </cfRule>
    <cfRule type="containsBlanks" dxfId="20" priority="40" stopIfTrue="1">
      <formula>LEN(TRIM(O32))=0</formula>
    </cfRule>
  </conditionalFormatting>
  <conditionalFormatting sqref="O32:O33">
    <cfRule type="containsBlanks" dxfId="19" priority="37" stopIfTrue="1">
      <formula>LEN(TRIM(O32))=0</formula>
    </cfRule>
  </conditionalFormatting>
  <conditionalFormatting sqref="O33">
    <cfRule type="cellIs" dxfId="18" priority="36" stopIfTrue="1" operator="equal">
      <formula>"NVA"</formula>
    </cfRule>
  </conditionalFormatting>
  <conditionalFormatting sqref="O34:O37">
    <cfRule type="cellIs" dxfId="17" priority="418" stopIfTrue="1" operator="equal">
      <formula>"NVA"</formula>
    </cfRule>
    <cfRule type="containsBlanks" dxfId="16" priority="419" stopIfTrue="1">
      <formula>LEN(TRIM(O34))=0</formula>
    </cfRule>
  </conditionalFormatting>
  <conditionalFormatting sqref="O36">
    <cfRule type="containsBlanks" dxfId="15" priority="413" stopIfTrue="1">
      <formula>LEN(TRIM(O36))=0</formula>
    </cfRule>
  </conditionalFormatting>
  <conditionalFormatting sqref="O38:O40">
    <cfRule type="containsBlanks" dxfId="14" priority="403" stopIfTrue="1">
      <formula>LEN(TRIM(O38))=0</formula>
    </cfRule>
    <cfRule type="cellIs" dxfId="13" priority="402" stopIfTrue="1" operator="equal">
      <formula>"NVA"</formula>
    </cfRule>
  </conditionalFormatting>
  <conditionalFormatting sqref="O39">
    <cfRule type="containsBlanks" dxfId="12" priority="397" stopIfTrue="1">
      <formula>LEN(TRIM(O39))=0</formula>
    </cfRule>
  </conditionalFormatting>
  <conditionalFormatting sqref="R11:R37">
    <cfRule type="containsBlanks" dxfId="11" priority="118" stopIfTrue="1">
      <formula>LEN(TRIM(R11))=0</formula>
    </cfRule>
  </conditionalFormatting>
  <conditionalFormatting sqref="R38:S40">
    <cfRule type="cellIs" dxfId="10" priority="477" stopIfTrue="1" operator="equal">
      <formula>"VA"</formula>
    </cfRule>
  </conditionalFormatting>
  <conditionalFormatting sqref="S11:S37">
    <cfRule type="cellIs" dxfId="9" priority="110" stopIfTrue="1" operator="equal">
      <formula>"VA"</formula>
    </cfRule>
  </conditionalFormatting>
  <conditionalFormatting sqref="T11:U40">
    <cfRule type="containsBlanks" dxfId="8" priority="41" stopIfTrue="1">
      <formula>LEN(TRIM(T11))=0</formula>
    </cfRule>
  </conditionalFormatting>
  <conditionalFormatting sqref="AB18:AC40">
    <cfRule type="containsBlanks" dxfId="7" priority="136" stopIfTrue="1">
      <formula>LEN(TRIM(AB18))=0</formula>
    </cfRule>
  </conditionalFormatting>
  <conditionalFormatting sqref="AC11:AC17 G11:G40">
    <cfRule type="containsBlanks" dxfId="6" priority="128" stopIfTrue="1">
      <formula>LEN(TRIM(G11))=0</formula>
    </cfRule>
  </conditionalFormatting>
  <conditionalFormatting sqref="AF11 AF14:AF18 AI14:AI18 AF21 AI21 AF24:AF28 AF31">
    <cfRule type="containsBlanks" dxfId="5" priority="475" stopIfTrue="1">
      <formula>LEN(TRIM(AF11))=0</formula>
    </cfRule>
  </conditionalFormatting>
  <conditionalFormatting sqref="AF35 AI35">
    <cfRule type="containsBlanks" dxfId="4" priority="360" stopIfTrue="1">
      <formula>LEN(TRIM(AF35))=0</formula>
    </cfRule>
  </conditionalFormatting>
  <conditionalFormatting sqref="AF41:AH41">
    <cfRule type="cellIs" dxfId="3" priority="340" stopIfTrue="1" operator="lessThan">
      <formula>0.9</formula>
    </cfRule>
  </conditionalFormatting>
  <conditionalFormatting sqref="AH10">
    <cfRule type="cellIs" dxfId="2" priority="341" stopIfTrue="1" operator="lessThan">
      <formula>0.9</formula>
    </cfRule>
  </conditionalFormatting>
  <conditionalFormatting sqref="AJ41 AJ43:AJ68">
    <cfRule type="cellIs" dxfId="1" priority="476" stopIfTrue="1" operator="lessThan">
      <formula>0.9</formula>
    </cfRule>
  </conditionalFormatting>
  <printOptions horizontalCentered="1"/>
  <pageMargins left="0" right="0" top="0.39370078740157483" bottom="0.39370078740157483" header="0.11811023622047245" footer="0.11811023622047245"/>
  <pageSetup paperSize="9" scale="35" fitToHeight="5"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3S6A013-00518-7F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F0836466</dc:creator>
  <cp:lastModifiedBy>Muhammad Al-Amin</cp:lastModifiedBy>
  <dcterms:created xsi:type="dcterms:W3CDTF">2023-02-13T01:50:11Z</dcterms:created>
  <dcterms:modified xsi:type="dcterms:W3CDTF">2025-04-15T20:23:11Z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0190361f-d7d8-42be-944f-5502bb5e2911_Enabled">
    <vt:lpwstr>true</vt:lpwstr>
  </property>
  <property fmtid="{D5CDD505-2E9C-101B-9397-08002B2CF9AE}" pid="5" name="MSIP_Label_0190361f-d7d8-42be-944f-5502bb5e2911_SetDate">
    <vt:lpwstr>2025-01-09T03:24:32Z</vt:lpwstr>
  </property>
  <property fmtid="{D5CDD505-2E9C-101B-9397-08002B2CF9AE}" pid="6" name="MSIP_Label_0190361f-d7d8-42be-944f-5502bb5e2911_Method">
    <vt:lpwstr>Standard</vt:lpwstr>
  </property>
  <property fmtid="{D5CDD505-2E9C-101B-9397-08002B2CF9AE}" pid="7" name="MSIP_Label_0190361f-d7d8-42be-944f-5502bb5e2911_Name">
    <vt:lpwstr>一般</vt:lpwstr>
  </property>
  <property fmtid="{D5CDD505-2E9C-101B-9397-08002B2CF9AE}" pid="8" name="MSIP_Label_0190361f-d7d8-42be-944f-5502bb5e2911_SiteId">
    <vt:lpwstr>cdb587e9-824c-41b5-b47f-5af9864b075b</vt:lpwstr>
  </property>
  <property fmtid="{D5CDD505-2E9C-101B-9397-08002B2CF9AE}" pid="9" name="MSIP_Label_0190361f-d7d8-42be-944f-5502bb5e2911_ActionId">
    <vt:lpwstr>a286c64c-7679-4681-9b48-8945bcf75d43</vt:lpwstr>
  </property>
  <property fmtid="{D5CDD505-2E9C-101B-9397-08002B2CF9AE}" pid="10" name="MSIP_Label_0190361f-d7d8-42be-944f-5502bb5e2911_ContentBits">
    <vt:lpwstr>0</vt:lpwstr>
  </property>
</Properties>
</file>