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rown2\Documents\Local repositories\wic3\wic-base\exampleAnalysis2\"/>
    </mc:Choice>
  </mc:AlternateContent>
  <bookViews>
    <workbookView xWindow="0" yWindow="0" windowWidth="23040" windowHeight="9192"/>
  </bookViews>
  <sheets>
    <sheet name="gresham mass profiles" sheetId="2" r:id="rId1"/>
    <sheet name="metro mass profile 2018" sheetId="1" r:id="rId2"/>
  </sheets>
  <definedNames>
    <definedName name="greshamMetroRatio">'metro mass profile 2018'!$C$18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3" i="2" l="1"/>
  <c r="E2" i="2"/>
  <c r="C18" i="1"/>
</calcChain>
</file>

<file path=xl/sharedStrings.xml><?xml version="1.0" encoding="utf-8"?>
<sst xmlns="http://schemas.openxmlformats.org/spreadsheetml/2006/main" count="98" uniqueCount="31">
  <si>
    <t>year</t>
  </si>
  <si>
    <t>wasteshed</t>
  </si>
  <si>
    <t>material</t>
  </si>
  <si>
    <t>disposition</t>
  </si>
  <si>
    <t>tons</t>
  </si>
  <si>
    <t>umbDisp</t>
  </si>
  <si>
    <t>miles</t>
  </si>
  <si>
    <t>Metro</t>
  </si>
  <si>
    <t>FoodWaste</t>
  </si>
  <si>
    <t>anaerobicDigestion</t>
  </si>
  <si>
    <t>recovery</t>
  </si>
  <si>
    <t>combustion</t>
  </si>
  <si>
    <t>disposal</t>
  </si>
  <si>
    <t>composting</t>
  </si>
  <si>
    <t>landfilling</t>
  </si>
  <si>
    <t>YardDebris</t>
  </si>
  <si>
    <t>scenario</t>
  </si>
  <si>
    <t>baseline</t>
  </si>
  <si>
    <t>gresham population 2010</t>
  </si>
  <si>
    <t>metro population 2010</t>
  </si>
  <si>
    <t>source</t>
  </si>
  <si>
    <t>gresham/metro ratio</t>
  </si>
  <si>
    <t>Gresham</t>
  </si>
  <si>
    <t>baseline_metroApproximation</t>
  </si>
  <si>
    <t>notes</t>
  </si>
  <si>
    <t>based on Metro's total and Gresham's population as a portion of Metro's</t>
  </si>
  <si>
    <t>based on dirthugger document</t>
  </si>
  <si>
    <t>alternative_all_to_dirthugger</t>
  </si>
  <si>
    <t>alternative_6pt5</t>
  </si>
  <si>
    <t>based on idea that food waste is 6.5% of mixed yard debris/food waste</t>
  </si>
  <si>
    <t>based on idea that food waste is 6.5% of mixed yard debris/food waste (see metro waste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</si>
</sst>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20" zoomScaleNormal="120" workbookViewId="0">
      <selection activeCell="G9" sqref="G9"/>
    </sheetView>
  </sheetViews>
  <sheetFormatPr defaultRowHeight="14.4" x14ac:dyDescent="0.3"/>
  <cols>
    <col min="1" max="1" width="29.88671875" customWidth="1"/>
    <col min="2" max="2" width="11.88671875" customWidth="1"/>
    <col min="3" max="3" width="14.33203125" customWidth="1"/>
    <col min="4" max="4" width="14.109375" customWidth="1"/>
    <col min="5" max="5" width="10.33203125" style="1" customWidth="1"/>
    <col min="6" max="6" width="8" customWidth="1"/>
  </cols>
  <sheetData>
    <row r="1" spans="1:7" s="2" customFormat="1" x14ac:dyDescent="0.3">
      <c r="A1" s="2" t="s">
        <v>16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6</v>
      </c>
      <c r="G1" s="2" t="s">
        <v>24</v>
      </c>
    </row>
    <row r="2" spans="1:7" x14ac:dyDescent="0.3">
      <c r="A2" t="s">
        <v>23</v>
      </c>
      <c r="B2" t="s">
        <v>22</v>
      </c>
      <c r="C2" t="s">
        <v>8</v>
      </c>
      <c r="D2" t="s">
        <v>14</v>
      </c>
      <c r="E2" s="1">
        <f>SUM('metro mass profile 2018'!E2:E6)*greshamMetroRatio</f>
        <v>15699.7999477345</v>
      </c>
      <c r="F2">
        <v>178</v>
      </c>
      <c r="G2" t="s">
        <v>25</v>
      </c>
    </row>
    <row r="3" spans="1:7" x14ac:dyDescent="0.3">
      <c r="A3" t="s">
        <v>23</v>
      </c>
      <c r="B3" t="s">
        <v>22</v>
      </c>
      <c r="C3" t="s">
        <v>15</v>
      </c>
      <c r="D3" t="s">
        <v>13</v>
      </c>
      <c r="E3" s="1">
        <f>SUM('metro mass profile 2018'!E7:E11)*greshamMetroRatio</f>
        <v>18424.563307310662</v>
      </c>
      <c r="F3">
        <v>5</v>
      </c>
      <c r="G3" t="s">
        <v>25</v>
      </c>
    </row>
    <row r="4" spans="1:7" x14ac:dyDescent="0.3">
      <c r="A4" t="s">
        <v>17</v>
      </c>
      <c r="B4" t="s">
        <v>22</v>
      </c>
      <c r="C4" t="s">
        <v>8</v>
      </c>
      <c r="D4" t="s">
        <v>14</v>
      </c>
      <c r="E4" s="1">
        <v>1000</v>
      </c>
      <c r="F4">
        <v>178</v>
      </c>
      <c r="G4" t="s">
        <v>26</v>
      </c>
    </row>
    <row r="5" spans="1:7" x14ac:dyDescent="0.3">
      <c r="A5" t="s">
        <v>17</v>
      </c>
      <c r="B5" t="s">
        <v>22</v>
      </c>
      <c r="C5" t="s">
        <v>15</v>
      </c>
      <c r="D5" t="s">
        <v>13</v>
      </c>
      <c r="E5" s="1">
        <v>9000</v>
      </c>
      <c r="F5">
        <v>5</v>
      </c>
      <c r="G5" t="s">
        <v>26</v>
      </c>
    </row>
    <row r="6" spans="1:7" x14ac:dyDescent="0.3">
      <c r="A6" t="s">
        <v>27</v>
      </c>
      <c r="B6" t="s">
        <v>22</v>
      </c>
      <c r="C6" t="s">
        <v>8</v>
      </c>
      <c r="D6" t="s">
        <v>13</v>
      </c>
      <c r="E6" s="1">
        <v>1000</v>
      </c>
      <c r="F6">
        <v>78</v>
      </c>
      <c r="G6" t="s">
        <v>26</v>
      </c>
    </row>
    <row r="7" spans="1:7" x14ac:dyDescent="0.3">
      <c r="A7" t="s">
        <v>27</v>
      </c>
      <c r="B7" t="s">
        <v>22</v>
      </c>
      <c r="C7" t="s">
        <v>15</v>
      </c>
      <c r="D7" t="s">
        <v>13</v>
      </c>
      <c r="E7" s="1">
        <v>9000</v>
      </c>
      <c r="F7">
        <v>78</v>
      </c>
      <c r="G7" t="s">
        <v>26</v>
      </c>
    </row>
    <row r="8" spans="1:7" x14ac:dyDescent="0.3">
      <c r="A8" t="s">
        <v>28</v>
      </c>
      <c r="B8" t="s">
        <v>22</v>
      </c>
      <c r="C8" t="s">
        <v>8</v>
      </c>
      <c r="D8" t="s">
        <v>13</v>
      </c>
      <c r="E8" s="1">
        <f>E9*0.065</f>
        <v>585</v>
      </c>
      <c r="F8">
        <v>78</v>
      </c>
      <c r="G8" t="s">
        <v>30</v>
      </c>
    </row>
    <row r="9" spans="1:7" x14ac:dyDescent="0.3">
      <c r="A9" t="s">
        <v>28</v>
      </c>
      <c r="B9" t="s">
        <v>22</v>
      </c>
      <c r="C9" t="s">
        <v>15</v>
      </c>
      <c r="D9" t="s">
        <v>13</v>
      </c>
      <c r="E9" s="1">
        <v>9000</v>
      </c>
      <c r="F9">
        <v>78</v>
      </c>
      <c r="G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6" sqref="K6"/>
    </sheetView>
  </sheetViews>
  <sheetFormatPr defaultRowHeight="14.4" x14ac:dyDescent="0.3"/>
  <cols>
    <col min="2" max="2" width="23.6640625" customWidth="1"/>
    <col min="3" max="3" width="19.77734375" customWidth="1"/>
    <col min="4" max="4" width="22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2018</v>
      </c>
      <c r="B2" t="s">
        <v>7</v>
      </c>
      <c r="C2" t="s">
        <v>8</v>
      </c>
      <c r="D2" t="s">
        <v>9</v>
      </c>
      <c r="E2">
        <v>0</v>
      </c>
      <c r="F2" t="s">
        <v>10</v>
      </c>
      <c r="G2">
        <v>180</v>
      </c>
    </row>
    <row r="3" spans="1:7" x14ac:dyDescent="0.3">
      <c r="A3">
        <v>2018</v>
      </c>
      <c r="B3" t="s">
        <v>7</v>
      </c>
      <c r="C3" t="s">
        <v>8</v>
      </c>
      <c r="D3" t="s">
        <v>11</v>
      </c>
      <c r="E3">
        <v>457.27699647819702</v>
      </c>
      <c r="F3" t="s">
        <v>12</v>
      </c>
      <c r="G3">
        <v>180</v>
      </c>
    </row>
    <row r="4" spans="1:7" x14ac:dyDescent="0.3">
      <c r="A4">
        <v>2018</v>
      </c>
      <c r="B4" t="s">
        <v>7</v>
      </c>
      <c r="C4" t="s">
        <v>8</v>
      </c>
      <c r="D4" t="s">
        <v>11</v>
      </c>
      <c r="E4">
        <v>13393.607</v>
      </c>
      <c r="F4" t="s">
        <v>10</v>
      </c>
      <c r="G4">
        <v>180</v>
      </c>
    </row>
    <row r="5" spans="1:7" x14ac:dyDescent="0.3">
      <c r="A5">
        <v>2018</v>
      </c>
      <c r="B5" t="s">
        <v>7</v>
      </c>
      <c r="C5" t="s">
        <v>8</v>
      </c>
      <c r="D5" t="s">
        <v>13</v>
      </c>
      <c r="E5">
        <v>23492.812000000002</v>
      </c>
      <c r="F5" t="s">
        <v>10</v>
      </c>
      <c r="G5">
        <v>180</v>
      </c>
    </row>
    <row r="6" spans="1:7" x14ac:dyDescent="0.3">
      <c r="A6">
        <v>2018</v>
      </c>
      <c r="B6" t="s">
        <v>7</v>
      </c>
      <c r="C6" t="s">
        <v>8</v>
      </c>
      <c r="D6" t="s">
        <v>14</v>
      </c>
      <c r="E6">
        <v>184216.11410556801</v>
      </c>
      <c r="F6" t="s">
        <v>12</v>
      </c>
      <c r="G6">
        <v>180</v>
      </c>
    </row>
    <row r="7" spans="1:7" x14ac:dyDescent="0.3">
      <c r="A7">
        <v>2018</v>
      </c>
      <c r="B7" t="s">
        <v>7</v>
      </c>
      <c r="C7" t="s">
        <v>15</v>
      </c>
      <c r="D7" t="s">
        <v>9</v>
      </c>
      <c r="E7">
        <v>0</v>
      </c>
      <c r="F7" t="s">
        <v>10</v>
      </c>
      <c r="G7">
        <v>180</v>
      </c>
    </row>
    <row r="8" spans="1:7" x14ac:dyDescent="0.3">
      <c r="A8">
        <v>2018</v>
      </c>
      <c r="B8" t="s">
        <v>7</v>
      </c>
      <c r="C8" t="s">
        <v>15</v>
      </c>
      <c r="D8" t="s">
        <v>11</v>
      </c>
      <c r="E8">
        <v>84.490939042894595</v>
      </c>
      <c r="F8" t="s">
        <v>12</v>
      </c>
      <c r="G8">
        <v>180</v>
      </c>
    </row>
    <row r="9" spans="1:7" x14ac:dyDescent="0.3">
      <c r="A9">
        <v>2018</v>
      </c>
      <c r="B9" t="s">
        <v>7</v>
      </c>
      <c r="C9" t="s">
        <v>15</v>
      </c>
      <c r="D9" t="s">
        <v>11</v>
      </c>
      <c r="E9">
        <v>2117.5419999999999</v>
      </c>
      <c r="F9" t="s">
        <v>10</v>
      </c>
      <c r="G9">
        <v>180</v>
      </c>
    </row>
    <row r="10" spans="1:7" x14ac:dyDescent="0.3">
      <c r="A10">
        <v>2018</v>
      </c>
      <c r="B10" t="s">
        <v>7</v>
      </c>
      <c r="C10" t="s">
        <v>15</v>
      </c>
      <c r="D10" t="s">
        <v>13</v>
      </c>
      <c r="E10">
        <v>223772.81400000001</v>
      </c>
      <c r="F10" t="s">
        <v>10</v>
      </c>
      <c r="G10">
        <v>180</v>
      </c>
    </row>
    <row r="11" spans="1:7" x14ac:dyDescent="0.3">
      <c r="A11">
        <v>2018</v>
      </c>
      <c r="B11" t="s">
        <v>7</v>
      </c>
      <c r="C11" t="s">
        <v>15</v>
      </c>
      <c r="D11" t="s">
        <v>14</v>
      </c>
      <c r="E11">
        <v>34037.558389085898</v>
      </c>
      <c r="F11" t="s">
        <v>12</v>
      </c>
      <c r="G11">
        <v>180</v>
      </c>
    </row>
    <row r="15" spans="1:7" x14ac:dyDescent="0.3">
      <c r="D15" t="s">
        <v>20</v>
      </c>
    </row>
    <row r="16" spans="1:7" x14ac:dyDescent="0.3">
      <c r="B16" t="s">
        <v>18</v>
      </c>
      <c r="C16" s="1">
        <v>105594</v>
      </c>
    </row>
    <row r="17" spans="2:3" x14ac:dyDescent="0.3">
      <c r="B17" t="s">
        <v>19</v>
      </c>
      <c r="C17" s="1">
        <v>1490171</v>
      </c>
    </row>
    <row r="18" spans="2:3" x14ac:dyDescent="0.3">
      <c r="B18" t="s">
        <v>21</v>
      </c>
      <c r="C18">
        <f>C16/C17</f>
        <v>7.0860324083611884E-2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gresham mass profiles</vt:lpstr>
      <vt:lpstr>metro mass profile 2018</vt:lpstr>
      <vt:lpstr>greshamMetroRatio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Martin</dc:creator>
  <cp:lastModifiedBy>BROWN Martin</cp:lastModifiedBy>
  <dcterms:created xsi:type="dcterms:W3CDTF">2021-01-06T02:40:21Z</dcterms:created>
  <dcterms:modified xsi:type="dcterms:W3CDTF">2021-01-07T01:15:33Z</dcterms:modified>
</cp:coreProperties>
</file>