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https://d.docs.live.net/837249f6e3f703fb/Documents/R/k-entry/data-documentation/"/>
    </mc:Choice>
  </mc:AlternateContent>
  <xr:revisionPtr revIDLastSave="45" documentId="14_{321F1ED9-2F30-49B2-8E53-D5D6687C82A7}" xr6:coauthVersionLast="45" xr6:coauthVersionMax="45" xr10:uidLastSave="{9A9E7D6E-C70D-46A9-A4C4-378F36545F15}"/>
  <bookViews>
    <workbookView xWindow="4935" yWindow="510" windowWidth="15420" windowHeight="9480" activeTab="1" xr2:uid="{32B1247A-B1EE-4DD4-8B74-E50A379266F9}"/>
  </bookViews>
  <sheets>
    <sheet name="Census Workflow" sheetId="2" r:id="rId1"/>
    <sheet name="Draft- Data Dictionary" sheetId="1" r:id="rId2"/>
    <sheet name="Data Sources" sheetId="3" r:id="rId3"/>
    <sheet name="Kidscount Workflow" sheetId="4" r:id="rId4"/>
    <sheet name="nces Workflow"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1" i="2" l="1"/>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I20" i="2"/>
  <c r="I19" i="2"/>
  <c r="I18" i="2"/>
  <c r="I17" i="2"/>
  <c r="I16" i="2"/>
  <c r="I15" i="2"/>
  <c r="I14" i="2"/>
  <c r="I13" i="2"/>
  <c r="I12" i="2"/>
  <c r="I11" i="2"/>
  <c r="J9" i="2"/>
  <c r="J8" i="2"/>
  <c r="J7" i="2"/>
  <c r="J6" i="2"/>
  <c r="J5" i="2"/>
  <c r="J10" i="2"/>
  <c r="I10" i="2"/>
  <c r="I9" i="2"/>
  <c r="I8" i="2"/>
  <c r="I7" i="2"/>
  <c r="I6" i="2"/>
  <c r="I5" i="2"/>
  <c r="I4" i="2"/>
  <c r="J4" i="2"/>
  <c r="D132" i="1"/>
  <c r="C132" i="1"/>
  <c r="E132" i="1"/>
  <c r="F132" i="1"/>
  <c r="G132" i="1"/>
  <c r="I132" i="1"/>
</calcChain>
</file>

<file path=xl/sharedStrings.xml><?xml version="1.0" encoding="utf-8"?>
<sst xmlns="http://schemas.openxmlformats.org/spreadsheetml/2006/main" count="1053" uniqueCount="577">
  <si>
    <t>Variable name</t>
  </si>
  <si>
    <t>Description</t>
  </si>
  <si>
    <t>Variable type</t>
  </si>
  <si>
    <t>GEOID</t>
  </si>
  <si>
    <t>Census Geography ID</t>
  </si>
  <si>
    <t>String</t>
  </si>
  <si>
    <t>NAME</t>
  </si>
  <si>
    <t>Geography name</t>
  </si>
  <si>
    <t>county_census</t>
  </si>
  <si>
    <t>County name from US Census</t>
  </si>
  <si>
    <t>percent_nohighschool</t>
  </si>
  <si>
    <t>Percentage of residents in geographic area with no high school diploma</t>
  </si>
  <si>
    <t>Double</t>
  </si>
  <si>
    <t>percent_highschool</t>
  </si>
  <si>
    <t>Percentage of residents in geographic area with a high school diploma</t>
  </si>
  <si>
    <t>percent_somecollege</t>
  </si>
  <si>
    <t>percent_bachelors</t>
  </si>
  <si>
    <t>Percentage of residents in geographic area with a Bachelor’s degree</t>
  </si>
  <si>
    <t>percent_gradsch</t>
  </si>
  <si>
    <t>Percentage of residents in geographic area who have attended graduate school</t>
  </si>
  <si>
    <t>percent_mobile14</t>
  </si>
  <si>
    <t>percent_healthinsurance</t>
  </si>
  <si>
    <t>percent_homespre40</t>
  </si>
  <si>
    <t>percent_homes4049</t>
  </si>
  <si>
    <t>percent_homes5059</t>
  </si>
  <si>
    <t>percent_homes6069</t>
  </si>
  <si>
    <t>percent_homes7079</t>
  </si>
  <si>
    <t>percent_homes8089</t>
  </si>
  <si>
    <t>percent_homes9099</t>
  </si>
  <si>
    <t>percent_homes0009</t>
  </si>
  <si>
    <t>percent_homes1013</t>
  </si>
  <si>
    <t>percent_homespast13</t>
  </si>
  <si>
    <t>percent_homevallt10k</t>
  </si>
  <si>
    <t>percent_homeval10to15k</t>
  </si>
  <si>
    <t>percent_homeval15to20k</t>
  </si>
  <si>
    <t>percent_homeval20to25k</t>
  </si>
  <si>
    <t>percent_homeval25to30k</t>
  </si>
  <si>
    <t>percent_homeval30to35k</t>
  </si>
  <si>
    <t>percent_homeval35to40k</t>
  </si>
  <si>
    <t>percent_homeval40to50k</t>
  </si>
  <si>
    <t>percent_homeval50to60k</t>
  </si>
  <si>
    <t>percent_homeval60to70k</t>
  </si>
  <si>
    <t>percent_homeval70to80k</t>
  </si>
  <si>
    <t>percent_homeval80to90k</t>
  </si>
  <si>
    <t>percent_homeval90to100k</t>
  </si>
  <si>
    <t>percent_homeval100to125k</t>
  </si>
  <si>
    <t>percent_homeval125to150k</t>
  </si>
  <si>
    <t>percent_homeval150to175k</t>
  </si>
  <si>
    <t>percent_homeval175to200k</t>
  </si>
  <si>
    <t>percent_homeval200to250k</t>
  </si>
  <si>
    <t>percent_homeval250to300k</t>
  </si>
  <si>
    <t>percent_homeval300to400k</t>
  </si>
  <si>
    <t>percent_homeval400to500k</t>
  </si>
  <si>
    <t>percent_homeval500to750k</t>
  </si>
  <si>
    <t>percent_homeval750to1000k</t>
  </si>
  <si>
    <t>percent_homeval1000to1500k</t>
  </si>
  <si>
    <t>percent_homeval1500to2000k</t>
  </si>
  <si>
    <t>percent_homevalgt2000k</t>
  </si>
  <si>
    <t>percent_englishonly</t>
  </si>
  <si>
    <t>percent_incpovlt1</t>
  </si>
  <si>
    <t>percent_incpov12</t>
  </si>
  <si>
    <t>percent_incpovgt2</t>
  </si>
  <si>
    <t>year</t>
  </si>
  <si>
    <t>First year of academic year (e.g., 2015 is from the 2015-16 school year)</t>
  </si>
  <si>
    <t>kidscount</t>
  </si>
  <si>
    <t>n_05_children</t>
  </si>
  <si>
    <t>Number of children in the county between 0-5 years old</t>
  </si>
  <si>
    <t>n_fostercare_children</t>
  </si>
  <si>
    <t>n_suppnutrition_children</t>
  </si>
  <si>
    <t>n_tempassist_children</t>
  </si>
  <si>
    <t>n_totaln_children</t>
  </si>
  <si>
    <t>n_unemploydaycare_children</t>
  </si>
  <si>
    <t>per1000_abuseneglect_children</t>
  </si>
  <si>
    <t>per1000_infantmortality_all</t>
  </si>
  <si>
    <t>per1000_juvjusref_children</t>
  </si>
  <si>
    <t>per1000_teenpreg1519_all</t>
  </si>
  <si>
    <t>percent_adequateprenatcare_all</t>
  </si>
  <si>
    <t>percent_ageoutfostercare_children</t>
  </si>
  <si>
    <t>percent_amind_all</t>
  </si>
  <si>
    <t>percent_amind_children</t>
  </si>
  <si>
    <t>percent_asian_all</t>
  </si>
  <si>
    <t>percent_asian_children</t>
  </si>
  <si>
    <t>percent_black_all</t>
  </si>
  <si>
    <t>percent_black_children</t>
  </si>
  <si>
    <t>percent_cohortgrad_children</t>
  </si>
  <si>
    <t>percent_exitfostercare_children</t>
  </si>
  <si>
    <t>percent_foodinsecure_children</t>
  </si>
  <si>
    <t>percent_fostercare_children</t>
  </si>
  <si>
    <t>percent_frl_children</t>
  </si>
  <si>
    <t>percent_g3mathprof_children</t>
  </si>
  <si>
    <t>percent_g3readprof_children</t>
  </si>
  <si>
    <t>percent_g8mathprof_children</t>
  </si>
  <si>
    <t>percent_g8readprof_children</t>
  </si>
  <si>
    <t>percent_hispanic_all</t>
  </si>
  <si>
    <t>percent_hispanic_children</t>
  </si>
  <si>
    <t>percent_homeless_children</t>
  </si>
  <si>
    <t>percent_immuniz4313_children</t>
  </si>
  <si>
    <t>percent_immuniz4313314_children</t>
  </si>
  <si>
    <t>percent_multi_all</t>
  </si>
  <si>
    <t>percent_multi_children</t>
  </si>
  <si>
    <t>percent_nohealthinsur_children</t>
  </si>
  <si>
    <t>percent_noschoolage34_children</t>
  </si>
  <si>
    <t>percent_pacisl_all</t>
  </si>
  <si>
    <t>percent_pacisl_children</t>
  </si>
  <si>
    <t>percent_poverty_children</t>
  </si>
  <si>
    <t>percent_stablefostercare_children</t>
  </si>
  <si>
    <t>percent_unemployed_all</t>
  </si>
  <si>
    <t>percent_white_all</t>
  </si>
  <si>
    <t>percent_white_children</t>
  </si>
  <si>
    <t>county</t>
  </si>
  <si>
    <t>ncessch</t>
  </si>
  <si>
    <t>state</t>
  </si>
  <si>
    <t>cbsa</t>
  </si>
  <si>
    <t>cbsatype</t>
  </si>
  <si>
    <t>cnty</t>
  </si>
  <si>
    <t>fipst</t>
  </si>
  <si>
    <t>statename</t>
  </si>
  <si>
    <t>sch_name</t>
  </si>
  <si>
    <t>lea_name</t>
  </si>
  <si>
    <t>st_leaid</t>
  </si>
  <si>
    <t>leaid</t>
  </si>
  <si>
    <t>st_schid</t>
  </si>
  <si>
    <t>sy_status_text</t>
  </si>
  <si>
    <t>sch_type_text</t>
  </si>
  <si>
    <t>recon_status</t>
  </si>
  <si>
    <t>charter_text</t>
  </si>
  <si>
    <t>g_pk_offered</t>
  </si>
  <si>
    <t>tot_enrollment</t>
  </si>
  <si>
    <t>teacher_fte</t>
  </si>
  <si>
    <t>prop_frl</t>
  </si>
  <si>
    <t>re_amind</t>
  </si>
  <si>
    <t>re_asian</t>
  </si>
  <si>
    <t>re_black</t>
  </si>
  <si>
    <t>re_hisp</t>
  </si>
  <si>
    <t>re_missing</t>
  </si>
  <si>
    <t>re_multi</t>
  </si>
  <si>
    <t>re_nathi</t>
  </si>
  <si>
    <t>re_white</t>
  </si>
  <si>
    <t>prop_gen_female</t>
  </si>
  <si>
    <t>prop_gen_miss</t>
  </si>
  <si>
    <t>a_schl_id</t>
  </si>
  <si>
    <t>a_dist_id</t>
  </si>
  <si>
    <t>lat</t>
  </si>
  <si>
    <t>lon</t>
  </si>
  <si>
    <t>geometry</t>
  </si>
  <si>
    <t>Link Location</t>
  </si>
  <si>
    <t>Data source / Friendly Name</t>
  </si>
  <si>
    <t>Percentage of residents in geographic area with some college or Associate's degree</t>
  </si>
  <si>
    <t>https://datacenter.kidscount.org/data/tables/8317-children-in-foster-care?loc=39&amp;loct=5#detailed/5/5343-5378/false/871,870,573,869,36,868,867/any/16894</t>
  </si>
  <si>
    <t>Number of children in the county in foster care</t>
  </si>
  <si>
    <t xml:space="preserve">Child Participants in the Supplemental Nutrition Assistance Program (Number) </t>
  </si>
  <si>
    <t>https://datacenter.kidscount.org/data/tables/8311-child-participants-in-the-supplemental-nutrition-assistance-program?loc=39&amp;loct=5</t>
  </si>
  <si>
    <t xml:space="preserve">Child Participants in Temporary Assistance for Needy Families (Number) </t>
  </si>
  <si>
    <t>https://datacenter.kidscount.org/data/tables/8313-child-participants-in-temporary-assistance-for-needy-families?loc=39&amp;loct=5</t>
  </si>
  <si>
    <t>https://datacenter.kidscount.org/data/tables/2559-infant-mortality?loc=39&amp;loct=5</t>
  </si>
  <si>
    <t>Number of confirmed child victims of abuse or neglect (including Threat of Harm as of 2011) and rate per 1,000 children under age 18</t>
  </si>
  <si>
    <t>https://datacenter.kidscount.org/data/tables/2567-abuse-and-neglect-victims?loc=39&amp;loct=5#detailed/5/5343-5378/false/870,573,869,36,868,867,133,38,35,18/any/9861</t>
  </si>
  <si>
    <t>flag</t>
  </si>
  <si>
    <t>https://datacenter.kidscount.org/data/tables/8315-teen-pregnancy-ages-15-to-19?loc=39&amp;loct=5</t>
  </si>
  <si>
    <t>Rate per 1,000 females ages 15-19 of live births and induced abortions.  Oregon teen pregnancy data includes births and induced abortions to teens ages 15-19, 2016.  Rate per 1,000 girls ages 15-19. Oregon Health Authority, Health Statistics Unit. “Table 4-3. Pregnancy rates of teens by county of residence, Oregon, 2016.” </t>
  </si>
  <si>
    <t>https://datacenter.kidscount.org/data/tables/8340-referrals-to-juvenile-justice?loc=39&amp;loct=5</t>
  </si>
  <si>
    <t xml:space="preserve">Number of juveniles referred to juvenile courts per 1,000 children ages 0 to 17. </t>
  </si>
  <si>
    <t>https://datacenter.kidscount.org/data/tables/8888-adequate-prenatal-care?loc=39&amp;loct=5</t>
  </si>
  <si>
    <t>Percentage of mothers who received prenatal care in the first trimester of their pregnancy</t>
  </si>
  <si>
    <t>https://datacenter.kidscount.org/data/tables/8320-children-aging-out-of-foster-care?loc=39&amp;loct=5#detailed/5/5343-5378/false/871,870,573,869,36,868,867/any/16897</t>
  </si>
  <si>
    <t xml:space="preserve">Children aging out of foster care as a percentage of children exiting foster care </t>
  </si>
  <si>
    <t>https://datacenter.kidscount.org/data/tables/2551-3rd-grade-reading-proficiency?loc=39&amp;loct=5</t>
  </si>
  <si>
    <t>Percentage of 3rd grade students who met or exceeded state standards in reading</t>
  </si>
  <si>
    <t>https://datacenter.kidscount.org/data/tables/2552-3rd-grade-math-proficiency?loc=39&amp;loct=5</t>
  </si>
  <si>
    <t>https://datacenter.kidscount.org/data/tables/2554-8th-grade-math-proficiency?loc=39&amp;loct=5</t>
  </si>
  <si>
    <t>Percentage of 8th grade students who met or exceeded state standards in math</t>
  </si>
  <si>
    <t>Percentage of 3rd grade students who met or exceeded state standards in math</t>
  </si>
  <si>
    <t>https://datacenter.kidscount.org/data/tables/2553-8th-grade-reading-proficiency?loc=39&amp;loct=5</t>
  </si>
  <si>
    <t>Percentage of 8th grade students who met or exceeded state standards in reading</t>
  </si>
  <si>
    <t>https://datacenter.kidscount.org/data/tables/2561-immunizations-4313-series?loc=39&amp;loct=5</t>
  </si>
  <si>
    <t>Percentage of two-year-olds being up to date for their 4:3:1:3 immunization series</t>
  </si>
  <si>
    <t>https://datacenter.kidscount.org/data/tables/8889-immunizations-4313314-series?loc=39&amp;loct=5</t>
  </si>
  <si>
    <t xml:space="preserve">Percentage of two-year-olds being up to date for their 4:3:1:3:3:1:4 immunization series. *Gilliam, Sherman, and Wasco counties report as one region </t>
  </si>
  <si>
    <t xml:space="preserve">Children under age 18 living in households, where in the previous 12 months, there was an uncertainty of having, or an inability to acquire, enough food for all household members because of insufficient money or other resources. </t>
  </si>
  <si>
    <t>https://datacenter.kidscount.org/data/tables/8332-children-in-food-insecure-households?loc=39&amp;loct=5</t>
  </si>
  <si>
    <t xml:space="preserve">Number of children exiting foster care during the year </t>
  </si>
  <si>
    <t>https://datacenter.kidscount.org/data/tables/8319-children-exiting-foster-care?loc=39&amp;loct=5</t>
  </si>
  <si>
    <t>https://datacenter.kidscount.org/data/tables/7185-cohort-graduation-rate?loc=39&amp;loct=5</t>
  </si>
  <si>
    <t>alt desc</t>
  </si>
  <si>
    <t>alt link</t>
  </si>
  <si>
    <t>The percentage of students who receive a regular diploma within four years. Percentage of 2012-13 high school adjusted cohort graduating within four years. Oregon Department of Education, “2015-16 Cohort Graduation Rates.”</t>
  </si>
  <si>
    <t>https://datacenter.kidscount.org/data/tables/2570-foster-care-placement-stability?loc=39&amp;loct=5</t>
  </si>
  <si>
    <t>Percentage of children in foster care with two or fewer placement settings. County stability rates were calculated only for youth on the last day of the fiscal year, whereas the state rate was calculated for youth spending at least one day in care at any point during the year.</t>
  </si>
  <si>
    <t>https://datacenter.kidscount.org/data/tables/2564-childhood-poverty?loc=39&amp;loct=5</t>
  </si>
  <si>
    <t>Percentage of children estimated to live in families with incomes at or below 100% of the Federal Poverty Level</t>
  </si>
  <si>
    <t>https://datacenter.kidscount.org/data/tables/2560-children-without-health-insurance?loc=39&amp;loct=5</t>
  </si>
  <si>
    <t xml:space="preserve">Percentage of children ages 0-17 estimated to be without health insurance. </t>
  </si>
  <si>
    <t>https://datacenter.kidscount.org/data/tables/8339-children-ages-3-to-4-not-enrolled-in-school?loc=39&amp;loct=5</t>
  </si>
  <si>
    <t>flag. Matching</t>
  </si>
  <si>
    <t>Percentage of children ages 3 to 4 not enrolled in school.</t>
  </si>
  <si>
    <t>https://datacenter.kidscount.org/data/tables/7186-homeless-students?loc=39&amp;loct=5</t>
  </si>
  <si>
    <t>The percentage of students who lack a fixed, regular, and adequate nighttime residence during the academic year. A student is identified as homeless when they live in emergency shelter or share housing with others due to loss of housing or economic hardship and/or stay at motels or live in cars, parks, public places, tents, trailers, or other similar settings.</t>
  </si>
  <si>
    <t>Character</t>
  </si>
  <si>
    <t>main metadata link: https://www.socialexplorer.com/data/ACS2014/metadata/</t>
  </si>
  <si>
    <t>School identification number</t>
  </si>
  <si>
    <t>Reported location state</t>
  </si>
  <si>
    <t>NCES</t>
  </si>
  <si>
    <t>https://nces.ed.gov/programs/edge/Geographic/SchoolLocations</t>
  </si>
  <si>
    <t>Core Based Statistical Area</t>
  </si>
  <si>
    <t>Metropolitan or Micropolitan Statistical Area Indicator</t>
  </si>
  <si>
    <t>County FIPS</t>
  </si>
  <si>
    <t>Latitiude of school location</t>
  </si>
  <si>
    <t>Longitude of school location</t>
  </si>
  <si>
    <t>variables</t>
  </si>
  <si>
    <t>ratio_incpov_n</t>
  </si>
  <si>
    <t>B05010_001</t>
  </si>
  <si>
    <t>ratio_incpov_lt1</t>
  </si>
  <si>
    <t>B05010_002</t>
  </si>
  <si>
    <t>ratio_incpov_1to2</t>
  </si>
  <si>
    <t>B05010_010</t>
  </si>
  <si>
    <t>ratio_incpov_gt2</t>
  </si>
  <si>
    <t>B05010_018</t>
  </si>
  <si>
    <t>ed_attain_n</t>
  </si>
  <si>
    <t>B06009_001</t>
  </si>
  <si>
    <t>ed_attain_lths</t>
  </si>
  <si>
    <t>B06009_002</t>
  </si>
  <si>
    <t>ed_attain_hsgrad</t>
  </si>
  <si>
    <t>B06009_003</t>
  </si>
  <si>
    <t>ed_attain_somecol</t>
  </si>
  <si>
    <t>B06009_004</t>
  </si>
  <si>
    <t>ed_attain_bach</t>
  </si>
  <si>
    <t>B06009_005</t>
  </si>
  <si>
    <t>ed_attain_gradsch</t>
  </si>
  <si>
    <t>B06009_006</t>
  </si>
  <si>
    <t>geo_mobil_n</t>
  </si>
  <si>
    <t>B07001PR_001</t>
  </si>
  <si>
    <t>geo_mobility_onetofour</t>
  </si>
  <si>
    <t>B07001PR_002</t>
  </si>
  <si>
    <t>prim_lang_n</t>
  </si>
  <si>
    <t>B16001_001</t>
  </si>
  <si>
    <t>prim_lang_engonly</t>
  </si>
  <si>
    <t>B16001_002</t>
  </si>
  <si>
    <t>foodstamps_snap_n</t>
  </si>
  <si>
    <t>B22010_001</t>
  </si>
  <si>
    <t>foodstamps_snap_received</t>
  </si>
  <si>
    <t>B22010_002</t>
  </si>
  <si>
    <t>home_built_n</t>
  </si>
  <si>
    <t>B25034_001</t>
  </si>
  <si>
    <t>home_built_past2013</t>
  </si>
  <si>
    <t>B25034_002</t>
  </si>
  <si>
    <t>home_built_2010to2013</t>
  </si>
  <si>
    <t>B25034_003</t>
  </si>
  <si>
    <t>home_built_2000to2009</t>
  </si>
  <si>
    <t>B25034_004</t>
  </si>
  <si>
    <t>home_built_1990to1999</t>
  </si>
  <si>
    <t>B25034_005</t>
  </si>
  <si>
    <t>home_built_1980to1989</t>
  </si>
  <si>
    <t>B25034_006</t>
  </si>
  <si>
    <t>home_built_1970to1979</t>
  </si>
  <si>
    <t>B25034_007</t>
  </si>
  <si>
    <t>home_built_1960to1969</t>
  </si>
  <si>
    <t>B25034_008</t>
  </si>
  <si>
    <t>home_built_1950to1959</t>
  </si>
  <si>
    <t>B25034_009</t>
  </si>
  <si>
    <t>home_built_1940to1949</t>
  </si>
  <si>
    <t>B25034_010</t>
  </si>
  <si>
    <t>home_built_pre1940</t>
  </si>
  <si>
    <t>B25034_011</t>
  </si>
  <si>
    <t>home_value_n</t>
  </si>
  <si>
    <t>B25075_001</t>
  </si>
  <si>
    <t>home_value_lt10k</t>
  </si>
  <si>
    <t>B25075_002</t>
  </si>
  <si>
    <t>home_value_10kto15k</t>
  </si>
  <si>
    <t>B25075_003</t>
  </si>
  <si>
    <t>home_value_15kto20k</t>
  </si>
  <si>
    <t>B25075_004</t>
  </si>
  <si>
    <t>home_value_20kto25k</t>
  </si>
  <si>
    <t>B25075_005</t>
  </si>
  <si>
    <t>home_value_25kto30k</t>
  </si>
  <si>
    <t>B25075_006</t>
  </si>
  <si>
    <t>home_value_30kto35k</t>
  </si>
  <si>
    <t>B25075_007</t>
  </si>
  <si>
    <t>home_value_35kto40k</t>
  </si>
  <si>
    <t>B25075_008</t>
  </si>
  <si>
    <t>home_value_40kto50k</t>
  </si>
  <si>
    <t>B25075_009</t>
  </si>
  <si>
    <t>home_value_50kto60k</t>
  </si>
  <si>
    <t>B25075_010</t>
  </si>
  <si>
    <t>home_value_60kto70k</t>
  </si>
  <si>
    <t>B25075_011</t>
  </si>
  <si>
    <t>home_value_70kto80k</t>
  </si>
  <si>
    <t>B25075_012</t>
  </si>
  <si>
    <t>home_value_80kto90k</t>
  </si>
  <si>
    <t>B25075_013</t>
  </si>
  <si>
    <t>home_value_90kto100k</t>
  </si>
  <si>
    <t>B25075_014</t>
  </si>
  <si>
    <t>home_value_100kto125k</t>
  </si>
  <si>
    <t>B25075_015</t>
  </si>
  <si>
    <t>home_value_125kto150k</t>
  </si>
  <si>
    <t>B25075_016</t>
  </si>
  <si>
    <t>home_value_150kto175k</t>
  </si>
  <si>
    <t>B25075_017</t>
  </si>
  <si>
    <t>home_value_175kto200k</t>
  </si>
  <si>
    <t>B25075_018</t>
  </si>
  <si>
    <t>home_value_200kto250k</t>
  </si>
  <si>
    <t>B25075_019</t>
  </si>
  <si>
    <t>home_value_250kto300k</t>
  </si>
  <si>
    <t>B25075_020</t>
  </si>
  <si>
    <t>home_value_300kto400k</t>
  </si>
  <si>
    <t>B25075_021</t>
  </si>
  <si>
    <t>home_value_400kto500k</t>
  </si>
  <si>
    <t>B25075_022</t>
  </si>
  <si>
    <t>home_value_500kto750k</t>
  </si>
  <si>
    <t>B25075_023</t>
  </si>
  <si>
    <t>home_value_750kto1000k</t>
  </si>
  <si>
    <t>B25075_024</t>
  </si>
  <si>
    <t>home_value_1000kto1500k</t>
  </si>
  <si>
    <t>B25075_025</t>
  </si>
  <si>
    <t>home_value_1500kto2000k</t>
  </si>
  <si>
    <t>B25075_026</t>
  </si>
  <si>
    <t>home_value_gt2000k</t>
  </si>
  <si>
    <t>B25075_027</t>
  </si>
  <si>
    <t>health_insurance_n</t>
  </si>
  <si>
    <t>B27003_001</t>
  </si>
  <si>
    <t>health_insurance</t>
  </si>
  <si>
    <t>B27003_002</t>
  </si>
  <si>
    <t>Showing 1 to 14 of 56 entries, 1 total columns</t>
  </si>
  <si>
    <t>Label</t>
  </si>
  <si>
    <t>Concept</t>
  </si>
  <si>
    <t>Estimate!!Total</t>
  </si>
  <si>
    <t>RATIO OF INCOME TO POVERTY LEVEL IN THE PAST 12 MONT</t>
  </si>
  <si>
    <t>Named Initial Pull From ACS 2017</t>
  </si>
  <si>
    <t>Estimate!!Total!!Under 1.00</t>
  </si>
  <si>
    <t>Estimate!!Total!!1.00 to 1.99</t>
  </si>
  <si>
    <t>RATIO OF INCOME TO POVERTY LEVEL IN THE PAST 12 MON</t>
  </si>
  <si>
    <t>Estimate!!Total!!2.0 and over</t>
  </si>
  <si>
    <t>RATIO OF INCOME TO POVERTY LEVEL IN THE PAST 12 MONTHS BY NATIVITY OF CHILDREN UNDER 18 YEARS IN FAMILIES AND SUBFAMILIES BY LIVING ARRANGEMENTS AND NATIVITY OF PARENTS</t>
  </si>
  <si>
    <t>PLACE OF BIRTH BY EDUCATIONAL ATTAINMENT IN THE UN</t>
  </si>
  <si>
    <t>Estimate!!Total!!Less than high school graduate</t>
  </si>
  <si>
    <t>PLACE OF BIRTH BY EDUCATIONAL ATTAINMENT IN THE UNITED STATES</t>
  </si>
  <si>
    <t>Estimate!!Total!!High school graduate (includes equivalency)</t>
  </si>
  <si>
    <t>Estimate!!Total!!Some college or associate's degree</t>
  </si>
  <si>
    <t>Estimate!!Total!!Bachelor's degree</t>
  </si>
  <si>
    <t>Estimate!!Total!!Graduate or professional degree</t>
  </si>
  <si>
    <t>GEOGRAPHICAL MOBILITY IN THE</t>
  </si>
  <si>
    <t>Estimate!!Total!!1 to 4 years</t>
  </si>
  <si>
    <t>GEOGRAPHICAL MOBILITY IN THE PA</t>
  </si>
  <si>
    <t>LANGUAGE SPOKEN AT HOME BY ABILITY TO SPEAK ENGLISH FOR THE POPULATION 5 YEARS AND OVER</t>
  </si>
  <si>
    <t>Estimate!!Total!!Speak only English</t>
  </si>
  <si>
    <t>LANGUAGE SPOKEN AT HOME BY A</t>
  </si>
  <si>
    <t>RECEIPT OF FOOD STAMPS/SNAP IN THE PAST 12 MONTHS BY DISABILITY STATUS FOR HOUSEHOLDS</t>
  </si>
  <si>
    <t>Estimate!!Total!!Household received Food Stamps/SNAP in the past 12 months</t>
  </si>
  <si>
    <t>RECEIPT OF FOOD STAMPS/SNAP IN</t>
  </si>
  <si>
    <t>YEAR STRUCTURE BUILT</t>
  </si>
  <si>
    <t>Estimate!!Total!!Built 2014 or later</t>
  </si>
  <si>
    <t>Estimate!!Total!!Built 2010 to 2013</t>
  </si>
  <si>
    <t>Estimate!!Total!!Built 2000 to 2009</t>
  </si>
  <si>
    <t>Estimate!!Total!!Built 1990 to 1999</t>
  </si>
  <si>
    <t>Estimate!!Total!!Built 1980 to 1989</t>
  </si>
  <si>
    <t>Estimate!!Total!!Built 1970 to 1979</t>
  </si>
  <si>
    <t>Estimate!!Total!!Built 1960 to 1969</t>
  </si>
  <si>
    <t>Estimate!!Total!!Built 1950 to 1959</t>
  </si>
  <si>
    <t>Estimate!!Total!!Built 1940 to 1949</t>
  </si>
  <si>
    <t>Estimate!!Total!!Built 1939 or earlier</t>
  </si>
  <si>
    <t>VALUE</t>
  </si>
  <si>
    <t>Estimate!!Total!!Less than $10 000</t>
  </si>
  <si>
    <t>Estimate!!Total!!$10 000 to $14 999</t>
  </si>
  <si>
    <t>Estimate!!Total!!$15 000 to $19 999</t>
  </si>
  <si>
    <t>Estimate!!Total!!$20 000 to $24 999</t>
  </si>
  <si>
    <t>Estimate!!Total!!$25 000 to $29 999</t>
  </si>
  <si>
    <t>Estimate!!Total!!$30 000 to $34 999</t>
  </si>
  <si>
    <t>Estimate!!Total!!$35 000 to $39 999</t>
  </si>
  <si>
    <t>Estimate!!Total!!$40 000 to $49 999</t>
  </si>
  <si>
    <t>Estimate!!Total!!$50 000 to $59 999</t>
  </si>
  <si>
    <t>Estimate!!Total!!$60 000 to $69 999</t>
  </si>
  <si>
    <t>Estimate!!Total!!$70 000 to $79 999</t>
  </si>
  <si>
    <t>Estimate!!Total!!$80 000 to $89 999</t>
  </si>
  <si>
    <t>Estimate!!Total!!$90 000 to $99 999</t>
  </si>
  <si>
    <t>Estimate!!Total!!$100 000 to $124 999</t>
  </si>
  <si>
    <t>Estimate!!Total!!$125 000 to $149 999</t>
  </si>
  <si>
    <t>Estimate!!Total!!$150 000 to $174 999</t>
  </si>
  <si>
    <t>Estimate!!Total!!$175 000 to $199 999</t>
  </si>
  <si>
    <t>Estimate!!Total!!$200 000 to $249 999</t>
  </si>
  <si>
    <t>Estimate!!Total!!$250 000 to $299 999</t>
  </si>
  <si>
    <t>Estimate!!Total!!$300 000 to $399 999</t>
  </si>
  <si>
    <t>Estimate!!Total!!$400 000 to $499 999</t>
  </si>
  <si>
    <t>Estimate!!Total!!$500 000 to $749 999</t>
  </si>
  <si>
    <t>Estimate!!Total!!$750 000 to $999 999</t>
  </si>
  <si>
    <t>Estimate!!Total!!$1 000 000 to $1 499 999</t>
  </si>
  <si>
    <t>Estimate!!Total!!$1 500 000 to $1 999 999</t>
  </si>
  <si>
    <t>Estimate!!Total!!$2 000 000 or more</t>
  </si>
  <si>
    <t>PUBLIC HEALTH INSURANCE STATUS BY SEX BY AGE</t>
  </si>
  <si>
    <t>Estimate!!Total!!Male</t>
  </si>
  <si>
    <t>PUBLIC HEALTH INSURANCE STATUS</t>
  </si>
  <si>
    <t>Table_1</t>
  </si>
  <si>
    <t>Table_2</t>
  </si>
  <si>
    <t>percent_nohighschool = ed_attain_lths/ed_attain_n,</t>
  </si>
  <si>
    <t xml:space="preserve">    percent_highschool = ed_attain_hsgrad/ed_attain_n,</t>
  </si>
  <si>
    <t xml:space="preserve">    percent_somecollege = ed_attain_somecol/ed_attain_n,</t>
  </si>
  <si>
    <t xml:space="preserve">    percent_bachelors = ed_attain_bach/ed_attain_n,</t>
  </si>
  <si>
    <t xml:space="preserve">    percent_gradsch = ed_attain_gradsch/ed_attain_n,</t>
  </si>
  <si>
    <t xml:space="preserve">    percent_mobile14 = geo_mobility_onetofour/geo_mobil_n,</t>
  </si>
  <si>
    <t xml:space="preserve">    percent_healthinsurance = health_insurance/health_insurance_n,</t>
  </si>
  <si>
    <t xml:space="preserve">    percent_homespre40 = home_built_pre1940/home_built_n,</t>
  </si>
  <si>
    <t xml:space="preserve">    percent_homes4049 = home_built_1940to1949/home_built_n,</t>
  </si>
  <si>
    <t xml:space="preserve">    percent_homes5059 = home_built_1950to1959/home_built_n,</t>
  </si>
  <si>
    <t xml:space="preserve">    percent_homes6069 = home_built_1960to1969/home_built_n,</t>
  </si>
  <si>
    <t xml:space="preserve">    percent_homes7079 = home_built_1970to1979/home_built_n,</t>
  </si>
  <si>
    <t xml:space="preserve">    percent_homes8089 = home_built_1980to1989/home_built_n,</t>
  </si>
  <si>
    <t xml:space="preserve">    percent_homes9099 = home_built_1990to1999/home_built_n,</t>
  </si>
  <si>
    <t xml:space="preserve">    percent_homes0009 = home_built_2000to2009/home_built_n,</t>
  </si>
  <si>
    <t xml:space="preserve">    percent_homes1013 = home_built_2010to2013/home_built_n,</t>
  </si>
  <si>
    <t xml:space="preserve">    percent_homespast13 = home_built_past2013/home_built_n,</t>
  </si>
  <si>
    <t xml:space="preserve">    percent_homevallt10k = home_value_lt10k/home_value_n,</t>
  </si>
  <si>
    <t xml:space="preserve">    percent_homeval10to15k = home_value_10kto15k/home_value_n,</t>
  </si>
  <si>
    <t xml:space="preserve">    percent_homeval15to20k = home_value_15kto20k/home_value_n,</t>
  </si>
  <si>
    <t xml:space="preserve">    percent_homeval20to25k = home_value_20kto25k/home_value_n,</t>
  </si>
  <si>
    <t xml:space="preserve">    percent_homeval25to30k = home_value_25kto30k/home_value_n,</t>
  </si>
  <si>
    <t xml:space="preserve">    percent_homeval30to35k = home_value_30kto35k/home_value_n,</t>
  </si>
  <si>
    <t xml:space="preserve">    percent_homeval35to40k = home_value_35kto40k/home_value_n,</t>
  </si>
  <si>
    <t xml:space="preserve">    percent_homeval40to50k = home_value_40kto50k/home_value_n,</t>
  </si>
  <si>
    <t xml:space="preserve">    percent_homeval50to60k = home_value_50kto60k/home_value_n,</t>
  </si>
  <si>
    <t xml:space="preserve">    percent_homeval60to70k = home_value_60kto70k/home_value_n,</t>
  </si>
  <si>
    <t xml:space="preserve">    percent_homeval70to80k = home_value_70kto80k/home_value_n,</t>
  </si>
  <si>
    <t xml:space="preserve">    percent_homeval80to90k = home_value_80kto90k/home_value_n,</t>
  </si>
  <si>
    <t xml:space="preserve">    percent_homeval90to100k = home_value_90kto100k/home_value_n,</t>
  </si>
  <si>
    <t xml:space="preserve">    percent_homeval100to125k = home_value_100kto125k/home_value_n,</t>
  </si>
  <si>
    <t xml:space="preserve">    percent_homeval125to150k = home_value_125kto150k/home_value_n,</t>
  </si>
  <si>
    <t xml:space="preserve">    percent_homeval150to175k = home_value_150kto175k/home_value_n,</t>
  </si>
  <si>
    <t xml:space="preserve">    percent_homeval175to200k = home_value_175kto200k/home_value_n,</t>
  </si>
  <si>
    <t xml:space="preserve">    percent_homeval200to250k = home_value_200kto250k/home_value_n,</t>
  </si>
  <si>
    <t xml:space="preserve">    percent_homeval250to300k = home_value_250kto300k/home_value_n,</t>
  </si>
  <si>
    <t xml:space="preserve">    percent_homeval300to400k = home_value_300kto400k/home_value_n,</t>
  </si>
  <si>
    <t xml:space="preserve">    percent_homeval400to500k = home_value_400kto500k/home_value_n,</t>
  </si>
  <si>
    <t xml:space="preserve">    percent_homeval500to750k = home_value_500kto750k/home_value_n,</t>
  </si>
  <si>
    <t xml:space="preserve">    percent_homeval750to1000k = home_value_750kto1000k/home_value_n,</t>
  </si>
  <si>
    <t xml:space="preserve">    percent_homeval1000to1500k = home_value_1000kto1500k/home_value_n,</t>
  </si>
  <si>
    <t xml:space="preserve">    percent_homeval1500to2000k = home_value_1500kto2000k/home_value_n,</t>
  </si>
  <si>
    <t xml:space="preserve">    percent_homevalgt2000k = home_value_gt2000k/home_value_n,</t>
  </si>
  <si>
    <t xml:space="preserve">    percent_englishonly = prim_lang_engonly/prim_lang_n,</t>
  </si>
  <si>
    <t xml:space="preserve">    percent_incpovlt1 = ratio_incpov_lt1/ratio_incpov_n,</t>
  </si>
  <si>
    <t xml:space="preserve">    percent_incpov12 = ratio_incpov_1to2/ratio_incpov_n,</t>
  </si>
  <si>
    <t xml:space="preserve">    percent_incpovgt2 = ratio_incpov_gt2/ratio_incpov_n</t>
  </si>
  <si>
    <t>BRT_name</t>
  </si>
  <si>
    <t>Building BRT Percentage Variables</t>
  </si>
  <si>
    <t>Numerator</t>
  </si>
  <si>
    <t>Denominator</t>
  </si>
  <si>
    <t>precent_bachelors</t>
  </si>
  <si>
    <t>R code</t>
  </si>
  <si>
    <t>Data Source, Friendly Name Stem</t>
  </si>
  <si>
    <t>Census</t>
  </si>
  <si>
    <t>BRT Census</t>
  </si>
  <si>
    <t>BRT NCES</t>
  </si>
  <si>
    <t>from ACS 2017 &amp; 2014 (?)</t>
  </si>
  <si>
    <t>BRT manipulations of Census data</t>
  </si>
  <si>
    <t xml:space="preserve">from NCES </t>
  </si>
  <si>
    <t>BRT manipulations of nces data</t>
  </si>
  <si>
    <t>Kidscount</t>
  </si>
  <si>
    <t>BRT KC</t>
  </si>
  <si>
    <t>Kidscount / Annie E Casey Foundation</t>
  </si>
  <si>
    <t>BRT manipulations of Kidscount data</t>
  </si>
  <si>
    <t>Data Source Table</t>
  </si>
  <si>
    <t>Location</t>
  </si>
  <si>
    <t>location</t>
  </si>
  <si>
    <t>child_population_total_number</t>
  </si>
  <si>
    <t>child_population_ages_0_to_5_number</t>
  </si>
  <si>
    <t>Hispanic_total_population_by_race_percent</t>
  </si>
  <si>
    <t>Non-Hispanic American Indian/Alaska Native_total_population_by_race_percent</t>
  </si>
  <si>
    <t>Non-Hispanic Asian_total_population_by_race_percent</t>
  </si>
  <si>
    <t>Non-Hispanic Black_total_population_by_race_percent</t>
  </si>
  <si>
    <t>Non-Hispanic Native Hawaiian/Pacific Islander_total_population_by_race_percent</t>
  </si>
  <si>
    <t>Non-Hispanic Two or More Races_total_population_by_race_percent</t>
  </si>
  <si>
    <t>Non-Hispanic White_total_population_by_race_percent</t>
  </si>
  <si>
    <t>Hispanic_child_population_by_race_percent</t>
  </si>
  <si>
    <t>Non-Hispanic American Indian/Alaska Native_child_population_by_race_percent</t>
  </si>
  <si>
    <t>Non-Hispanic Asian_child_population_by_race_percent</t>
  </si>
  <si>
    <t>Non-Hispanic Black_child_population_by_race_percent</t>
  </si>
  <si>
    <t>Non-Hispanic Native Hawaiian/Pacific Islander_child_population_by_race_percent</t>
  </si>
  <si>
    <t>Non-Hispanic Two or More Races_child_population_by_race_percent</t>
  </si>
  <si>
    <t>Non-Hispanic White_child_population_by_race_percent</t>
  </si>
  <si>
    <t>unemployment_percent</t>
  </si>
  <si>
    <t>child_participants_in_the_supplemental_nutrition_assistance_program_number</t>
  </si>
  <si>
    <t>child_participants_in_temporary_assistance_for_needy_families_number</t>
  </si>
  <si>
    <t>childhood_poverty_percent</t>
  </si>
  <si>
    <t>children_in_food_insecure_households_percent</t>
  </si>
  <si>
    <t>students_eligible_for_free_or_reduced_lunch_percent</t>
  </si>
  <si>
    <t>child_care_supply_rate_per_hundred</t>
  </si>
  <si>
    <t>per100_childcareslots_children</t>
  </si>
  <si>
    <t>child_participants_in_employment_related_day_care_number</t>
  </si>
  <si>
    <t>children_ages_3_to_4_not_enrolled_in_school_percent</t>
  </si>
  <si>
    <t>3rd_grade_reading_proficiency_percent</t>
  </si>
  <si>
    <t>3rd_grade_math_proficiency_percent</t>
  </si>
  <si>
    <t>8th_grade_reading_proficiency_percent</t>
  </si>
  <si>
    <t>8th_grade_math_proficiency_percent</t>
  </si>
  <si>
    <t>cohort_graduation_rate_percent</t>
  </si>
  <si>
    <t>homeless_students_percent</t>
  </si>
  <si>
    <t>infant_mortality_rate_per_1000</t>
  </si>
  <si>
    <t>teen_pregnancy_ages_15_to_17_rate_per_1000</t>
  </si>
  <si>
    <t>per1000_teenpreg1517_all</t>
  </si>
  <si>
    <t>teen_pregnancy_ages_15_to_19_rate_per_1000</t>
  </si>
  <si>
    <t>low-birthweight_babies_rate_per_1000</t>
  </si>
  <si>
    <t>per1000_lowbirthweight_all</t>
  </si>
  <si>
    <t>adequate_prenatal_care_percent</t>
  </si>
  <si>
    <t>children_without_health_insurance_percent</t>
  </si>
  <si>
    <t>immunizations_4:3:1:3_series_percent</t>
  </si>
  <si>
    <t>immunizations_4:3:1:3:3:1:4_series_percent</t>
  </si>
  <si>
    <t>abuse_and_neglect_victims_rate_per_1000</t>
  </si>
  <si>
    <t>threat_of_harm_victims_rate_per_thousand</t>
  </si>
  <si>
    <t>per1000_threatharm_children</t>
  </si>
  <si>
    <t>juvenile_arrests_rate_per_1000</t>
  </si>
  <si>
    <t>per1000_juvarrest_children</t>
  </si>
  <si>
    <t>referrals_to_juvenile_justice_rate_per_1000</t>
  </si>
  <si>
    <t>children_in_foster_care_number</t>
  </si>
  <si>
    <t>percentage_of_children_in_foster_care_percent</t>
  </si>
  <si>
    <t>foster_care_placement_stability_percent</t>
  </si>
  <si>
    <t>children_exiting_foster_care_number</t>
  </si>
  <si>
    <t>children_aging_out_of_foster_care_percent</t>
  </si>
  <si>
    <t>Kidscount old name</t>
  </si>
  <si>
    <t>BRT import name</t>
  </si>
  <si>
    <t>BRT kidscount</t>
  </si>
  <si>
    <t>Percentage of homes in geographic area built before 1940</t>
  </si>
  <si>
    <t>Percentage of homes in geographic area built between 1940 - 1949</t>
  </si>
  <si>
    <t>Percentage of homes in geographic area built between 1950 - 1959</t>
  </si>
  <si>
    <t>Percentage of homes in geographic area built between 1960 - 1969</t>
  </si>
  <si>
    <t>Percentage of homes in geographic area built between 2000 - 2009</t>
  </si>
  <si>
    <t>Percentage of homes in geographic area built between 1990 - 1999</t>
  </si>
  <si>
    <t>Percentage of homes in geographic area built between 1970 - 1979</t>
  </si>
  <si>
    <t>Percentage of homes in geographic area built between 1980 - 1989</t>
  </si>
  <si>
    <t>Percentage of homes in geographic area built between 2010 - 2013</t>
  </si>
  <si>
    <t>Percentage of homes in geographic area built after 2013</t>
  </si>
  <si>
    <t>Percentage of homes in geographic area valued over 2 million dollars</t>
  </si>
  <si>
    <t>Percentage of homes in geographic area valued under $10000</t>
  </si>
  <si>
    <t>Percentage of homes in geographic area valued between $10000 - $15000</t>
  </si>
  <si>
    <t>Percentage of homes in geographic area valued between $15000 - $20000</t>
  </si>
  <si>
    <t>Percentage of homes in geographic area valued between $20000 - 25000</t>
  </si>
  <si>
    <t>Percentage of homes in geographic area valued between $25000 -$30000</t>
  </si>
  <si>
    <t>Percentage of homes in geographic area valued between $35000 - $40000</t>
  </si>
  <si>
    <t>Percentage of homes in geographic area valued between $40000 - $50000</t>
  </si>
  <si>
    <t>Percentage of homes in geographic area valued between $50000 - $60000</t>
  </si>
  <si>
    <t>Percentage of homes in geographic area valued between $60000 - $70000</t>
  </si>
  <si>
    <t>Percentage of homes in geographic area valued between $70000 - $80000</t>
  </si>
  <si>
    <t>Percentage of homes in geographic area valued between $30000 - $35000</t>
  </si>
  <si>
    <t>Percentage of homes in geographic area valued between $80000 - $90000</t>
  </si>
  <si>
    <t>Percentage of homes in geographic area valued between $90000 - $10000</t>
  </si>
  <si>
    <t>Percentage of homes in geographic area valued between $100000 - $125000</t>
  </si>
  <si>
    <t>Percentage of homes in geographic area valued between $1500000 - $2000000</t>
  </si>
  <si>
    <t>Percentage of homes in geographic area valued between $1000000 - $1500000</t>
  </si>
  <si>
    <t>Percentage of homes in geographic area valued between $750000 - $1000000</t>
  </si>
  <si>
    <t>Percentage of homes in geographic area valued between $500000 - $750000</t>
  </si>
  <si>
    <t>Percentage of homes in geographic area valued between $400000 - $500000</t>
  </si>
  <si>
    <t>Percentage of homes in geographic area valued between $300000 - $400000</t>
  </si>
  <si>
    <t>Percentage of homes in geographic area valued between $250000 - $300000</t>
  </si>
  <si>
    <t>Percentage of homes in geographic area valued between $200000 - $250000</t>
  </si>
  <si>
    <t>Percentage of homes in geographic area valued between $175000- $200000</t>
  </si>
  <si>
    <t>Percentage of homes in geographic area valued between $150000 - $175000</t>
  </si>
  <si>
    <t>Percentage of homes in geographic area valued between $125000 - $150000</t>
  </si>
  <si>
    <t>BRT manipulation</t>
  </si>
  <si>
    <t>https://www.socialexplorer.com/data/ACS2017_5yr/metadata/?ds=ACS17_5yr&amp;table=B06009</t>
  </si>
  <si>
    <t>https://www.socialexplorer.com/data/ACS2017_5yr/metadata/?ds=ACS17_5yr&amp;table=B25034</t>
  </si>
  <si>
    <t>https://www.socialexplorer.com/data/ACS2017_5yr/metadata/?ds=ACS17_5yr&amp;table=B25075</t>
  </si>
  <si>
    <t>https://www.socialexplorer.com/data/ACS2017_5yr/metadata/?ds=ACS17_5yr&amp;table=B16001</t>
  </si>
  <si>
    <t>US Census: Table B25034</t>
  </si>
  <si>
    <t>US Census: Table B25075</t>
  </si>
  <si>
    <t>US Census: Table B06009</t>
  </si>
  <si>
    <t>US Census: Table B16001</t>
  </si>
  <si>
    <t>US Census: Table 05010</t>
  </si>
  <si>
    <t>https://www.socialexplorer.com/data/ACS2017_5yr/metadata/?ds=ACS17_5yr&amp;table=B27003</t>
  </si>
  <si>
    <t>US Census: Table B27003</t>
  </si>
  <si>
    <t>https://www.socialexplorer.com/data/ACS2017_5yr/metadata/?ds=ACS17_5yr&amp;table=B05010</t>
  </si>
  <si>
    <t>https://datacenter.kidscount.org/data/tables/8308-total-population-by-race?loc=39&amp;loct=5#detailed/5/5343-5378/false/37,871,870,573,869,36,868,867,133/1,2,1310,142,4370,4371,3/16886</t>
  </si>
  <si>
    <t>https://datacenter.kidscount.org/data/tables/8307-child-population-by-race?loc=39&amp;loct=5#detailed/5/5343-5378/false/37,871,870,573,869,36,868,867,133/1,2,1310,142,4370,4371,3/16885</t>
  </si>
  <si>
    <t>Number of children exiting foster care during the year</t>
  </si>
  <si>
    <t>https://datacenter.kidscount.org/data/tables/8319-children-exiting-foster-care?loc=39&amp;loct=5#detailed/5/5343-5378/false/871,870,573,869,36,868,867/any/16896</t>
  </si>
  <si>
    <t>https://datacenter.kidscount.org/data/tables/102-child-population-by-gender?loc=1&amp;loct=1#detailed/1/any/false/37,871,870,573,869,36,868,867,133,38/14,15,65/421,422</t>
  </si>
  <si>
    <t>Total child population</t>
  </si>
  <si>
    <t>https://datacenter.kidscount.org/data/tables/8314-child-participants-in-employment-related-day-care#detailed/5/5343-5378/false/37,871,870,573,869,36/any/16891</t>
  </si>
  <si>
    <t>Infant mortality (Rate per 1,000) +F51</t>
  </si>
  <si>
    <t>? Should this be Number of children in employment related day care</t>
  </si>
  <si>
    <t>? Code appears to have used PR data</t>
  </si>
  <si>
    <t>Percent of hourseholds with English as the only language spoken at home - by ability to speak English for the population 5 years and over</t>
  </si>
  <si>
    <t xml:space="preserve">Percent  of households at or below the national poverty level </t>
  </si>
  <si>
    <t>Percent of households at 1 to 2 times the national poverty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</si>
</sst>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0"/>
      <color theme="1"/>
      <name val="Trebuchet MS"/>
      <family val="2"/>
    </font>
    <font>
      <sz val="11"/>
      <color theme="1"/>
      <name val="Calibri"/>
      <family val="2"/>
    </font>
    <font>
      <b/>
      <sz val="11"/>
      <color theme="0"/>
      <name val="Calibri"/>
      <family val="2"/>
      <scheme val="minor"/>
    </font>
    <font>
      <sz val="8"/>
      <color rgb="FFFFFFFF"/>
      <name val="Segoe UI"/>
      <family val="2"/>
    </font>
    <font>
      <sz val="8"/>
      <color theme="1"/>
      <name val="Segoe UI"/>
      <family val="2"/>
    </font>
  </fonts>
  <fills count="9">
    <fill>
      <patternFill patternType="none"/>
    </fill>
    <fill>
      <patternFill patternType="gray125"/>
    </fill>
    <fill>
      <patternFill patternType="solid">
        <fgColor theme="0" tint="-0.14999847407452621"/>
        <bgColor theme="0" tint="-0.14999847407452621"/>
      </patternFill>
    </fill>
    <fill>
      <patternFill patternType="solid">
        <fgColor rgb="FF4E5C68"/>
        <bgColor indexed="64"/>
      </patternFill>
    </fill>
    <fill>
      <patternFill patternType="solid">
        <fgColor rgb="FF002240"/>
        <bgColor indexed="64"/>
      </patternFill>
    </fill>
    <fill>
      <patternFill patternType="solid">
        <fgColor theme="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s>
  <borders count="4">
    <border>
      <left/>
      <right/>
      <top/>
      <bottom/>
      <diagonal/>
    </border>
    <border>
      <left/>
      <right style="medium">
        <color rgb="FF0C1F30"/>
      </right>
      <top/>
      <bottom style="medium">
        <color rgb="FF0C1F30"/>
      </bottom>
      <diagonal/>
    </border>
    <border>
      <left/>
      <right style="medium">
        <color rgb="FF0C1F30"/>
      </right>
      <top/>
      <bottom/>
      <diagonal/>
    </border>
    <border>
      <left/>
      <right/>
      <top style="medium">
        <color rgb="FF0C1F30"/>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xf numFmtId="0" fontId="2" fillId="0" borderId="0" xfId="1" applyAlignment="1">
      <alignment horizontal="left" vertical="center" wrapText="1"/>
    </xf>
    <xf numFmtId="0" fontId="4" fillId="0" borderId="0" xfId="0" applyFont="1"/>
    <xf numFmtId="0" fontId="5"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xf numFmtId="0" fontId="4" fillId="0" borderId="0" xfId="0" applyFont="1" applyAlignment="1">
      <alignment wrapText="1"/>
    </xf>
    <xf numFmtId="0" fontId="0" fillId="0" borderId="0" xfId="0" applyAlignment="1">
      <alignment wrapText="1"/>
    </xf>
    <xf numFmtId="0" fontId="4" fillId="0" borderId="0" xfId="0" applyFont="1" applyAlignment="1">
      <alignment horizontal="left" vertical="center"/>
    </xf>
    <xf numFmtId="0" fontId="7" fillId="3" borderId="1"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1" xfId="0" applyFont="1" applyFill="1" applyBorder="1" applyAlignment="1">
      <alignment horizontal="right" vertical="center"/>
    </xf>
    <xf numFmtId="0" fontId="7" fillId="0" borderId="3" xfId="0" applyFont="1" applyBorder="1" applyAlignment="1">
      <alignment horizontal="left" vertical="center" wrapText="1"/>
    </xf>
    <xf numFmtId="0" fontId="7" fillId="4" borderId="1" xfId="0" applyFont="1" applyFill="1" applyBorder="1" applyAlignment="1">
      <alignment vertical="center"/>
    </xf>
    <xf numFmtId="0" fontId="7" fillId="3" borderId="0" xfId="0" applyFont="1" applyFill="1" applyBorder="1" applyAlignment="1">
      <alignment horizontal="left" vertical="center" wrapText="1"/>
    </xf>
    <xf numFmtId="0" fontId="1" fillId="0" borderId="0" xfId="0" applyFont="1"/>
    <xf numFmtId="0" fontId="0" fillId="2" borderId="0" xfId="0" applyFont="1" applyFill="1" applyAlignment="1">
      <alignment horizontal="left" vertical="center"/>
    </xf>
    <xf numFmtId="0" fontId="6" fillId="5" borderId="0" xfId="0" applyFont="1" applyFill="1" applyAlignment="1">
      <alignment horizontal="center"/>
    </xf>
    <xf numFmtId="0" fontId="8" fillId="6" borderId="1" xfId="0" applyFont="1" applyFill="1" applyBorder="1" applyAlignment="1">
      <alignment vertical="center"/>
    </xf>
    <xf numFmtId="0" fontId="8" fillId="7" borderId="1" xfId="0" applyFont="1" applyFill="1" applyBorder="1" applyAlignment="1">
      <alignment vertical="center"/>
    </xf>
    <xf numFmtId="0" fontId="7" fillId="6" borderId="1" xfId="0" applyFont="1" applyFill="1" applyBorder="1" applyAlignment="1">
      <alignment vertical="center"/>
    </xf>
    <xf numFmtId="0" fontId="0" fillId="6" borderId="0" xfId="0" applyFill="1" applyAlignment="1">
      <alignment horizontal="left" vertical="center" wrapText="1"/>
    </xf>
    <xf numFmtId="0" fontId="8" fillId="8" borderId="1" xfId="0" applyFont="1" applyFill="1" applyBorder="1" applyAlignment="1">
      <alignment vertical="center"/>
    </xf>
  </cellXfs>
  <cellStyles count="2">
    <cellStyle name="Hyperlink" xfId="1" builtinId="8"/>
    <cellStyle name="Normal" xfId="0" builtinId="0"/>
  </cellStyles>
  <dxfs count="18">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F9CE00-A203-483B-9246-547B8436073A}" name="Table1" displayName="Table1" ref="C1:J132" totalsRowCount="1" headerRowDxfId="17" dataDxfId="16">
  <autoFilter ref="C1:J131" xr:uid="{025E3E43-24B7-41DF-87CB-31159C282688}"/>
  <tableColumns count="8">
    <tableColumn id="1" xr3:uid="{D440E552-99CF-44C9-9C07-DEEEDEFF0DFC}" name="Variable name" totalsRowFunction="count" dataDxfId="15" totalsRowDxfId="7"/>
    <tableColumn id="2" xr3:uid="{64A9A152-453D-4943-AD2F-EB76991B47B1}" name="Description" totalsRowFunction="count" dataDxfId="14" totalsRowDxfId="6"/>
    <tableColumn id="3" xr3:uid="{E2CAAF2C-BB11-4238-AC9B-3D427278A534}" name="Variable type" totalsRowFunction="count" dataDxfId="13" totalsRowDxfId="5"/>
    <tableColumn id="4" xr3:uid="{440B5519-2C13-45D4-8286-21E083A42E07}" name="Data source / Friendly Name" totalsRowFunction="count" dataDxfId="12" totalsRowDxfId="4"/>
    <tableColumn id="5" xr3:uid="{AFE09BB6-AAA8-471C-9A4B-16EF97BCFF07}" name="Link Location" totalsRowFunction="count" dataDxfId="11" totalsRowDxfId="3"/>
    <tableColumn id="6" xr3:uid="{F9473F88-F435-4866-903C-42F8ADA3DE47}" name="alt desc" dataDxfId="10" totalsRowDxfId="2"/>
    <tableColumn id="7" xr3:uid="{045606FC-E696-427C-81B0-A5D5145B87FD}" name="alt link" totalsRowFunction="count" dataDxfId="9" totalsRowDxfId="1"/>
    <tableColumn id="8" xr3:uid="{17872760-9330-4B0E-A95C-20D4703E8BCE}" name="BRT manipulation" dataDxfId="8" totalsRowDxfId="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03D4FD-D409-4528-A4B8-D8581589EBED}" name="Table2" displayName="Table2" ref="B2:C8" totalsRowShown="0">
  <autoFilter ref="B2:C8" xr:uid="{50951493-BDC2-495A-B8CF-4C0A7FF1B5F8}"/>
  <tableColumns count="2">
    <tableColumn id="1" xr3:uid="{3299DEDD-E881-4E50-9393-404EAEF87731}" name="Data Source, Friendly Name Stem"/>
    <tableColumn id="2" xr3:uid="{B86DA585-EB3B-4AC6-8659-7EDF5BAE42FB}" name="Description"/>
  </tableColumns>
  <tableStyleInfo name="TableStyleDark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socialexplorer.com/data/ACS2017_5yr/metadata/?ds=ACS17_5yr&amp;table=B06009" TargetMode="External"/><Relationship Id="rId7" Type="http://schemas.openxmlformats.org/officeDocument/2006/relationships/hyperlink" Target="https://www.socialexplorer.com/data/ACS2017_5yr/metadata/?ds=ACS17_5yr&amp;table=B16001" TargetMode="External"/><Relationship Id="rId2" Type="http://schemas.openxmlformats.org/officeDocument/2006/relationships/hyperlink" Target="https://datacenter.kidscount.org/data/customreports/5343,5344,5345,5346,5347,5348,5349,5350,5351,5352,5353,5354,5355,5356,5357,5358,5359,5360,5361,5362,5363,5364,5365,5366,5367,5368,5369,5370,5371,5372,5373,5374,5375,5376,5377,5378/any" TargetMode="External"/><Relationship Id="rId1" Type="http://schemas.openxmlformats.org/officeDocument/2006/relationships/hyperlink" Target="https://datacenter.kidscount.org/data/customreports/5343,5344,5345,5346,5347,5348,5349,5350,5351,5352,5353,5354,5355,5356,5357,5358,5359,5360,5361,5362,5363,5364,5365,5366,5367,5368,5369,5370,5371,5372,5373,5374,5375,5376,5377,5378/any" TargetMode="External"/><Relationship Id="rId6" Type="http://schemas.openxmlformats.org/officeDocument/2006/relationships/hyperlink" Target="https://datacenter.kidscount.org/data/tables/7185-cohort-graduation-rate?loc=39&amp;loct=5" TargetMode="External"/><Relationship Id="rId5" Type="http://schemas.openxmlformats.org/officeDocument/2006/relationships/hyperlink" Target="https://datacenter.kidscount.org/data/tables/8319-children-exiting-foster-care?loc=39&amp;loct=5" TargetMode="External"/><Relationship Id="rId4" Type="http://schemas.openxmlformats.org/officeDocument/2006/relationships/hyperlink" Target="https://datacenter.kidscount.org/data/tables/8332-children-in-food-insecure-households?loc=39&amp;loct=5" TargetMode="External"/><Relationship Id="rId9"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544A0-CAAE-4B60-8305-F12CFFF5F499}">
  <dimension ref="B1:J60"/>
  <sheetViews>
    <sheetView topLeftCell="A39" zoomScale="80" zoomScaleNormal="80" workbookViewId="0">
      <selection activeCell="C14" sqref="C14:C15"/>
    </sheetView>
  </sheetViews>
  <sheetFormatPr defaultRowHeight="15" x14ac:dyDescent="0.25"/>
  <cols>
    <col min="2" max="2" width="21" bestFit="1" customWidth="1"/>
    <col min="3" max="3" width="11.28515625" bestFit="1" customWidth="1"/>
    <col min="4" max="4" width="61.5703125" bestFit="1" customWidth="1"/>
    <col min="5" max="5" width="77.85546875" customWidth="1"/>
    <col min="7" max="7" width="75.85546875" customWidth="1"/>
    <col min="8" max="8" width="28" bestFit="1" customWidth="1"/>
    <col min="9" max="9" width="31" customWidth="1"/>
    <col min="10" max="10" width="28.85546875" customWidth="1"/>
  </cols>
  <sheetData>
    <row r="1" spans="2:10" x14ac:dyDescent="0.25">
      <c r="B1" s="18" t="s">
        <v>389</v>
      </c>
      <c r="G1" s="18" t="s">
        <v>390</v>
      </c>
    </row>
    <row r="2" spans="2:10" ht="21.75" thickBot="1" x14ac:dyDescent="0.3">
      <c r="B2" s="12" t="s">
        <v>326</v>
      </c>
      <c r="C2" s="12" t="s">
        <v>208</v>
      </c>
      <c r="D2" s="12" t="s">
        <v>322</v>
      </c>
      <c r="E2" s="12" t="s">
        <v>323</v>
      </c>
      <c r="G2" s="17" t="s">
        <v>443</v>
      </c>
      <c r="H2" s="17" t="s">
        <v>439</v>
      </c>
      <c r="I2" s="17" t="s">
        <v>440</v>
      </c>
      <c r="J2" s="17" t="s">
        <v>441</v>
      </c>
    </row>
    <row r="3" spans="2:10" x14ac:dyDescent="0.25">
      <c r="B3" s="13"/>
      <c r="C3" s="13"/>
      <c r="D3" s="13"/>
      <c r="E3" s="13"/>
      <c r="H3" s="17" t="s">
        <v>438</v>
      </c>
    </row>
    <row r="4" spans="2:10" ht="15.75" thickBot="1" x14ac:dyDescent="0.3">
      <c r="B4" s="14" t="s">
        <v>209</v>
      </c>
      <c r="C4" s="22" t="s">
        <v>210</v>
      </c>
      <c r="D4" s="16" t="s">
        <v>324</v>
      </c>
      <c r="E4" s="16" t="s">
        <v>325</v>
      </c>
      <c r="G4" t="s">
        <v>391</v>
      </c>
      <c r="H4" t="s">
        <v>10</v>
      </c>
      <c r="I4" t="str">
        <f>B9</f>
        <v>ed_attain_lths</v>
      </c>
      <c r="J4" t="str">
        <f>B8</f>
        <v>ed_attain_n</v>
      </c>
    </row>
    <row r="5" spans="2:10" ht="15.75" thickBot="1" x14ac:dyDescent="0.3">
      <c r="B5" s="14" t="s">
        <v>211</v>
      </c>
      <c r="C5" s="22" t="s">
        <v>212</v>
      </c>
      <c r="D5" s="16" t="s">
        <v>327</v>
      </c>
      <c r="E5" s="16" t="s">
        <v>325</v>
      </c>
      <c r="G5" t="s">
        <v>392</v>
      </c>
      <c r="H5" t="s">
        <v>13</v>
      </c>
      <c r="I5" t="str">
        <f>B10</f>
        <v>ed_attain_hsgrad</v>
      </c>
      <c r="J5" t="str">
        <f>B8</f>
        <v>ed_attain_n</v>
      </c>
    </row>
    <row r="6" spans="2:10" ht="15.75" thickBot="1" x14ac:dyDescent="0.3">
      <c r="B6" s="14" t="s">
        <v>213</v>
      </c>
      <c r="C6" s="22" t="s">
        <v>214</v>
      </c>
      <c r="D6" s="16" t="s">
        <v>328</v>
      </c>
      <c r="E6" s="16" t="s">
        <v>329</v>
      </c>
      <c r="G6" t="s">
        <v>393</v>
      </c>
      <c r="H6" t="s">
        <v>15</v>
      </c>
      <c r="I6" t="str">
        <f>B11</f>
        <v>ed_attain_somecol</v>
      </c>
      <c r="J6" t="str">
        <f>B8</f>
        <v>ed_attain_n</v>
      </c>
    </row>
    <row r="7" spans="2:10" ht="15.75" thickBot="1" x14ac:dyDescent="0.3">
      <c r="B7" s="14" t="s">
        <v>215</v>
      </c>
      <c r="C7" s="22" t="s">
        <v>216</v>
      </c>
      <c r="D7" s="16" t="s">
        <v>330</v>
      </c>
      <c r="E7" s="16" t="s">
        <v>331</v>
      </c>
      <c r="G7" t="s">
        <v>394</v>
      </c>
      <c r="H7" t="s">
        <v>442</v>
      </c>
      <c r="I7" t="str">
        <f>B12</f>
        <v>ed_attain_bach</v>
      </c>
      <c r="J7" t="str">
        <f>B8</f>
        <v>ed_attain_n</v>
      </c>
    </row>
    <row r="8" spans="2:10" ht="15.75" thickBot="1" x14ac:dyDescent="0.3">
      <c r="B8" s="14" t="s">
        <v>217</v>
      </c>
      <c r="C8" s="22" t="s">
        <v>218</v>
      </c>
      <c r="D8" s="16" t="s">
        <v>324</v>
      </c>
      <c r="E8" s="16" t="s">
        <v>332</v>
      </c>
      <c r="G8" t="s">
        <v>395</v>
      </c>
      <c r="H8" t="s">
        <v>18</v>
      </c>
      <c r="I8" t="str">
        <f>B13</f>
        <v>ed_attain_gradsch</v>
      </c>
      <c r="J8" t="str">
        <f>B8</f>
        <v>ed_attain_n</v>
      </c>
    </row>
    <row r="9" spans="2:10" ht="15.75" thickBot="1" x14ac:dyDescent="0.3">
      <c r="B9" s="14" t="s">
        <v>219</v>
      </c>
      <c r="C9" s="22" t="s">
        <v>220</v>
      </c>
      <c r="D9" s="16" t="s">
        <v>333</v>
      </c>
      <c r="E9" s="16" t="s">
        <v>334</v>
      </c>
      <c r="G9" t="s">
        <v>396</v>
      </c>
      <c r="H9" t="s">
        <v>20</v>
      </c>
      <c r="I9" t="str">
        <f>B15</f>
        <v>geo_mobility_onetofour</v>
      </c>
      <c r="J9" t="str">
        <f>B14</f>
        <v>geo_mobil_n</v>
      </c>
    </row>
    <row r="10" spans="2:10" ht="15.75" thickBot="1" x14ac:dyDescent="0.3">
      <c r="B10" s="14" t="s">
        <v>221</v>
      </c>
      <c r="C10" s="22" t="s">
        <v>222</v>
      </c>
      <c r="D10" s="16" t="s">
        <v>335</v>
      </c>
      <c r="E10" s="16" t="s">
        <v>334</v>
      </c>
      <c r="G10" t="s">
        <v>397</v>
      </c>
      <c r="H10" t="s">
        <v>21</v>
      </c>
      <c r="I10" t="str">
        <f>B59</f>
        <v>health_insurance</v>
      </c>
      <c r="J10" t="str">
        <f>B58</f>
        <v>health_insurance_n</v>
      </c>
    </row>
    <row r="11" spans="2:10" ht="15.75" thickBot="1" x14ac:dyDescent="0.3">
      <c r="B11" s="14" t="s">
        <v>223</v>
      </c>
      <c r="C11" s="22" t="s">
        <v>224</v>
      </c>
      <c r="D11" s="16" t="s">
        <v>336</v>
      </c>
      <c r="E11" s="16" t="s">
        <v>334</v>
      </c>
      <c r="G11" t="s">
        <v>398</v>
      </c>
      <c r="H11" t="s">
        <v>22</v>
      </c>
      <c r="I11" t="str">
        <f>B30</f>
        <v>home_built_pre1940</v>
      </c>
      <c r="J11" t="str">
        <f>B20</f>
        <v>home_built_n</v>
      </c>
    </row>
    <row r="12" spans="2:10" ht="15.75" thickBot="1" x14ac:dyDescent="0.3">
      <c r="B12" s="14" t="s">
        <v>225</v>
      </c>
      <c r="C12" s="22" t="s">
        <v>226</v>
      </c>
      <c r="D12" s="16" t="s">
        <v>337</v>
      </c>
      <c r="E12" s="16" t="s">
        <v>334</v>
      </c>
      <c r="G12" t="s">
        <v>399</v>
      </c>
      <c r="H12" t="s">
        <v>23</v>
      </c>
      <c r="I12" t="str">
        <f>B29</f>
        <v>home_built_1940to1949</v>
      </c>
      <c r="J12" t="str">
        <f>B20</f>
        <v>home_built_n</v>
      </c>
    </row>
    <row r="13" spans="2:10" ht="15.75" thickBot="1" x14ac:dyDescent="0.3">
      <c r="B13" s="14" t="s">
        <v>227</v>
      </c>
      <c r="C13" s="22" t="s">
        <v>228</v>
      </c>
      <c r="D13" s="16" t="s">
        <v>338</v>
      </c>
      <c r="E13" s="16" t="s">
        <v>334</v>
      </c>
      <c r="G13" t="s">
        <v>400</v>
      </c>
      <c r="H13" t="s">
        <v>24</v>
      </c>
      <c r="I13" t="str">
        <f>B28</f>
        <v>home_built_1950to1959</v>
      </c>
      <c r="J13" t="str">
        <f>B20</f>
        <v>home_built_n</v>
      </c>
    </row>
    <row r="14" spans="2:10" ht="15.75" thickBot="1" x14ac:dyDescent="0.3">
      <c r="B14" s="14" t="s">
        <v>229</v>
      </c>
      <c r="C14" s="21" t="s">
        <v>230</v>
      </c>
      <c r="D14" s="16" t="s">
        <v>324</v>
      </c>
      <c r="E14" s="16" t="s">
        <v>339</v>
      </c>
      <c r="G14" t="s">
        <v>401</v>
      </c>
      <c r="H14" t="s">
        <v>25</v>
      </c>
      <c r="I14" t="str">
        <f>B27</f>
        <v>home_built_1960to1969</v>
      </c>
      <c r="J14" t="str">
        <f>B20</f>
        <v>home_built_n</v>
      </c>
    </row>
    <row r="15" spans="2:10" ht="15.75" thickBot="1" x14ac:dyDescent="0.3">
      <c r="B15" s="14" t="s">
        <v>231</v>
      </c>
      <c r="C15" s="21" t="s">
        <v>232</v>
      </c>
      <c r="D15" s="16" t="s">
        <v>340</v>
      </c>
      <c r="E15" s="16" t="s">
        <v>341</v>
      </c>
      <c r="G15" t="s">
        <v>402</v>
      </c>
      <c r="H15" t="s">
        <v>26</v>
      </c>
      <c r="I15" t="str">
        <f>B26</f>
        <v>home_built_1970to1979</v>
      </c>
      <c r="J15" t="str">
        <f>B20</f>
        <v>home_built_n</v>
      </c>
    </row>
    <row r="16" spans="2:10" ht="15.75" thickBot="1" x14ac:dyDescent="0.3">
      <c r="B16" s="14" t="s">
        <v>233</v>
      </c>
      <c r="C16" s="22" t="s">
        <v>234</v>
      </c>
      <c r="D16" s="16" t="s">
        <v>324</v>
      </c>
      <c r="E16" s="16" t="s">
        <v>342</v>
      </c>
      <c r="G16" t="s">
        <v>403</v>
      </c>
      <c r="H16" t="s">
        <v>27</v>
      </c>
      <c r="I16" t="str">
        <f>B25</f>
        <v>home_built_1980to1989</v>
      </c>
      <c r="J16" t="str">
        <f>B20</f>
        <v>home_built_n</v>
      </c>
    </row>
    <row r="17" spans="2:10" ht="15.75" thickBot="1" x14ac:dyDescent="0.3">
      <c r="B17" s="14" t="s">
        <v>235</v>
      </c>
      <c r="C17" s="22" t="s">
        <v>236</v>
      </c>
      <c r="D17" s="16" t="s">
        <v>343</v>
      </c>
      <c r="E17" s="16" t="s">
        <v>344</v>
      </c>
      <c r="G17" t="s">
        <v>404</v>
      </c>
      <c r="H17" t="s">
        <v>28</v>
      </c>
      <c r="I17" t="str">
        <f>B24</f>
        <v>home_built_1990to1999</v>
      </c>
      <c r="J17" t="str">
        <f>B20</f>
        <v>home_built_n</v>
      </c>
    </row>
    <row r="18" spans="2:10" ht="15.75" thickBot="1" x14ac:dyDescent="0.3">
      <c r="B18" s="14" t="s">
        <v>237</v>
      </c>
      <c r="C18" s="25" t="s">
        <v>238</v>
      </c>
      <c r="D18" s="16" t="s">
        <v>324</v>
      </c>
      <c r="E18" s="16" t="s">
        <v>345</v>
      </c>
      <c r="G18" t="s">
        <v>405</v>
      </c>
      <c r="H18" t="s">
        <v>29</v>
      </c>
      <c r="I18" t="str">
        <f>B23</f>
        <v>home_built_2000to2009</v>
      </c>
      <c r="J18" t="str">
        <f>B20</f>
        <v>home_built_n</v>
      </c>
    </row>
    <row r="19" spans="2:10" ht="15.75" thickBot="1" x14ac:dyDescent="0.3">
      <c r="B19" s="14" t="s">
        <v>239</v>
      </c>
      <c r="C19" s="25" t="s">
        <v>240</v>
      </c>
      <c r="D19" s="16" t="s">
        <v>346</v>
      </c>
      <c r="E19" s="16" t="s">
        <v>347</v>
      </c>
      <c r="G19" t="s">
        <v>406</v>
      </c>
      <c r="H19" t="s">
        <v>30</v>
      </c>
      <c r="I19" t="str">
        <f>B22</f>
        <v>home_built_2010to2013</v>
      </c>
      <c r="J19" t="str">
        <f>B20</f>
        <v>home_built_n</v>
      </c>
    </row>
    <row r="20" spans="2:10" ht="15.75" thickBot="1" x14ac:dyDescent="0.3">
      <c r="B20" s="14" t="s">
        <v>241</v>
      </c>
      <c r="C20" s="22" t="s">
        <v>242</v>
      </c>
      <c r="D20" s="16" t="s">
        <v>324</v>
      </c>
      <c r="E20" s="16" t="s">
        <v>348</v>
      </c>
      <c r="G20" t="s">
        <v>407</v>
      </c>
      <c r="H20" t="s">
        <v>31</v>
      </c>
      <c r="I20" t="str">
        <f>B21</f>
        <v>home_built_past2013</v>
      </c>
      <c r="J20" t="str">
        <f>B20</f>
        <v>home_built_n</v>
      </c>
    </row>
    <row r="21" spans="2:10" ht="15.75" thickBot="1" x14ac:dyDescent="0.3">
      <c r="B21" s="14" t="s">
        <v>243</v>
      </c>
      <c r="C21" s="22" t="s">
        <v>244</v>
      </c>
      <c r="D21" s="16" t="s">
        <v>349</v>
      </c>
      <c r="E21" s="16" t="s">
        <v>348</v>
      </c>
      <c r="G21" t="s">
        <v>408</v>
      </c>
      <c r="H21" t="s">
        <v>32</v>
      </c>
      <c r="I21" t="s">
        <v>265</v>
      </c>
      <c r="J21" t="str">
        <f>B31</f>
        <v>home_value_n</v>
      </c>
    </row>
    <row r="22" spans="2:10" ht="15.75" thickBot="1" x14ac:dyDescent="0.3">
      <c r="B22" s="14" t="s">
        <v>245</v>
      </c>
      <c r="C22" s="22" t="s">
        <v>246</v>
      </c>
      <c r="D22" s="16" t="s">
        <v>350</v>
      </c>
      <c r="E22" s="16" t="s">
        <v>348</v>
      </c>
      <c r="G22" t="s">
        <v>409</v>
      </c>
      <c r="H22" t="s">
        <v>33</v>
      </c>
      <c r="I22" t="s">
        <v>267</v>
      </c>
      <c r="J22" t="str">
        <f>B31</f>
        <v>home_value_n</v>
      </c>
    </row>
    <row r="23" spans="2:10" ht="15.75" thickBot="1" x14ac:dyDescent="0.3">
      <c r="B23" s="14" t="s">
        <v>247</v>
      </c>
      <c r="C23" s="22" t="s">
        <v>248</v>
      </c>
      <c r="D23" s="16" t="s">
        <v>351</v>
      </c>
      <c r="E23" s="16" t="s">
        <v>348</v>
      </c>
      <c r="G23" t="s">
        <v>410</v>
      </c>
      <c r="H23" t="s">
        <v>34</v>
      </c>
      <c r="I23" t="s">
        <v>269</v>
      </c>
      <c r="J23" t="str">
        <f>B31</f>
        <v>home_value_n</v>
      </c>
    </row>
    <row r="24" spans="2:10" ht="15.75" thickBot="1" x14ac:dyDescent="0.3">
      <c r="B24" s="14" t="s">
        <v>249</v>
      </c>
      <c r="C24" s="22" t="s">
        <v>250</v>
      </c>
      <c r="D24" s="16" t="s">
        <v>352</v>
      </c>
      <c r="E24" s="16" t="s">
        <v>348</v>
      </c>
      <c r="G24" t="s">
        <v>411</v>
      </c>
      <c r="H24" t="s">
        <v>35</v>
      </c>
      <c r="I24" t="s">
        <v>271</v>
      </c>
      <c r="J24" t="str">
        <f>B31</f>
        <v>home_value_n</v>
      </c>
    </row>
    <row r="25" spans="2:10" ht="15.75" thickBot="1" x14ac:dyDescent="0.3">
      <c r="B25" s="14" t="s">
        <v>251</v>
      </c>
      <c r="C25" s="22" t="s">
        <v>252</v>
      </c>
      <c r="D25" s="16" t="s">
        <v>353</v>
      </c>
      <c r="E25" s="16" t="s">
        <v>348</v>
      </c>
      <c r="G25" t="s">
        <v>412</v>
      </c>
      <c r="H25" t="s">
        <v>36</v>
      </c>
      <c r="I25" t="s">
        <v>273</v>
      </c>
      <c r="J25" t="str">
        <f>B31</f>
        <v>home_value_n</v>
      </c>
    </row>
    <row r="26" spans="2:10" ht="15.75" thickBot="1" x14ac:dyDescent="0.3">
      <c r="B26" s="14" t="s">
        <v>253</v>
      </c>
      <c r="C26" s="22" t="s">
        <v>254</v>
      </c>
      <c r="D26" s="16" t="s">
        <v>354</v>
      </c>
      <c r="E26" s="16" t="s">
        <v>348</v>
      </c>
      <c r="G26" t="s">
        <v>413</v>
      </c>
      <c r="H26" t="s">
        <v>37</v>
      </c>
      <c r="I26" t="s">
        <v>275</v>
      </c>
      <c r="J26" t="str">
        <f>B31</f>
        <v>home_value_n</v>
      </c>
    </row>
    <row r="27" spans="2:10" ht="15.75" thickBot="1" x14ac:dyDescent="0.3">
      <c r="B27" s="14" t="s">
        <v>255</v>
      </c>
      <c r="C27" s="22" t="s">
        <v>256</v>
      </c>
      <c r="D27" s="16" t="s">
        <v>355</v>
      </c>
      <c r="E27" s="16" t="s">
        <v>348</v>
      </c>
      <c r="G27" t="s">
        <v>414</v>
      </c>
      <c r="H27" t="s">
        <v>38</v>
      </c>
      <c r="I27" t="s">
        <v>277</v>
      </c>
      <c r="J27" t="str">
        <f>B31</f>
        <v>home_value_n</v>
      </c>
    </row>
    <row r="28" spans="2:10" ht="15.75" thickBot="1" x14ac:dyDescent="0.3">
      <c r="B28" s="14" t="s">
        <v>257</v>
      </c>
      <c r="C28" s="22" t="s">
        <v>258</v>
      </c>
      <c r="D28" s="16" t="s">
        <v>356</v>
      </c>
      <c r="E28" s="16" t="s">
        <v>348</v>
      </c>
      <c r="G28" t="s">
        <v>415</v>
      </c>
      <c r="H28" t="s">
        <v>39</v>
      </c>
      <c r="I28" t="s">
        <v>279</v>
      </c>
      <c r="J28" t="str">
        <f>B31</f>
        <v>home_value_n</v>
      </c>
    </row>
    <row r="29" spans="2:10" ht="15.75" thickBot="1" x14ac:dyDescent="0.3">
      <c r="B29" s="14" t="s">
        <v>259</v>
      </c>
      <c r="C29" s="22" t="s">
        <v>260</v>
      </c>
      <c r="D29" s="16" t="s">
        <v>357</v>
      </c>
      <c r="E29" s="16" t="s">
        <v>348</v>
      </c>
      <c r="G29" t="s">
        <v>416</v>
      </c>
      <c r="H29" t="s">
        <v>40</v>
      </c>
      <c r="I29" t="s">
        <v>281</v>
      </c>
      <c r="J29" t="str">
        <f>B31</f>
        <v>home_value_n</v>
      </c>
    </row>
    <row r="30" spans="2:10" ht="15.75" thickBot="1" x14ac:dyDescent="0.3">
      <c r="B30" s="14" t="s">
        <v>261</v>
      </c>
      <c r="C30" s="22" t="s">
        <v>262</v>
      </c>
      <c r="D30" s="16" t="s">
        <v>358</v>
      </c>
      <c r="E30" s="16" t="s">
        <v>348</v>
      </c>
      <c r="G30" t="s">
        <v>417</v>
      </c>
      <c r="H30" t="s">
        <v>41</v>
      </c>
      <c r="I30" t="s">
        <v>283</v>
      </c>
      <c r="J30" t="str">
        <f>B31</f>
        <v>home_value_n</v>
      </c>
    </row>
    <row r="31" spans="2:10" ht="15.75" thickBot="1" x14ac:dyDescent="0.3">
      <c r="B31" s="14" t="s">
        <v>263</v>
      </c>
      <c r="C31" s="22" t="s">
        <v>264</v>
      </c>
      <c r="D31" s="16" t="s">
        <v>324</v>
      </c>
      <c r="E31" s="16" t="s">
        <v>359</v>
      </c>
      <c r="G31" t="s">
        <v>418</v>
      </c>
      <c r="H31" t="s">
        <v>42</v>
      </c>
      <c r="I31" t="s">
        <v>285</v>
      </c>
      <c r="J31" t="str">
        <f>B31</f>
        <v>home_value_n</v>
      </c>
    </row>
    <row r="32" spans="2:10" ht="15.75" thickBot="1" x14ac:dyDescent="0.3">
      <c r="B32" s="14" t="s">
        <v>265</v>
      </c>
      <c r="C32" s="22" t="s">
        <v>266</v>
      </c>
      <c r="D32" s="16" t="s">
        <v>360</v>
      </c>
      <c r="E32" s="16" t="s">
        <v>359</v>
      </c>
      <c r="G32" t="s">
        <v>419</v>
      </c>
      <c r="H32" t="s">
        <v>43</v>
      </c>
      <c r="I32" t="s">
        <v>287</v>
      </c>
      <c r="J32" t="str">
        <f>B31</f>
        <v>home_value_n</v>
      </c>
    </row>
    <row r="33" spans="2:10" ht="15.75" thickBot="1" x14ac:dyDescent="0.3">
      <c r="B33" s="14" t="s">
        <v>267</v>
      </c>
      <c r="C33" s="22" t="s">
        <v>268</v>
      </c>
      <c r="D33" s="16" t="s">
        <v>361</v>
      </c>
      <c r="E33" s="16" t="s">
        <v>359</v>
      </c>
      <c r="G33" t="s">
        <v>420</v>
      </c>
      <c r="H33" t="s">
        <v>44</v>
      </c>
      <c r="I33" t="s">
        <v>289</v>
      </c>
      <c r="J33" t="str">
        <f>B31</f>
        <v>home_value_n</v>
      </c>
    </row>
    <row r="34" spans="2:10" ht="15.75" thickBot="1" x14ac:dyDescent="0.3">
      <c r="B34" s="14" t="s">
        <v>269</v>
      </c>
      <c r="C34" s="22" t="s">
        <v>270</v>
      </c>
      <c r="D34" s="16" t="s">
        <v>362</v>
      </c>
      <c r="E34" s="16" t="s">
        <v>359</v>
      </c>
      <c r="G34" t="s">
        <v>421</v>
      </c>
      <c r="H34" t="s">
        <v>45</v>
      </c>
      <c r="I34" t="s">
        <v>291</v>
      </c>
      <c r="J34" t="str">
        <f>B31</f>
        <v>home_value_n</v>
      </c>
    </row>
    <row r="35" spans="2:10" ht="15.75" thickBot="1" x14ac:dyDescent="0.3">
      <c r="B35" s="14" t="s">
        <v>271</v>
      </c>
      <c r="C35" s="22" t="s">
        <v>272</v>
      </c>
      <c r="D35" s="16" t="s">
        <v>363</v>
      </c>
      <c r="E35" s="16" t="s">
        <v>359</v>
      </c>
      <c r="G35" t="s">
        <v>422</v>
      </c>
      <c r="H35" t="s">
        <v>46</v>
      </c>
      <c r="I35" t="s">
        <v>293</v>
      </c>
      <c r="J35" t="str">
        <f>B31</f>
        <v>home_value_n</v>
      </c>
    </row>
    <row r="36" spans="2:10" ht="15.75" thickBot="1" x14ac:dyDescent="0.3">
      <c r="B36" s="14" t="s">
        <v>273</v>
      </c>
      <c r="C36" s="22" t="s">
        <v>274</v>
      </c>
      <c r="D36" s="16" t="s">
        <v>364</v>
      </c>
      <c r="E36" s="16" t="s">
        <v>359</v>
      </c>
      <c r="G36" t="s">
        <v>423</v>
      </c>
      <c r="H36" t="s">
        <v>47</v>
      </c>
      <c r="I36" t="s">
        <v>295</v>
      </c>
      <c r="J36" t="str">
        <f>B31</f>
        <v>home_value_n</v>
      </c>
    </row>
    <row r="37" spans="2:10" ht="15.75" thickBot="1" x14ac:dyDescent="0.3">
      <c r="B37" s="14" t="s">
        <v>275</v>
      </c>
      <c r="C37" s="22" t="s">
        <v>276</v>
      </c>
      <c r="D37" s="16" t="s">
        <v>365</v>
      </c>
      <c r="E37" s="16" t="s">
        <v>359</v>
      </c>
      <c r="G37" t="s">
        <v>424</v>
      </c>
      <c r="H37" t="s">
        <v>48</v>
      </c>
      <c r="I37" t="s">
        <v>297</v>
      </c>
      <c r="J37" t="str">
        <f>B31</f>
        <v>home_value_n</v>
      </c>
    </row>
    <row r="38" spans="2:10" ht="15.75" thickBot="1" x14ac:dyDescent="0.3">
      <c r="B38" s="14" t="s">
        <v>277</v>
      </c>
      <c r="C38" s="22" t="s">
        <v>278</v>
      </c>
      <c r="D38" s="16" t="s">
        <v>366</v>
      </c>
      <c r="E38" s="16" t="s">
        <v>359</v>
      </c>
      <c r="G38" t="s">
        <v>425</v>
      </c>
      <c r="H38" t="s">
        <v>49</v>
      </c>
      <c r="I38" t="s">
        <v>299</v>
      </c>
      <c r="J38" t="str">
        <f>B31</f>
        <v>home_value_n</v>
      </c>
    </row>
    <row r="39" spans="2:10" ht="15.75" thickBot="1" x14ac:dyDescent="0.3">
      <c r="B39" s="14" t="s">
        <v>279</v>
      </c>
      <c r="C39" s="22" t="s">
        <v>280</v>
      </c>
      <c r="D39" s="16" t="s">
        <v>367</v>
      </c>
      <c r="E39" s="16" t="s">
        <v>359</v>
      </c>
      <c r="G39" t="s">
        <v>426</v>
      </c>
      <c r="H39" t="s">
        <v>50</v>
      </c>
      <c r="I39" t="s">
        <v>301</v>
      </c>
      <c r="J39" t="str">
        <f>B31</f>
        <v>home_value_n</v>
      </c>
    </row>
    <row r="40" spans="2:10" ht="15.75" thickBot="1" x14ac:dyDescent="0.3">
      <c r="B40" s="14" t="s">
        <v>281</v>
      </c>
      <c r="C40" s="22" t="s">
        <v>282</v>
      </c>
      <c r="D40" s="16" t="s">
        <v>368</v>
      </c>
      <c r="E40" s="16" t="s">
        <v>359</v>
      </c>
      <c r="G40" t="s">
        <v>427</v>
      </c>
      <c r="H40" t="s">
        <v>51</v>
      </c>
      <c r="I40" t="s">
        <v>303</v>
      </c>
      <c r="J40" t="str">
        <f>B31</f>
        <v>home_value_n</v>
      </c>
    </row>
    <row r="41" spans="2:10" ht="15.75" thickBot="1" x14ac:dyDescent="0.3">
      <c r="B41" s="14" t="s">
        <v>283</v>
      </c>
      <c r="C41" s="22" t="s">
        <v>284</v>
      </c>
      <c r="D41" s="16" t="s">
        <v>369</v>
      </c>
      <c r="E41" s="16" t="s">
        <v>359</v>
      </c>
      <c r="G41" t="s">
        <v>428</v>
      </c>
      <c r="H41" t="s">
        <v>52</v>
      </c>
      <c r="I41" t="s">
        <v>305</v>
      </c>
      <c r="J41" t="str">
        <f>B31</f>
        <v>home_value_n</v>
      </c>
    </row>
    <row r="42" spans="2:10" ht="15.75" thickBot="1" x14ac:dyDescent="0.3">
      <c r="B42" s="14" t="s">
        <v>285</v>
      </c>
      <c r="C42" s="22" t="s">
        <v>286</v>
      </c>
      <c r="D42" s="16" t="s">
        <v>370</v>
      </c>
      <c r="E42" s="16" t="s">
        <v>359</v>
      </c>
      <c r="G42" t="s">
        <v>429</v>
      </c>
      <c r="H42" t="s">
        <v>53</v>
      </c>
      <c r="I42" t="s">
        <v>307</v>
      </c>
      <c r="J42" t="str">
        <f>B31</f>
        <v>home_value_n</v>
      </c>
    </row>
    <row r="43" spans="2:10" ht="15.75" thickBot="1" x14ac:dyDescent="0.3">
      <c r="B43" s="14" t="s">
        <v>287</v>
      </c>
      <c r="C43" s="22" t="s">
        <v>288</v>
      </c>
      <c r="D43" s="16" t="s">
        <v>371</v>
      </c>
      <c r="E43" s="16" t="s">
        <v>359</v>
      </c>
      <c r="G43" t="s">
        <v>430</v>
      </c>
      <c r="H43" t="s">
        <v>54</v>
      </c>
      <c r="I43" t="s">
        <v>309</v>
      </c>
      <c r="J43" t="str">
        <f>B31</f>
        <v>home_value_n</v>
      </c>
    </row>
    <row r="44" spans="2:10" ht="15.75" thickBot="1" x14ac:dyDescent="0.3">
      <c r="B44" s="14" t="s">
        <v>289</v>
      </c>
      <c r="C44" s="22" t="s">
        <v>290</v>
      </c>
      <c r="D44" s="16" t="s">
        <v>372</v>
      </c>
      <c r="E44" s="16" t="s">
        <v>359</v>
      </c>
      <c r="G44" t="s">
        <v>431</v>
      </c>
      <c r="H44" t="s">
        <v>55</v>
      </c>
      <c r="I44" t="s">
        <v>311</v>
      </c>
      <c r="J44" t="str">
        <f>B31</f>
        <v>home_value_n</v>
      </c>
    </row>
    <row r="45" spans="2:10" ht="15.75" thickBot="1" x14ac:dyDescent="0.3">
      <c r="B45" s="14" t="s">
        <v>291</v>
      </c>
      <c r="C45" s="22" t="s">
        <v>292</v>
      </c>
      <c r="D45" s="16" t="s">
        <v>373</v>
      </c>
      <c r="E45" s="16" t="s">
        <v>359</v>
      </c>
      <c r="G45" t="s">
        <v>431</v>
      </c>
      <c r="H45" t="s">
        <v>55</v>
      </c>
      <c r="I45" t="s">
        <v>311</v>
      </c>
      <c r="J45" t="str">
        <f>B31</f>
        <v>home_value_n</v>
      </c>
    </row>
    <row r="46" spans="2:10" ht="15.75" thickBot="1" x14ac:dyDescent="0.3">
      <c r="B46" s="14" t="s">
        <v>293</v>
      </c>
      <c r="C46" s="22" t="s">
        <v>294</v>
      </c>
      <c r="D46" s="16" t="s">
        <v>374</v>
      </c>
      <c r="E46" s="16" t="s">
        <v>359</v>
      </c>
      <c r="G46" t="s">
        <v>432</v>
      </c>
      <c r="H46" t="s">
        <v>56</v>
      </c>
      <c r="I46" t="s">
        <v>313</v>
      </c>
      <c r="J46" t="str">
        <f>B31</f>
        <v>home_value_n</v>
      </c>
    </row>
    <row r="47" spans="2:10" ht="15.75" thickBot="1" x14ac:dyDescent="0.3">
      <c r="B47" s="14" t="s">
        <v>295</v>
      </c>
      <c r="C47" s="22" t="s">
        <v>296</v>
      </c>
      <c r="D47" s="16" t="s">
        <v>375</v>
      </c>
      <c r="E47" s="16" t="s">
        <v>359</v>
      </c>
      <c r="G47" t="s">
        <v>433</v>
      </c>
      <c r="H47" t="s">
        <v>57</v>
      </c>
      <c r="I47" t="s">
        <v>315</v>
      </c>
      <c r="J47" t="str">
        <f>B31</f>
        <v>home_value_n</v>
      </c>
    </row>
    <row r="48" spans="2:10" ht="15.75" thickBot="1" x14ac:dyDescent="0.3">
      <c r="B48" s="14" t="s">
        <v>297</v>
      </c>
      <c r="C48" s="22" t="s">
        <v>298</v>
      </c>
      <c r="D48" s="16" t="s">
        <v>376</v>
      </c>
      <c r="E48" s="16" t="s">
        <v>359</v>
      </c>
      <c r="G48" t="s">
        <v>434</v>
      </c>
      <c r="H48" t="s">
        <v>58</v>
      </c>
      <c r="I48" t="s">
        <v>235</v>
      </c>
      <c r="J48" t="str">
        <f>B16</f>
        <v>prim_lang_n</v>
      </c>
    </row>
    <row r="49" spans="2:10" ht="15.75" thickBot="1" x14ac:dyDescent="0.3">
      <c r="B49" s="14" t="s">
        <v>299</v>
      </c>
      <c r="C49" s="22" t="s">
        <v>300</v>
      </c>
      <c r="D49" s="16" t="s">
        <v>377</v>
      </c>
      <c r="E49" s="16" t="s">
        <v>359</v>
      </c>
      <c r="G49" t="s">
        <v>435</v>
      </c>
      <c r="H49" t="s">
        <v>59</v>
      </c>
      <c r="I49" t="s">
        <v>211</v>
      </c>
      <c r="J49" t="str">
        <f>B4</f>
        <v>ratio_incpov_n</v>
      </c>
    </row>
    <row r="50" spans="2:10" ht="15.75" thickBot="1" x14ac:dyDescent="0.3">
      <c r="B50" s="14" t="s">
        <v>301</v>
      </c>
      <c r="C50" s="22" t="s">
        <v>302</v>
      </c>
      <c r="D50" s="16" t="s">
        <v>378</v>
      </c>
      <c r="E50" s="16" t="s">
        <v>359</v>
      </c>
      <c r="G50" t="s">
        <v>436</v>
      </c>
      <c r="H50" t="s">
        <v>60</v>
      </c>
      <c r="I50" t="s">
        <v>213</v>
      </c>
      <c r="J50" t="str">
        <f>B4</f>
        <v>ratio_incpov_n</v>
      </c>
    </row>
    <row r="51" spans="2:10" ht="15.75" thickBot="1" x14ac:dyDescent="0.3">
      <c r="B51" s="14" t="s">
        <v>303</v>
      </c>
      <c r="C51" s="22" t="s">
        <v>304</v>
      </c>
      <c r="D51" s="16" t="s">
        <v>379</v>
      </c>
      <c r="E51" s="16" t="s">
        <v>359</v>
      </c>
      <c r="G51" t="s">
        <v>437</v>
      </c>
      <c r="H51" t="s">
        <v>61</v>
      </c>
      <c r="I51" t="s">
        <v>215</v>
      </c>
      <c r="J51" t="str">
        <f>B4</f>
        <v>ratio_incpov_n</v>
      </c>
    </row>
    <row r="52" spans="2:10" ht="15.75" thickBot="1" x14ac:dyDescent="0.3">
      <c r="B52" s="14" t="s">
        <v>305</v>
      </c>
      <c r="C52" s="22" t="s">
        <v>306</v>
      </c>
      <c r="D52" s="16" t="s">
        <v>380</v>
      </c>
      <c r="E52" s="16" t="s">
        <v>359</v>
      </c>
    </row>
    <row r="53" spans="2:10" ht="15.75" thickBot="1" x14ac:dyDescent="0.3">
      <c r="B53" s="14" t="s">
        <v>307</v>
      </c>
      <c r="C53" s="22" t="s">
        <v>308</v>
      </c>
      <c r="D53" s="16" t="s">
        <v>381</v>
      </c>
      <c r="E53" s="16" t="s">
        <v>359</v>
      </c>
    </row>
    <row r="54" spans="2:10" ht="15.75" thickBot="1" x14ac:dyDescent="0.3">
      <c r="B54" s="14" t="s">
        <v>309</v>
      </c>
      <c r="C54" s="22" t="s">
        <v>310</v>
      </c>
      <c r="D54" s="16" t="s">
        <v>382</v>
      </c>
      <c r="E54" s="16" t="s">
        <v>359</v>
      </c>
    </row>
    <row r="55" spans="2:10" ht="15.75" thickBot="1" x14ac:dyDescent="0.3">
      <c r="B55" s="14" t="s">
        <v>311</v>
      </c>
      <c r="C55" s="22" t="s">
        <v>312</v>
      </c>
      <c r="D55" s="16" t="s">
        <v>383</v>
      </c>
      <c r="E55" s="16" t="s">
        <v>359</v>
      </c>
    </row>
    <row r="56" spans="2:10" ht="15.75" thickBot="1" x14ac:dyDescent="0.3">
      <c r="B56" s="14" t="s">
        <v>313</v>
      </c>
      <c r="C56" s="22" t="s">
        <v>314</v>
      </c>
      <c r="D56" s="16" t="s">
        <v>384</v>
      </c>
      <c r="E56" s="16" t="s">
        <v>359</v>
      </c>
    </row>
    <row r="57" spans="2:10" ht="15.75" thickBot="1" x14ac:dyDescent="0.3">
      <c r="B57" s="14" t="s">
        <v>315</v>
      </c>
      <c r="C57" s="22" t="s">
        <v>316</v>
      </c>
      <c r="D57" s="16" t="s">
        <v>385</v>
      </c>
      <c r="E57" s="16" t="s">
        <v>359</v>
      </c>
    </row>
    <row r="58" spans="2:10" ht="15.75" thickBot="1" x14ac:dyDescent="0.3">
      <c r="B58" s="14" t="s">
        <v>317</v>
      </c>
      <c r="C58" s="21" t="s">
        <v>318</v>
      </c>
      <c r="D58" s="16" t="s">
        <v>324</v>
      </c>
      <c r="E58" s="23" t="s">
        <v>386</v>
      </c>
    </row>
    <row r="59" spans="2:10" ht="15.75" thickBot="1" x14ac:dyDescent="0.3">
      <c r="B59" s="14" t="s">
        <v>319</v>
      </c>
      <c r="C59" s="21" t="s">
        <v>320</v>
      </c>
      <c r="D59" s="16" t="s">
        <v>387</v>
      </c>
      <c r="E59" s="23" t="s">
        <v>388</v>
      </c>
    </row>
    <row r="60" spans="2:10" ht="21" x14ac:dyDescent="0.25">
      <c r="B60" s="15" t="s">
        <v>321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B2CFC-DE45-490E-BEC9-4814321496D3}">
  <dimension ref="B1:K132"/>
  <sheetViews>
    <sheetView tabSelected="1" zoomScale="70" zoomScaleNormal="70" workbookViewId="0">
      <pane ySplit="1" topLeftCell="A52" activePane="bottomLeft" state="frozen"/>
      <selection pane="bottomLeft" activeCell="D59" sqref="D59"/>
    </sheetView>
  </sheetViews>
  <sheetFormatPr defaultRowHeight="15" x14ac:dyDescent="0.25"/>
  <cols>
    <col min="2" max="2" width="5.140625" customWidth="1"/>
    <col min="3" max="3" width="34" customWidth="1"/>
    <col min="4" max="4" width="58.28515625" style="10" customWidth="1"/>
    <col min="5" max="5" width="17.7109375" customWidth="1"/>
    <col min="6" max="6" width="17.5703125" customWidth="1"/>
    <col min="7" max="7" width="56" style="10" customWidth="1"/>
    <col min="8" max="9" width="9.140625" style="8"/>
    <col min="10" max="10" width="48.7109375" customWidth="1"/>
  </cols>
  <sheetData>
    <row r="1" spans="2:11" ht="30" x14ac:dyDescent="0.25">
      <c r="C1" s="2" t="s">
        <v>0</v>
      </c>
      <c r="D1" s="2" t="s">
        <v>1</v>
      </c>
      <c r="E1" s="2" t="s">
        <v>2</v>
      </c>
      <c r="F1" s="2" t="s">
        <v>146</v>
      </c>
      <c r="G1" s="2" t="s">
        <v>145</v>
      </c>
      <c r="H1" s="6" t="s">
        <v>183</v>
      </c>
      <c r="I1" s="6" t="s">
        <v>184</v>
      </c>
      <c r="J1" s="2" t="s">
        <v>551</v>
      </c>
    </row>
    <row r="2" spans="2:11" x14ac:dyDescent="0.25">
      <c r="C2" s="1" t="s">
        <v>3</v>
      </c>
      <c r="D2" s="1" t="s">
        <v>4</v>
      </c>
      <c r="E2" s="1" t="s">
        <v>5</v>
      </c>
      <c r="F2" s="1"/>
      <c r="G2" s="1"/>
      <c r="H2" s="7"/>
      <c r="I2" s="7"/>
      <c r="J2" s="1"/>
    </row>
    <row r="3" spans="2:11" x14ac:dyDescent="0.25">
      <c r="C3" s="1" t="s">
        <v>6</v>
      </c>
      <c r="D3" s="1" t="s">
        <v>7</v>
      </c>
      <c r="E3" s="1" t="s">
        <v>5</v>
      </c>
      <c r="F3" s="1"/>
      <c r="G3" s="1"/>
      <c r="H3" s="7"/>
      <c r="I3" s="7"/>
      <c r="J3" s="1"/>
    </row>
    <row r="4" spans="2:11" x14ac:dyDescent="0.25">
      <c r="C4" s="1" t="s">
        <v>8</v>
      </c>
      <c r="D4" s="1" t="s">
        <v>9</v>
      </c>
      <c r="E4" s="1" t="s">
        <v>5</v>
      </c>
      <c r="F4" s="1"/>
      <c r="G4" s="1"/>
      <c r="H4" s="7"/>
      <c r="I4" s="7"/>
      <c r="J4" s="1"/>
    </row>
    <row r="5" spans="2:11" ht="30" x14ac:dyDescent="0.25">
      <c r="C5" s="1" t="s">
        <v>10</v>
      </c>
      <c r="D5" s="1" t="s">
        <v>11</v>
      </c>
      <c r="E5" s="1" t="s">
        <v>12</v>
      </c>
      <c r="F5" s="1" t="s">
        <v>558</v>
      </c>
      <c r="G5" s="1" t="s">
        <v>552</v>
      </c>
      <c r="H5" s="7"/>
      <c r="I5" s="7"/>
      <c r="J5" t="s">
        <v>391</v>
      </c>
    </row>
    <row r="6" spans="2:11" ht="30" x14ac:dyDescent="0.25">
      <c r="C6" s="1" t="s">
        <v>13</v>
      </c>
      <c r="D6" s="1" t="s">
        <v>14</v>
      </c>
      <c r="E6" s="1" t="s">
        <v>12</v>
      </c>
      <c r="F6" s="1" t="s">
        <v>558</v>
      </c>
      <c r="G6" s="3" t="s">
        <v>552</v>
      </c>
      <c r="H6" s="7"/>
      <c r="I6" s="7"/>
      <c r="J6" t="s">
        <v>392</v>
      </c>
      <c r="K6" s="19" t="s">
        <v>198</v>
      </c>
    </row>
    <row r="7" spans="2:11" ht="30" x14ac:dyDescent="0.25">
      <c r="C7" s="1" t="s">
        <v>15</v>
      </c>
      <c r="D7" s="1" t="s">
        <v>147</v>
      </c>
      <c r="E7" s="1" t="s">
        <v>12</v>
      </c>
      <c r="F7" s="1" t="s">
        <v>558</v>
      </c>
      <c r="G7" s="1" t="s">
        <v>552</v>
      </c>
      <c r="H7" s="7"/>
      <c r="I7" s="7"/>
      <c r="J7" t="s">
        <v>393</v>
      </c>
    </row>
    <row r="8" spans="2:11" ht="30" x14ac:dyDescent="0.25">
      <c r="C8" s="1" t="s">
        <v>16</v>
      </c>
      <c r="D8" s="1" t="s">
        <v>17</v>
      </c>
      <c r="E8" s="1" t="s">
        <v>12</v>
      </c>
      <c r="F8" s="1" t="s">
        <v>558</v>
      </c>
      <c r="G8" s="1" t="s">
        <v>552</v>
      </c>
      <c r="H8" s="7"/>
      <c r="I8" s="7"/>
      <c r="J8" t="s">
        <v>394</v>
      </c>
    </row>
    <row r="9" spans="2:11" ht="30" x14ac:dyDescent="0.25">
      <c r="C9" s="1" t="s">
        <v>18</v>
      </c>
      <c r="D9" s="1" t="s">
        <v>19</v>
      </c>
      <c r="E9" s="1" t="s">
        <v>12</v>
      </c>
      <c r="F9" s="1" t="s">
        <v>558</v>
      </c>
      <c r="G9" s="1" t="s">
        <v>552</v>
      </c>
      <c r="H9" s="7"/>
      <c r="I9" s="7"/>
      <c r="J9" t="s">
        <v>395</v>
      </c>
    </row>
    <row r="10" spans="2:11" x14ac:dyDescent="0.25">
      <c r="B10" t="s">
        <v>157</v>
      </c>
      <c r="C10" s="1" t="s">
        <v>20</v>
      </c>
      <c r="D10" s="1" t="s">
        <v>573</v>
      </c>
      <c r="E10" s="1"/>
      <c r="F10" s="24"/>
      <c r="G10" s="1"/>
      <c r="H10" s="7"/>
      <c r="I10" s="7"/>
      <c r="J10" t="s">
        <v>396</v>
      </c>
    </row>
    <row r="11" spans="2:11" ht="30" x14ac:dyDescent="0.25">
      <c r="B11" t="s">
        <v>157</v>
      </c>
      <c r="C11" s="1" t="s">
        <v>21</v>
      </c>
      <c r="D11" s="1" t="s">
        <v>573</v>
      </c>
      <c r="E11" s="1"/>
      <c r="F11" s="24" t="s">
        <v>562</v>
      </c>
      <c r="G11" s="1" t="s">
        <v>561</v>
      </c>
      <c r="H11" s="7"/>
      <c r="I11" s="7"/>
      <c r="J11" t="s">
        <v>397</v>
      </c>
    </row>
    <row r="12" spans="2:11" ht="30" x14ac:dyDescent="0.25">
      <c r="C12" s="1" t="s">
        <v>22</v>
      </c>
      <c r="D12" s="1" t="s">
        <v>515</v>
      </c>
      <c r="E12" s="1"/>
      <c r="F12" s="1" t="s">
        <v>556</v>
      </c>
      <c r="G12" s="1" t="s">
        <v>553</v>
      </c>
      <c r="H12" s="7"/>
      <c r="I12" s="7"/>
      <c r="J12" t="s">
        <v>398</v>
      </c>
    </row>
    <row r="13" spans="2:11" ht="30" x14ac:dyDescent="0.25">
      <c r="C13" s="1" t="s">
        <v>23</v>
      </c>
      <c r="D13" s="1" t="s">
        <v>516</v>
      </c>
      <c r="E13" s="1"/>
      <c r="F13" s="1" t="s">
        <v>556</v>
      </c>
      <c r="G13" s="1" t="s">
        <v>553</v>
      </c>
      <c r="H13" s="7"/>
      <c r="I13" s="7"/>
      <c r="J13" t="s">
        <v>399</v>
      </c>
    </row>
    <row r="14" spans="2:11" ht="30" x14ac:dyDescent="0.25">
      <c r="C14" s="1" t="s">
        <v>24</v>
      </c>
      <c r="D14" s="1" t="s">
        <v>517</v>
      </c>
      <c r="E14" s="1"/>
      <c r="F14" s="1" t="s">
        <v>556</v>
      </c>
      <c r="G14" s="1" t="s">
        <v>553</v>
      </c>
      <c r="H14" s="7"/>
      <c r="I14" s="7"/>
      <c r="J14" t="s">
        <v>400</v>
      </c>
    </row>
    <row r="15" spans="2:11" ht="30" x14ac:dyDescent="0.25">
      <c r="C15" s="1" t="s">
        <v>25</v>
      </c>
      <c r="D15" s="1" t="s">
        <v>518</v>
      </c>
      <c r="E15" s="1"/>
      <c r="F15" s="1" t="s">
        <v>556</v>
      </c>
      <c r="G15" s="1" t="s">
        <v>553</v>
      </c>
      <c r="H15" s="7"/>
      <c r="I15" s="7"/>
      <c r="J15" t="s">
        <v>401</v>
      </c>
    </row>
    <row r="16" spans="2:11" ht="30" x14ac:dyDescent="0.25">
      <c r="C16" s="1" t="s">
        <v>26</v>
      </c>
      <c r="D16" s="1" t="s">
        <v>521</v>
      </c>
      <c r="E16" s="1"/>
      <c r="F16" s="1" t="s">
        <v>556</v>
      </c>
      <c r="G16" s="1" t="s">
        <v>553</v>
      </c>
      <c r="H16" s="7"/>
      <c r="I16" s="7"/>
      <c r="J16" t="s">
        <v>402</v>
      </c>
    </row>
    <row r="17" spans="3:10" ht="30" x14ac:dyDescent="0.25">
      <c r="C17" s="1" t="s">
        <v>27</v>
      </c>
      <c r="D17" s="1" t="s">
        <v>522</v>
      </c>
      <c r="E17" s="1"/>
      <c r="F17" s="1" t="s">
        <v>556</v>
      </c>
      <c r="G17" s="1" t="s">
        <v>553</v>
      </c>
      <c r="H17" s="7"/>
      <c r="I17" s="7"/>
      <c r="J17" t="s">
        <v>403</v>
      </c>
    </row>
    <row r="18" spans="3:10" ht="30" x14ac:dyDescent="0.25">
      <c r="C18" s="1" t="s">
        <v>28</v>
      </c>
      <c r="D18" s="1" t="s">
        <v>520</v>
      </c>
      <c r="E18" s="1"/>
      <c r="F18" s="1" t="s">
        <v>556</v>
      </c>
      <c r="G18" s="1" t="s">
        <v>553</v>
      </c>
      <c r="H18" s="7"/>
      <c r="I18" s="7"/>
      <c r="J18" t="s">
        <v>404</v>
      </c>
    </row>
    <row r="19" spans="3:10" ht="30" x14ac:dyDescent="0.25">
      <c r="C19" s="1" t="s">
        <v>29</v>
      </c>
      <c r="D19" s="1" t="s">
        <v>519</v>
      </c>
      <c r="E19" s="1"/>
      <c r="F19" s="1" t="s">
        <v>556</v>
      </c>
      <c r="G19" s="1" t="s">
        <v>553</v>
      </c>
      <c r="H19" s="7"/>
      <c r="I19" s="7"/>
      <c r="J19" t="s">
        <v>405</v>
      </c>
    </row>
    <row r="20" spans="3:10" ht="30" x14ac:dyDescent="0.25">
      <c r="C20" s="1" t="s">
        <v>30</v>
      </c>
      <c r="D20" s="1" t="s">
        <v>523</v>
      </c>
      <c r="E20" s="1"/>
      <c r="F20" s="1" t="s">
        <v>556</v>
      </c>
      <c r="G20" s="1" t="s">
        <v>553</v>
      </c>
      <c r="H20" s="7"/>
      <c r="I20" s="7"/>
      <c r="J20" t="s">
        <v>406</v>
      </c>
    </row>
    <row r="21" spans="3:10" ht="30" x14ac:dyDescent="0.25">
      <c r="C21" s="1" t="s">
        <v>31</v>
      </c>
      <c r="D21" s="1" t="s">
        <v>524</v>
      </c>
      <c r="E21" s="1"/>
      <c r="F21" s="1" t="s">
        <v>556</v>
      </c>
      <c r="G21" s="1" t="s">
        <v>553</v>
      </c>
      <c r="H21" s="7"/>
      <c r="I21" s="7"/>
      <c r="J21" t="s">
        <v>407</v>
      </c>
    </row>
    <row r="22" spans="3:10" ht="30" x14ac:dyDescent="0.25">
      <c r="C22" s="1" t="s">
        <v>32</v>
      </c>
      <c r="D22" s="1" t="s">
        <v>526</v>
      </c>
      <c r="E22" s="1"/>
      <c r="F22" s="1" t="s">
        <v>557</v>
      </c>
      <c r="G22" s="1" t="s">
        <v>554</v>
      </c>
      <c r="H22" s="7"/>
      <c r="I22" s="7"/>
      <c r="J22" t="s">
        <v>408</v>
      </c>
    </row>
    <row r="23" spans="3:10" ht="30" x14ac:dyDescent="0.25">
      <c r="C23" s="1" t="s">
        <v>33</v>
      </c>
      <c r="D23" s="1" t="s">
        <v>527</v>
      </c>
      <c r="E23" s="1"/>
      <c r="F23" s="1" t="s">
        <v>557</v>
      </c>
      <c r="G23" s="1" t="s">
        <v>554</v>
      </c>
      <c r="H23" s="7"/>
      <c r="I23" s="7"/>
      <c r="J23" t="s">
        <v>409</v>
      </c>
    </row>
    <row r="24" spans="3:10" ht="30" x14ac:dyDescent="0.25">
      <c r="C24" s="1" t="s">
        <v>34</v>
      </c>
      <c r="D24" s="1" t="s">
        <v>528</v>
      </c>
      <c r="E24" s="1"/>
      <c r="F24" s="1" t="s">
        <v>557</v>
      </c>
      <c r="G24" s="1" t="s">
        <v>554</v>
      </c>
      <c r="H24" s="7"/>
      <c r="I24" s="7"/>
      <c r="J24" t="s">
        <v>410</v>
      </c>
    </row>
    <row r="25" spans="3:10" ht="30" x14ac:dyDescent="0.25">
      <c r="C25" s="1" t="s">
        <v>35</v>
      </c>
      <c r="D25" s="1" t="s">
        <v>529</v>
      </c>
      <c r="E25" s="1"/>
      <c r="F25" s="1" t="s">
        <v>557</v>
      </c>
      <c r="G25" s="1" t="s">
        <v>554</v>
      </c>
      <c r="H25" s="7"/>
      <c r="I25" s="7"/>
      <c r="J25" t="s">
        <v>411</v>
      </c>
    </row>
    <row r="26" spans="3:10" ht="30" x14ac:dyDescent="0.25">
      <c r="C26" s="1" t="s">
        <v>36</v>
      </c>
      <c r="D26" s="1" t="s">
        <v>530</v>
      </c>
      <c r="E26" s="1"/>
      <c r="F26" s="1" t="s">
        <v>557</v>
      </c>
      <c r="G26" s="1" t="s">
        <v>554</v>
      </c>
      <c r="H26" s="7"/>
      <c r="I26" s="7"/>
      <c r="J26" t="s">
        <v>412</v>
      </c>
    </row>
    <row r="27" spans="3:10" ht="30" x14ac:dyDescent="0.25">
      <c r="C27" s="1" t="s">
        <v>37</v>
      </c>
      <c r="D27" s="1" t="s">
        <v>536</v>
      </c>
      <c r="E27" s="1"/>
      <c r="F27" s="1" t="s">
        <v>557</v>
      </c>
      <c r="G27" s="1" t="s">
        <v>554</v>
      </c>
      <c r="H27" s="7"/>
      <c r="I27" s="7"/>
      <c r="J27" t="s">
        <v>413</v>
      </c>
    </row>
    <row r="28" spans="3:10" ht="30" x14ac:dyDescent="0.25">
      <c r="C28" s="1" t="s">
        <v>38</v>
      </c>
      <c r="D28" s="1" t="s">
        <v>531</v>
      </c>
      <c r="E28" s="1"/>
      <c r="F28" s="1" t="s">
        <v>557</v>
      </c>
      <c r="G28" s="1" t="s">
        <v>554</v>
      </c>
      <c r="H28" s="7"/>
      <c r="I28" s="7"/>
      <c r="J28" t="s">
        <v>414</v>
      </c>
    </row>
    <row r="29" spans="3:10" ht="30" x14ac:dyDescent="0.25">
      <c r="C29" s="1" t="s">
        <v>39</v>
      </c>
      <c r="D29" s="1" t="s">
        <v>532</v>
      </c>
      <c r="E29" s="1"/>
      <c r="F29" s="1" t="s">
        <v>557</v>
      </c>
      <c r="G29" s="1" t="s">
        <v>554</v>
      </c>
      <c r="H29" s="7"/>
      <c r="I29" s="7"/>
      <c r="J29" t="s">
        <v>415</v>
      </c>
    </row>
    <row r="30" spans="3:10" ht="30" x14ac:dyDescent="0.25">
      <c r="C30" s="1" t="s">
        <v>40</v>
      </c>
      <c r="D30" s="1" t="s">
        <v>533</v>
      </c>
      <c r="E30" s="1"/>
      <c r="F30" s="1" t="s">
        <v>557</v>
      </c>
      <c r="G30" s="1" t="s">
        <v>554</v>
      </c>
      <c r="H30" s="7"/>
      <c r="I30" s="7"/>
      <c r="J30" t="s">
        <v>416</v>
      </c>
    </row>
    <row r="31" spans="3:10" ht="30" x14ac:dyDescent="0.25">
      <c r="C31" s="1" t="s">
        <v>41</v>
      </c>
      <c r="D31" s="1" t="s">
        <v>534</v>
      </c>
      <c r="E31" s="1"/>
      <c r="F31" s="1" t="s">
        <v>557</v>
      </c>
      <c r="G31" s="1" t="s">
        <v>554</v>
      </c>
      <c r="H31" s="7"/>
      <c r="I31" s="7"/>
      <c r="J31" t="s">
        <v>417</v>
      </c>
    </row>
    <row r="32" spans="3:10" ht="30" x14ac:dyDescent="0.25">
      <c r="C32" s="1" t="s">
        <v>42</v>
      </c>
      <c r="D32" s="1" t="s">
        <v>535</v>
      </c>
      <c r="E32" s="1"/>
      <c r="F32" s="1" t="s">
        <v>557</v>
      </c>
      <c r="G32" s="1" t="s">
        <v>554</v>
      </c>
      <c r="H32" s="7"/>
      <c r="I32" s="7"/>
      <c r="J32" t="s">
        <v>418</v>
      </c>
    </row>
    <row r="33" spans="3:10" ht="30" x14ac:dyDescent="0.25">
      <c r="C33" s="1" t="s">
        <v>43</v>
      </c>
      <c r="D33" s="1" t="s">
        <v>537</v>
      </c>
      <c r="E33" s="1"/>
      <c r="F33" s="1" t="s">
        <v>557</v>
      </c>
      <c r="G33" s="1" t="s">
        <v>554</v>
      </c>
      <c r="H33" s="7"/>
      <c r="I33" s="7"/>
      <c r="J33" t="s">
        <v>419</v>
      </c>
    </row>
    <row r="34" spans="3:10" ht="30" x14ac:dyDescent="0.25">
      <c r="C34" s="1" t="s">
        <v>44</v>
      </c>
      <c r="D34" s="1" t="s">
        <v>538</v>
      </c>
      <c r="E34" s="1"/>
      <c r="F34" s="1" t="s">
        <v>557</v>
      </c>
      <c r="G34" s="1" t="s">
        <v>554</v>
      </c>
      <c r="H34" s="7"/>
      <c r="I34" s="7"/>
      <c r="J34" t="s">
        <v>420</v>
      </c>
    </row>
    <row r="35" spans="3:10" ht="30" x14ac:dyDescent="0.25">
      <c r="C35" s="1" t="s">
        <v>45</v>
      </c>
      <c r="D35" s="1" t="s">
        <v>539</v>
      </c>
      <c r="E35" s="1"/>
      <c r="F35" s="1" t="s">
        <v>557</v>
      </c>
      <c r="G35" s="1" t="s">
        <v>554</v>
      </c>
      <c r="H35" s="7"/>
      <c r="I35" s="7"/>
      <c r="J35" t="s">
        <v>421</v>
      </c>
    </row>
    <row r="36" spans="3:10" ht="30" x14ac:dyDescent="0.25">
      <c r="C36" s="1" t="s">
        <v>46</v>
      </c>
      <c r="D36" s="1" t="s">
        <v>550</v>
      </c>
      <c r="E36" s="1"/>
      <c r="F36" s="1" t="s">
        <v>557</v>
      </c>
      <c r="G36" s="1" t="s">
        <v>554</v>
      </c>
      <c r="H36" s="7"/>
      <c r="I36" s="7"/>
      <c r="J36" t="s">
        <v>422</v>
      </c>
    </row>
    <row r="37" spans="3:10" ht="30" x14ac:dyDescent="0.25">
      <c r="C37" s="1" t="s">
        <v>47</v>
      </c>
      <c r="D37" s="1" t="s">
        <v>549</v>
      </c>
      <c r="E37" s="1"/>
      <c r="F37" s="1" t="s">
        <v>557</v>
      </c>
      <c r="G37" s="1" t="s">
        <v>554</v>
      </c>
      <c r="H37" s="7"/>
      <c r="I37" s="7"/>
      <c r="J37" t="s">
        <v>423</v>
      </c>
    </row>
    <row r="38" spans="3:10" ht="30" x14ac:dyDescent="0.25">
      <c r="C38" s="1" t="s">
        <v>48</v>
      </c>
      <c r="D38" s="1" t="s">
        <v>548</v>
      </c>
      <c r="E38" s="1"/>
      <c r="F38" s="1" t="s">
        <v>557</v>
      </c>
      <c r="G38" s="1" t="s">
        <v>554</v>
      </c>
      <c r="H38" s="7"/>
      <c r="I38" s="7"/>
      <c r="J38" t="s">
        <v>424</v>
      </c>
    </row>
    <row r="39" spans="3:10" ht="30" x14ac:dyDescent="0.25">
      <c r="C39" s="1" t="s">
        <v>49</v>
      </c>
      <c r="D39" s="1" t="s">
        <v>547</v>
      </c>
      <c r="E39" s="1"/>
      <c r="F39" s="1" t="s">
        <v>557</v>
      </c>
      <c r="G39" s="1" t="s">
        <v>554</v>
      </c>
      <c r="H39" s="7"/>
      <c r="I39" s="7"/>
      <c r="J39" t="s">
        <v>425</v>
      </c>
    </row>
    <row r="40" spans="3:10" ht="30" x14ac:dyDescent="0.25">
      <c r="C40" s="1" t="s">
        <v>50</v>
      </c>
      <c r="D40" s="1" t="s">
        <v>546</v>
      </c>
      <c r="E40" s="1"/>
      <c r="F40" s="1" t="s">
        <v>557</v>
      </c>
      <c r="G40" s="1" t="s">
        <v>554</v>
      </c>
      <c r="H40" s="7"/>
      <c r="I40" s="7"/>
      <c r="J40" t="s">
        <v>426</v>
      </c>
    </row>
    <row r="41" spans="3:10" ht="30" x14ac:dyDescent="0.25">
      <c r="C41" s="1" t="s">
        <v>51</v>
      </c>
      <c r="D41" s="1" t="s">
        <v>545</v>
      </c>
      <c r="E41" s="1"/>
      <c r="F41" s="1" t="s">
        <v>557</v>
      </c>
      <c r="G41" s="1" t="s">
        <v>554</v>
      </c>
      <c r="H41" s="7"/>
      <c r="I41" s="7"/>
      <c r="J41" t="s">
        <v>427</v>
      </c>
    </row>
    <row r="42" spans="3:10" ht="30" x14ac:dyDescent="0.25">
      <c r="C42" s="1" t="s">
        <v>52</v>
      </c>
      <c r="D42" s="1" t="s">
        <v>544</v>
      </c>
      <c r="E42" s="1"/>
      <c r="F42" s="1" t="s">
        <v>557</v>
      </c>
      <c r="G42" s="1" t="s">
        <v>554</v>
      </c>
      <c r="H42" s="7"/>
      <c r="I42" s="7"/>
      <c r="J42" t="s">
        <v>428</v>
      </c>
    </row>
    <row r="43" spans="3:10" ht="30" x14ac:dyDescent="0.25">
      <c r="C43" s="1" t="s">
        <v>53</v>
      </c>
      <c r="D43" s="1" t="s">
        <v>543</v>
      </c>
      <c r="E43" s="1"/>
      <c r="F43" s="1" t="s">
        <v>557</v>
      </c>
      <c r="G43" s="1" t="s">
        <v>554</v>
      </c>
      <c r="H43" s="7"/>
      <c r="I43" s="7"/>
      <c r="J43" t="s">
        <v>429</v>
      </c>
    </row>
    <row r="44" spans="3:10" ht="30" x14ac:dyDescent="0.25">
      <c r="C44" s="1" t="s">
        <v>54</v>
      </c>
      <c r="D44" s="1" t="s">
        <v>542</v>
      </c>
      <c r="E44" s="1"/>
      <c r="F44" s="1" t="s">
        <v>557</v>
      </c>
      <c r="G44" s="1" t="s">
        <v>554</v>
      </c>
      <c r="H44" s="7"/>
      <c r="I44" s="7"/>
      <c r="J44" t="s">
        <v>430</v>
      </c>
    </row>
    <row r="45" spans="3:10" ht="30" x14ac:dyDescent="0.25">
      <c r="C45" s="1" t="s">
        <v>55</v>
      </c>
      <c r="D45" s="1" t="s">
        <v>541</v>
      </c>
      <c r="E45" s="1"/>
      <c r="F45" s="1" t="s">
        <v>557</v>
      </c>
      <c r="G45" s="1" t="s">
        <v>554</v>
      </c>
      <c r="H45" s="7"/>
      <c r="I45" s="7"/>
      <c r="J45" t="s">
        <v>431</v>
      </c>
    </row>
    <row r="46" spans="3:10" ht="30" x14ac:dyDescent="0.25">
      <c r="C46" s="1" t="s">
        <v>56</v>
      </c>
      <c r="D46" s="1" t="s">
        <v>540</v>
      </c>
      <c r="E46" s="1"/>
      <c r="F46" s="1" t="s">
        <v>557</v>
      </c>
      <c r="G46" s="1" t="s">
        <v>554</v>
      </c>
      <c r="H46" s="7"/>
      <c r="I46" s="7"/>
      <c r="J46" t="s">
        <v>432</v>
      </c>
    </row>
    <row r="47" spans="3:10" ht="30" x14ac:dyDescent="0.25">
      <c r="C47" s="1" t="s">
        <v>57</v>
      </c>
      <c r="D47" s="1" t="s">
        <v>525</v>
      </c>
      <c r="E47" s="1"/>
      <c r="F47" s="1" t="s">
        <v>557</v>
      </c>
      <c r="G47" s="1" t="s">
        <v>554</v>
      </c>
      <c r="H47" s="7"/>
      <c r="I47" s="7"/>
      <c r="J47" s="1" t="s">
        <v>433</v>
      </c>
    </row>
    <row r="48" spans="3:10" ht="45" x14ac:dyDescent="0.25">
      <c r="C48" s="1" t="s">
        <v>58</v>
      </c>
      <c r="D48" s="1" t="s">
        <v>574</v>
      </c>
      <c r="E48" s="1"/>
      <c r="F48" s="1" t="s">
        <v>559</v>
      </c>
      <c r="G48" s="3" t="s">
        <v>555</v>
      </c>
      <c r="H48" s="7"/>
      <c r="I48" s="7"/>
      <c r="J48" s="1" t="s">
        <v>434</v>
      </c>
    </row>
    <row r="49" spans="2:10" ht="30" x14ac:dyDescent="0.25">
      <c r="C49" s="1" t="s">
        <v>59</v>
      </c>
      <c r="D49" s="1" t="s">
        <v>575</v>
      </c>
      <c r="E49" s="1"/>
      <c r="F49" s="1" t="s">
        <v>560</v>
      </c>
      <c r="G49" s="1" t="s">
        <v>563</v>
      </c>
      <c r="H49" s="7"/>
      <c r="I49" s="7"/>
      <c r="J49" s="1" t="s">
        <v>435</v>
      </c>
    </row>
    <row r="50" spans="2:10" ht="30" x14ac:dyDescent="0.25">
      <c r="C50" s="1" t="s">
        <v>60</v>
      </c>
      <c r="D50" s="1" t="s">
        <v>576</v>
      </c>
      <c r="E50" s="1"/>
      <c r="F50" s="1" t="s">
        <v>560</v>
      </c>
      <c r="G50" s="1" t="s">
        <v>563</v>
      </c>
      <c r="H50" s="7"/>
      <c r="I50" s="7"/>
      <c r="J50" s="1" t="s">
        <v>436</v>
      </c>
    </row>
    <row r="51" spans="2:10" ht="30" x14ac:dyDescent="0.25">
      <c r="C51" s="1" t="s">
        <v>61</v>
      </c>
      <c r="D51" s="1"/>
      <c r="E51" s="1"/>
      <c r="F51" s="1" t="s">
        <v>560</v>
      </c>
      <c r="G51" s="1" t="s">
        <v>563</v>
      </c>
      <c r="H51" s="7"/>
      <c r="I51" s="7"/>
      <c r="J51" s="1" t="s">
        <v>437</v>
      </c>
    </row>
    <row r="52" spans="2:10" ht="30" x14ac:dyDescent="0.25">
      <c r="C52" s="1" t="s">
        <v>62</v>
      </c>
      <c r="D52" s="1" t="s">
        <v>63</v>
      </c>
      <c r="E52" s="1" t="s">
        <v>12</v>
      </c>
      <c r="F52" s="3" t="s">
        <v>64</v>
      </c>
      <c r="G52" s="1"/>
      <c r="H52" s="7"/>
      <c r="I52" s="7"/>
      <c r="J52" s="1"/>
    </row>
    <row r="53" spans="2:10" x14ac:dyDescent="0.25">
      <c r="C53" s="1" t="s">
        <v>65</v>
      </c>
      <c r="D53" s="1" t="s">
        <v>66</v>
      </c>
      <c r="E53" s="1" t="s">
        <v>12</v>
      </c>
      <c r="F53" s="3" t="s">
        <v>64</v>
      </c>
      <c r="G53" s="1"/>
      <c r="H53" s="7"/>
      <c r="I53" s="7"/>
      <c r="J53" s="1"/>
    </row>
    <row r="54" spans="2:10" ht="45" x14ac:dyDescent="0.25">
      <c r="C54" s="1" t="s">
        <v>67</v>
      </c>
      <c r="D54" s="1" t="s">
        <v>149</v>
      </c>
      <c r="E54" s="1" t="s">
        <v>12</v>
      </c>
      <c r="F54" s="1" t="s">
        <v>64</v>
      </c>
      <c r="G54" s="1" t="s">
        <v>148</v>
      </c>
      <c r="H54" s="7"/>
      <c r="I54" s="7"/>
      <c r="J54" s="1"/>
    </row>
    <row r="55" spans="2:10" ht="45" x14ac:dyDescent="0.25">
      <c r="C55" s="1" t="s">
        <v>68</v>
      </c>
      <c r="D55" s="1" t="s">
        <v>150</v>
      </c>
      <c r="E55" s="1" t="s">
        <v>12</v>
      </c>
      <c r="F55" s="1" t="s">
        <v>64</v>
      </c>
      <c r="G55" s="1" t="s">
        <v>151</v>
      </c>
      <c r="H55" s="7"/>
      <c r="I55" s="7"/>
      <c r="J55" s="1"/>
    </row>
    <row r="56" spans="2:10" ht="45" x14ac:dyDescent="0.25">
      <c r="C56" s="1" t="s">
        <v>69</v>
      </c>
      <c r="D56" s="1" t="s">
        <v>152</v>
      </c>
      <c r="E56" s="1" t="s">
        <v>12</v>
      </c>
      <c r="F56" s="1" t="s">
        <v>64</v>
      </c>
      <c r="G56" s="1" t="s">
        <v>153</v>
      </c>
      <c r="H56" s="7"/>
      <c r="I56" s="7"/>
      <c r="J56" s="1"/>
    </row>
    <row r="57" spans="2:10" ht="60" x14ac:dyDescent="0.25">
      <c r="C57" s="1" t="s">
        <v>70</v>
      </c>
      <c r="D57" s="1" t="s">
        <v>569</v>
      </c>
      <c r="E57" s="1" t="s">
        <v>12</v>
      </c>
      <c r="F57" s="1" t="s">
        <v>64</v>
      </c>
      <c r="G57" s="1" t="s">
        <v>568</v>
      </c>
      <c r="H57" s="7"/>
      <c r="I57" s="7"/>
      <c r="J57" s="1"/>
    </row>
    <row r="58" spans="2:10" ht="60" x14ac:dyDescent="0.25">
      <c r="B58" t="s">
        <v>157</v>
      </c>
      <c r="C58" s="1" t="s">
        <v>71</v>
      </c>
      <c r="D58" s="24" t="s">
        <v>572</v>
      </c>
      <c r="E58" s="1" t="s">
        <v>12</v>
      </c>
      <c r="F58" s="1" t="s">
        <v>64</v>
      </c>
      <c r="G58" s="1" t="s">
        <v>570</v>
      </c>
      <c r="H58" s="7"/>
      <c r="I58" s="7"/>
      <c r="J58" s="1"/>
    </row>
    <row r="59" spans="2:10" ht="45" x14ac:dyDescent="0.3">
      <c r="C59" s="1" t="s">
        <v>72</v>
      </c>
      <c r="D59" s="9" t="s">
        <v>155</v>
      </c>
      <c r="E59" s="1" t="s">
        <v>12</v>
      </c>
      <c r="F59" s="1" t="s">
        <v>64</v>
      </c>
      <c r="G59" s="9" t="s">
        <v>156</v>
      </c>
      <c r="H59" s="7"/>
      <c r="I59" s="7"/>
      <c r="J59" s="1"/>
    </row>
    <row r="60" spans="2:10" ht="30" x14ac:dyDescent="0.25">
      <c r="C60" s="1" t="s">
        <v>73</v>
      </c>
      <c r="D60" s="1" t="s">
        <v>571</v>
      </c>
      <c r="E60" s="1" t="s">
        <v>12</v>
      </c>
      <c r="F60" s="1" t="s">
        <v>64</v>
      </c>
      <c r="G60" s="1" t="s">
        <v>154</v>
      </c>
      <c r="H60" s="7"/>
      <c r="I60" s="7"/>
      <c r="J60" s="1"/>
    </row>
    <row r="61" spans="2:10" ht="30" x14ac:dyDescent="0.3">
      <c r="C61" s="1" t="s">
        <v>74</v>
      </c>
      <c r="D61" s="9" t="s">
        <v>161</v>
      </c>
      <c r="E61" s="1" t="s">
        <v>12</v>
      </c>
      <c r="F61" s="1" t="s">
        <v>64</v>
      </c>
      <c r="G61" s="1" t="s">
        <v>160</v>
      </c>
      <c r="H61" s="7"/>
      <c r="I61" s="7"/>
      <c r="J61" s="1"/>
    </row>
    <row r="62" spans="2:10" ht="90" x14ac:dyDescent="0.25">
      <c r="B62" t="s">
        <v>157</v>
      </c>
      <c r="C62" s="1" t="s">
        <v>75</v>
      </c>
      <c r="D62" s="5" t="s">
        <v>159</v>
      </c>
      <c r="E62" s="1" t="s">
        <v>12</v>
      </c>
      <c r="F62" s="1" t="s">
        <v>64</v>
      </c>
      <c r="G62" s="1" t="s">
        <v>158</v>
      </c>
      <c r="H62" s="7"/>
      <c r="I62" s="7"/>
      <c r="J62" s="1"/>
    </row>
    <row r="63" spans="2:10" ht="30" x14ac:dyDescent="0.3">
      <c r="C63" s="1" t="s">
        <v>76</v>
      </c>
      <c r="D63" s="9" t="s">
        <v>163</v>
      </c>
      <c r="E63" s="1" t="s">
        <v>12</v>
      </c>
      <c r="F63" s="1" t="s">
        <v>64</v>
      </c>
      <c r="G63" s="1" t="s">
        <v>162</v>
      </c>
      <c r="H63" s="7"/>
      <c r="I63" s="7"/>
      <c r="J63" s="1"/>
    </row>
    <row r="64" spans="2:10" ht="45" x14ac:dyDescent="0.3">
      <c r="C64" s="1" t="s">
        <v>77</v>
      </c>
      <c r="D64" s="9" t="s">
        <v>165</v>
      </c>
      <c r="E64" s="1" t="s">
        <v>12</v>
      </c>
      <c r="F64" s="1" t="s">
        <v>64</v>
      </c>
      <c r="G64" s="1" t="s">
        <v>164</v>
      </c>
      <c r="H64" s="7"/>
      <c r="I64" s="7"/>
      <c r="J64" s="1"/>
    </row>
    <row r="65" spans="2:10" ht="45" x14ac:dyDescent="0.25">
      <c r="C65" s="1" t="s">
        <v>78</v>
      </c>
      <c r="D65" s="5" t="s">
        <v>462</v>
      </c>
      <c r="E65" s="1" t="s">
        <v>12</v>
      </c>
      <c r="F65" s="1" t="s">
        <v>514</v>
      </c>
      <c r="G65" s="1" t="s">
        <v>564</v>
      </c>
      <c r="H65" s="7"/>
      <c r="I65" s="7"/>
      <c r="J65" s="1"/>
    </row>
    <row r="66" spans="2:10" ht="45" x14ac:dyDescent="0.25">
      <c r="C66" s="1" t="s">
        <v>79</v>
      </c>
      <c r="D66" s="1" t="s">
        <v>469</v>
      </c>
      <c r="E66" s="1" t="s">
        <v>12</v>
      </c>
      <c r="F66" s="1" t="s">
        <v>514</v>
      </c>
      <c r="G66" s="1" t="s">
        <v>565</v>
      </c>
      <c r="H66" s="7"/>
      <c r="I66" s="7"/>
      <c r="J66" s="1"/>
    </row>
    <row r="67" spans="2:10" x14ac:dyDescent="0.25">
      <c r="C67" s="1" t="s">
        <v>80</v>
      </c>
      <c r="D67" s="1" t="s">
        <v>463</v>
      </c>
      <c r="E67" s="1" t="s">
        <v>12</v>
      </c>
      <c r="F67" s="1" t="s">
        <v>514</v>
      </c>
      <c r="G67" s="1" t="s">
        <v>564</v>
      </c>
      <c r="H67" s="7"/>
      <c r="I67" s="7"/>
      <c r="J67" s="1"/>
    </row>
    <row r="68" spans="2:10" x14ac:dyDescent="0.25">
      <c r="C68" s="1" t="s">
        <v>81</v>
      </c>
      <c r="D68" s="1" t="s">
        <v>470</v>
      </c>
      <c r="E68" s="1" t="s">
        <v>12</v>
      </c>
      <c r="F68" s="1" t="s">
        <v>514</v>
      </c>
      <c r="G68" s="1" t="s">
        <v>565</v>
      </c>
      <c r="H68" s="7"/>
      <c r="I68" s="7"/>
      <c r="J68" s="1"/>
    </row>
    <row r="69" spans="2:10" x14ac:dyDescent="0.25">
      <c r="C69" s="1" t="s">
        <v>82</v>
      </c>
      <c r="D69" s="1" t="s">
        <v>464</v>
      </c>
      <c r="E69" s="1" t="s">
        <v>12</v>
      </c>
      <c r="F69" s="1" t="s">
        <v>514</v>
      </c>
      <c r="G69" s="1" t="s">
        <v>564</v>
      </c>
      <c r="H69" s="7"/>
      <c r="I69" s="7"/>
      <c r="J69" s="1"/>
    </row>
    <row r="70" spans="2:10" x14ac:dyDescent="0.25">
      <c r="C70" s="1" t="s">
        <v>83</v>
      </c>
      <c r="D70" s="1" t="s">
        <v>471</v>
      </c>
      <c r="E70" s="1" t="s">
        <v>12</v>
      </c>
      <c r="F70" s="1" t="s">
        <v>514</v>
      </c>
      <c r="G70" s="1" t="s">
        <v>565</v>
      </c>
      <c r="H70" s="7"/>
      <c r="I70" s="7"/>
      <c r="J70" s="1"/>
    </row>
    <row r="71" spans="2:10" ht="30" x14ac:dyDescent="0.3">
      <c r="B71" t="s">
        <v>157</v>
      </c>
      <c r="C71" s="1" t="s">
        <v>84</v>
      </c>
      <c r="D71" s="4" t="s">
        <v>185</v>
      </c>
      <c r="E71" s="1" t="s">
        <v>12</v>
      </c>
      <c r="F71" s="1" t="s">
        <v>64</v>
      </c>
      <c r="G71" s="3" t="s">
        <v>182</v>
      </c>
      <c r="H71" s="7"/>
      <c r="I71" s="7"/>
      <c r="J71" s="1"/>
    </row>
    <row r="72" spans="2:10" ht="45" x14ac:dyDescent="0.3">
      <c r="B72" t="s">
        <v>157</v>
      </c>
      <c r="C72" s="1" t="s">
        <v>85</v>
      </c>
      <c r="D72" s="4" t="s">
        <v>566</v>
      </c>
      <c r="E72" s="1" t="s">
        <v>12</v>
      </c>
      <c r="F72" s="1" t="s">
        <v>64</v>
      </c>
      <c r="G72" s="3" t="s">
        <v>567</v>
      </c>
      <c r="H72" s="11" t="s">
        <v>180</v>
      </c>
      <c r="I72" s="7" t="s">
        <v>181</v>
      </c>
      <c r="J72" s="1"/>
    </row>
    <row r="73" spans="2:10" ht="30" x14ac:dyDescent="0.3">
      <c r="C73" s="1" t="s">
        <v>86</v>
      </c>
      <c r="D73" s="4" t="s">
        <v>178</v>
      </c>
      <c r="E73" s="1" t="s">
        <v>12</v>
      </c>
      <c r="F73" s="1" t="s">
        <v>514</v>
      </c>
      <c r="G73" s="3" t="s">
        <v>179</v>
      </c>
      <c r="H73" s="7" t="s">
        <v>479</v>
      </c>
      <c r="I73" s="7" t="s">
        <v>514</v>
      </c>
      <c r="J73" s="1"/>
    </row>
    <row r="74" spans="2:10" x14ac:dyDescent="0.25">
      <c r="C74" s="1" t="s">
        <v>87</v>
      </c>
      <c r="D74" s="1" t="s">
        <v>508</v>
      </c>
      <c r="E74" s="1" t="s">
        <v>12</v>
      </c>
      <c r="F74" s="1" t="s">
        <v>514</v>
      </c>
      <c r="G74" s="1"/>
      <c r="H74" s="7"/>
      <c r="I74" s="7"/>
      <c r="J74" s="1"/>
    </row>
    <row r="75" spans="2:10" x14ac:dyDescent="0.25">
      <c r="C75" s="1" t="s">
        <v>88</v>
      </c>
      <c r="D75" s="1" t="s">
        <v>480</v>
      </c>
      <c r="E75" s="1" t="s">
        <v>12</v>
      </c>
      <c r="F75" s="1" t="s">
        <v>514</v>
      </c>
      <c r="G75" s="1"/>
      <c r="H75" s="7"/>
      <c r="I75" s="7"/>
      <c r="J75" s="1"/>
    </row>
    <row r="76" spans="2:10" ht="30" x14ac:dyDescent="0.3">
      <c r="C76" s="1" t="s">
        <v>89</v>
      </c>
      <c r="D76" s="9" t="s">
        <v>171</v>
      </c>
      <c r="E76" s="1" t="s">
        <v>12</v>
      </c>
      <c r="F76" s="1" t="s">
        <v>514</v>
      </c>
      <c r="G76" s="1" t="s">
        <v>168</v>
      </c>
      <c r="H76" s="7"/>
      <c r="I76" s="7"/>
      <c r="J76" s="1"/>
    </row>
    <row r="77" spans="2:10" ht="30" x14ac:dyDescent="0.3">
      <c r="C77" s="1" t="s">
        <v>90</v>
      </c>
      <c r="D77" s="9" t="s">
        <v>167</v>
      </c>
      <c r="E77" s="1" t="s">
        <v>12</v>
      </c>
      <c r="F77" s="1" t="s">
        <v>514</v>
      </c>
      <c r="G77" s="1" t="s">
        <v>166</v>
      </c>
      <c r="H77" s="7"/>
      <c r="I77" s="7"/>
      <c r="J77" s="1"/>
    </row>
    <row r="78" spans="2:10" ht="30" x14ac:dyDescent="0.3">
      <c r="C78" s="1" t="s">
        <v>91</v>
      </c>
      <c r="D78" s="9" t="s">
        <v>170</v>
      </c>
      <c r="E78" s="1" t="s">
        <v>12</v>
      </c>
      <c r="F78" s="1" t="s">
        <v>514</v>
      </c>
      <c r="G78" s="1" t="s">
        <v>169</v>
      </c>
      <c r="H78" s="7"/>
      <c r="I78" s="7"/>
      <c r="J78" s="1"/>
    </row>
    <row r="79" spans="2:10" ht="30" x14ac:dyDescent="0.3">
      <c r="C79" s="1" t="s">
        <v>92</v>
      </c>
      <c r="D79" s="9" t="s">
        <v>173</v>
      </c>
      <c r="E79" s="1" t="s">
        <v>12</v>
      </c>
      <c r="F79" s="1" t="s">
        <v>514</v>
      </c>
      <c r="G79" s="1" t="s">
        <v>172</v>
      </c>
      <c r="H79" s="7"/>
      <c r="I79" s="7"/>
      <c r="J79" s="1"/>
    </row>
    <row r="80" spans="2:10" x14ac:dyDescent="0.25">
      <c r="C80" s="1" t="s">
        <v>93</v>
      </c>
      <c r="D80" s="1" t="s">
        <v>461</v>
      </c>
      <c r="E80" s="1" t="s">
        <v>12</v>
      </c>
      <c r="F80" s="1" t="s">
        <v>514</v>
      </c>
      <c r="G80" s="1" t="s">
        <v>564</v>
      </c>
      <c r="H80" s="7"/>
      <c r="I80" s="7"/>
      <c r="J80" s="1"/>
    </row>
    <row r="81" spans="2:10" x14ac:dyDescent="0.25">
      <c r="C81" s="1" t="s">
        <v>94</v>
      </c>
      <c r="D81" s="1" t="s">
        <v>468</v>
      </c>
      <c r="E81" s="1" t="s">
        <v>12</v>
      </c>
      <c r="F81" s="1" t="s">
        <v>514</v>
      </c>
      <c r="G81" s="1" t="s">
        <v>565</v>
      </c>
      <c r="H81" s="7"/>
      <c r="I81" s="7"/>
      <c r="J81" s="1"/>
    </row>
    <row r="82" spans="2:10" ht="30" x14ac:dyDescent="0.3">
      <c r="C82" s="1" t="s">
        <v>95</v>
      </c>
      <c r="D82" s="4" t="s">
        <v>196</v>
      </c>
      <c r="E82" s="1" t="s">
        <v>12</v>
      </c>
      <c r="F82" s="1" t="s">
        <v>514</v>
      </c>
      <c r="G82" s="1" t="s">
        <v>195</v>
      </c>
      <c r="H82" s="7"/>
      <c r="I82" s="7"/>
      <c r="J82" s="1"/>
    </row>
    <row r="83" spans="2:10" ht="30" x14ac:dyDescent="0.3">
      <c r="C83" s="1" t="s">
        <v>96</v>
      </c>
      <c r="D83" s="9" t="s">
        <v>175</v>
      </c>
      <c r="E83" s="1" t="s">
        <v>12</v>
      </c>
      <c r="F83" s="1" t="s">
        <v>514</v>
      </c>
      <c r="G83" s="1" t="s">
        <v>174</v>
      </c>
      <c r="H83" s="7"/>
      <c r="I83" s="7"/>
      <c r="J83" s="1"/>
    </row>
    <row r="84" spans="2:10" ht="45" x14ac:dyDescent="0.3">
      <c r="C84" s="1" t="s">
        <v>97</v>
      </c>
      <c r="D84" s="9" t="s">
        <v>177</v>
      </c>
      <c r="E84" s="1" t="s">
        <v>12</v>
      </c>
      <c r="F84" s="1" t="s">
        <v>514</v>
      </c>
      <c r="G84" s="1" t="s">
        <v>176</v>
      </c>
      <c r="H84" s="7"/>
      <c r="I84" s="7"/>
      <c r="J84" s="1"/>
    </row>
    <row r="85" spans="2:10" ht="45" x14ac:dyDescent="0.25">
      <c r="C85" s="1" t="s">
        <v>98</v>
      </c>
      <c r="D85" s="1" t="s">
        <v>466</v>
      </c>
      <c r="E85" s="1" t="s">
        <v>12</v>
      </c>
      <c r="F85" s="1" t="s">
        <v>514</v>
      </c>
      <c r="G85" s="1" t="s">
        <v>564</v>
      </c>
      <c r="H85" s="7"/>
      <c r="I85" s="7"/>
      <c r="J85" s="1"/>
    </row>
    <row r="86" spans="2:10" ht="45" x14ac:dyDescent="0.25">
      <c r="C86" s="1" t="s">
        <v>99</v>
      </c>
      <c r="D86" s="1" t="s">
        <v>473</v>
      </c>
      <c r="E86" s="1" t="s">
        <v>12</v>
      </c>
      <c r="F86" s="1" t="s">
        <v>514</v>
      </c>
      <c r="G86" s="1" t="s">
        <v>565</v>
      </c>
      <c r="H86" s="7"/>
      <c r="I86" s="7"/>
      <c r="J86" s="1"/>
    </row>
    <row r="87" spans="2:10" ht="30" x14ac:dyDescent="0.3">
      <c r="C87" s="1" t="s">
        <v>100</v>
      </c>
      <c r="D87" s="4" t="s">
        <v>191</v>
      </c>
      <c r="E87" s="1" t="s">
        <v>12</v>
      </c>
      <c r="F87" s="1" t="s">
        <v>514</v>
      </c>
      <c r="G87" s="1" t="s">
        <v>190</v>
      </c>
      <c r="H87" s="7"/>
      <c r="I87" s="7"/>
      <c r="J87" s="1"/>
    </row>
    <row r="88" spans="2:10" ht="30" x14ac:dyDescent="0.3">
      <c r="B88" t="s">
        <v>193</v>
      </c>
      <c r="C88" s="1" t="s">
        <v>101</v>
      </c>
      <c r="D88" s="4" t="s">
        <v>194</v>
      </c>
      <c r="E88" s="1" t="s">
        <v>12</v>
      </c>
      <c r="F88" s="1" t="s">
        <v>514</v>
      </c>
      <c r="G88" s="1" t="s">
        <v>192</v>
      </c>
      <c r="H88" s="7"/>
      <c r="I88" s="7"/>
      <c r="J88" s="1"/>
    </row>
    <row r="89" spans="2:10" ht="45" x14ac:dyDescent="0.25">
      <c r="C89" s="1" t="s">
        <v>102</v>
      </c>
      <c r="D89" s="1" t="s">
        <v>465</v>
      </c>
      <c r="E89" s="1" t="s">
        <v>12</v>
      </c>
      <c r="F89" s="1" t="s">
        <v>514</v>
      </c>
      <c r="G89" s="1" t="s">
        <v>564</v>
      </c>
      <c r="H89" s="7"/>
      <c r="I89" s="7"/>
      <c r="J89" s="1"/>
    </row>
    <row r="90" spans="2:10" ht="45" x14ac:dyDescent="0.25">
      <c r="C90" s="1" t="s">
        <v>103</v>
      </c>
      <c r="D90" s="1" t="s">
        <v>472</v>
      </c>
      <c r="E90" s="1" t="s">
        <v>12</v>
      </c>
      <c r="F90" s="1" t="s">
        <v>514</v>
      </c>
      <c r="G90" s="1" t="s">
        <v>565</v>
      </c>
      <c r="H90" s="7"/>
      <c r="I90" s="7"/>
      <c r="J90" s="1"/>
    </row>
    <row r="91" spans="2:10" ht="30" x14ac:dyDescent="0.3">
      <c r="C91" s="1" t="s">
        <v>104</v>
      </c>
      <c r="D91" s="4" t="s">
        <v>189</v>
      </c>
      <c r="E91" s="1" t="s">
        <v>12</v>
      </c>
      <c r="F91" s="1" t="s">
        <v>514</v>
      </c>
      <c r="G91" s="1" t="s">
        <v>188</v>
      </c>
      <c r="H91" s="7"/>
      <c r="I91" s="7"/>
      <c r="J91" s="1"/>
    </row>
    <row r="92" spans="2:10" ht="30" x14ac:dyDescent="0.3">
      <c r="C92" s="1" t="s">
        <v>105</v>
      </c>
      <c r="D92" s="4" t="s">
        <v>187</v>
      </c>
      <c r="E92" s="1" t="s">
        <v>12</v>
      </c>
      <c r="F92" s="1" t="s">
        <v>514</v>
      </c>
      <c r="G92" s="1" t="s">
        <v>186</v>
      </c>
      <c r="H92" s="7"/>
      <c r="I92" s="7"/>
      <c r="J92" s="1"/>
    </row>
    <row r="93" spans="2:10" x14ac:dyDescent="0.25">
      <c r="C93" s="1" t="s">
        <v>106</v>
      </c>
      <c r="D93" s="1" t="s">
        <v>475</v>
      </c>
      <c r="E93" s="1" t="s">
        <v>12</v>
      </c>
      <c r="F93" s="1" t="s">
        <v>514</v>
      </c>
      <c r="G93" s="1"/>
      <c r="H93" s="7"/>
      <c r="I93" s="7"/>
      <c r="J93" s="1"/>
    </row>
    <row r="94" spans="2:10" x14ac:dyDescent="0.25">
      <c r="C94" s="1" t="s">
        <v>107</v>
      </c>
      <c r="D94" s="1" t="s">
        <v>467</v>
      </c>
      <c r="E94" s="1" t="s">
        <v>12</v>
      </c>
      <c r="F94" s="1" t="s">
        <v>514</v>
      </c>
      <c r="G94" s="1" t="s">
        <v>564</v>
      </c>
      <c r="H94" s="7"/>
      <c r="I94" s="7"/>
      <c r="J94" s="1"/>
    </row>
    <row r="95" spans="2:10" x14ac:dyDescent="0.25">
      <c r="C95" s="1" t="s">
        <v>108</v>
      </c>
      <c r="D95" s="1" t="s">
        <v>474</v>
      </c>
      <c r="E95" s="1" t="s">
        <v>12</v>
      </c>
      <c r="F95" s="1" t="s">
        <v>514</v>
      </c>
      <c r="G95" s="1" t="s">
        <v>565</v>
      </c>
      <c r="H95" s="7"/>
      <c r="I95" s="7"/>
      <c r="J95" s="1"/>
    </row>
    <row r="96" spans="2:10" x14ac:dyDescent="0.25">
      <c r="C96" s="1" t="s">
        <v>109</v>
      </c>
      <c r="D96" s="1"/>
      <c r="E96" s="1" t="s">
        <v>197</v>
      </c>
      <c r="F96" s="1"/>
      <c r="G96" s="1"/>
      <c r="H96" s="7"/>
      <c r="I96" s="7"/>
      <c r="J96" s="1"/>
    </row>
    <row r="97" spans="3:10" ht="30" x14ac:dyDescent="0.25">
      <c r="C97" s="1" t="s">
        <v>110</v>
      </c>
      <c r="D97" s="1" t="s">
        <v>199</v>
      </c>
      <c r="E97" s="1" t="s">
        <v>12</v>
      </c>
      <c r="F97" s="1" t="s">
        <v>201</v>
      </c>
      <c r="G97" s="1" t="s">
        <v>202</v>
      </c>
      <c r="H97" s="7"/>
      <c r="I97" s="7"/>
      <c r="J97" s="1"/>
    </row>
    <row r="98" spans="3:10" ht="30" x14ac:dyDescent="0.25">
      <c r="C98" s="1" t="s">
        <v>111</v>
      </c>
      <c r="D98" s="1" t="s">
        <v>200</v>
      </c>
      <c r="E98" s="1" t="s">
        <v>197</v>
      </c>
      <c r="F98" s="1" t="s">
        <v>201</v>
      </c>
      <c r="G98" s="1" t="s">
        <v>202</v>
      </c>
      <c r="H98" s="7"/>
      <c r="I98" s="7"/>
      <c r="J98" s="1"/>
    </row>
    <row r="99" spans="3:10" ht="30" x14ac:dyDescent="0.25">
      <c r="C99" s="1" t="s">
        <v>112</v>
      </c>
      <c r="D99" s="1" t="s">
        <v>203</v>
      </c>
      <c r="E99" s="1" t="s">
        <v>197</v>
      </c>
      <c r="F99" s="1" t="s">
        <v>201</v>
      </c>
      <c r="G99" s="1" t="s">
        <v>202</v>
      </c>
      <c r="H99" s="7"/>
      <c r="I99" s="7"/>
      <c r="J99" s="1"/>
    </row>
    <row r="100" spans="3:10" ht="30" x14ac:dyDescent="0.25">
      <c r="C100" s="1" t="s">
        <v>113</v>
      </c>
      <c r="D100" s="1" t="s">
        <v>204</v>
      </c>
      <c r="E100" s="1" t="s">
        <v>197</v>
      </c>
      <c r="F100" s="1" t="s">
        <v>201</v>
      </c>
      <c r="G100" s="1" t="s">
        <v>202</v>
      </c>
      <c r="H100" s="7"/>
      <c r="I100" s="7"/>
      <c r="J100" s="1"/>
    </row>
    <row r="101" spans="3:10" ht="30" x14ac:dyDescent="0.25">
      <c r="C101" s="1" t="s">
        <v>114</v>
      </c>
      <c r="D101" s="1" t="s">
        <v>205</v>
      </c>
      <c r="E101" s="1" t="s">
        <v>12</v>
      </c>
      <c r="F101" s="1" t="s">
        <v>201</v>
      </c>
      <c r="G101" s="1" t="s">
        <v>202</v>
      </c>
      <c r="H101" s="7"/>
      <c r="I101" s="7"/>
      <c r="J101" s="1"/>
    </row>
    <row r="102" spans="3:10" x14ac:dyDescent="0.25">
      <c r="C102" s="1" t="s">
        <v>115</v>
      </c>
      <c r="D102" s="1"/>
      <c r="E102" s="1" t="s">
        <v>12</v>
      </c>
      <c r="F102" s="1"/>
      <c r="G102" s="1"/>
      <c r="H102" s="7"/>
      <c r="I102" s="7"/>
      <c r="J102" s="1"/>
    </row>
    <row r="103" spans="3:10" x14ac:dyDescent="0.25">
      <c r="C103" s="1" t="s">
        <v>116</v>
      </c>
      <c r="D103" s="1"/>
      <c r="E103" s="1" t="s">
        <v>197</v>
      </c>
      <c r="F103" s="1"/>
      <c r="G103" s="1"/>
      <c r="H103" s="7"/>
      <c r="I103" s="7"/>
      <c r="J103" s="1"/>
    </row>
    <row r="104" spans="3:10" x14ac:dyDescent="0.25">
      <c r="C104" s="1" t="s">
        <v>117</v>
      </c>
      <c r="D104" s="1"/>
      <c r="E104" s="1" t="s">
        <v>197</v>
      </c>
      <c r="F104" s="1"/>
      <c r="G104" s="1"/>
      <c r="H104" s="7"/>
      <c r="I104" s="7"/>
      <c r="J104" s="1"/>
    </row>
    <row r="105" spans="3:10" x14ac:dyDescent="0.25">
      <c r="C105" s="1" t="s">
        <v>118</v>
      </c>
      <c r="D105" s="1"/>
      <c r="E105" s="1" t="s">
        <v>197</v>
      </c>
      <c r="F105" s="1"/>
      <c r="G105" s="1"/>
      <c r="H105" s="7"/>
      <c r="I105" s="7"/>
      <c r="J105" s="1"/>
    </row>
    <row r="106" spans="3:10" x14ac:dyDescent="0.25">
      <c r="C106" s="1" t="s">
        <v>119</v>
      </c>
      <c r="D106" s="1"/>
      <c r="E106" s="1" t="s">
        <v>197</v>
      </c>
      <c r="F106" s="1"/>
      <c r="G106" s="1"/>
      <c r="H106" s="7"/>
      <c r="I106" s="7"/>
      <c r="J106" s="1"/>
    </row>
    <row r="107" spans="3:10" x14ac:dyDescent="0.25">
      <c r="C107" s="1" t="s">
        <v>120</v>
      </c>
      <c r="D107" s="1"/>
      <c r="E107" s="1" t="s">
        <v>197</v>
      </c>
      <c r="F107" s="1"/>
      <c r="G107" s="1"/>
      <c r="H107" s="7"/>
      <c r="I107" s="7"/>
      <c r="J107" s="1"/>
    </row>
    <row r="108" spans="3:10" x14ac:dyDescent="0.25">
      <c r="C108" s="1" t="s">
        <v>121</v>
      </c>
      <c r="D108" s="1"/>
      <c r="E108" s="1" t="s">
        <v>197</v>
      </c>
      <c r="F108" s="1"/>
      <c r="G108" s="1"/>
      <c r="H108" s="7"/>
      <c r="I108" s="7"/>
      <c r="J108" s="1"/>
    </row>
    <row r="109" spans="3:10" x14ac:dyDescent="0.25">
      <c r="C109" s="1" t="s">
        <v>122</v>
      </c>
      <c r="D109" s="1"/>
      <c r="E109" s="1" t="s">
        <v>197</v>
      </c>
      <c r="F109" s="1"/>
      <c r="G109" s="1"/>
      <c r="H109" s="7"/>
      <c r="I109" s="7"/>
      <c r="J109" s="1"/>
    </row>
    <row r="110" spans="3:10" x14ac:dyDescent="0.25">
      <c r="C110" s="1" t="s">
        <v>123</v>
      </c>
      <c r="D110" s="1"/>
      <c r="E110" s="1" t="s">
        <v>197</v>
      </c>
      <c r="F110" s="1"/>
      <c r="G110" s="1"/>
      <c r="H110" s="7"/>
      <c r="I110" s="7"/>
      <c r="J110" s="1"/>
    </row>
    <row r="111" spans="3:10" x14ac:dyDescent="0.25">
      <c r="C111" s="1" t="s">
        <v>124</v>
      </c>
      <c r="D111" s="1"/>
      <c r="E111" s="1" t="s">
        <v>197</v>
      </c>
      <c r="F111" s="1"/>
      <c r="G111" s="1"/>
      <c r="H111" s="7"/>
      <c r="I111" s="7"/>
      <c r="J111" s="1"/>
    </row>
    <row r="112" spans="3:10" x14ac:dyDescent="0.25">
      <c r="C112" s="1" t="s">
        <v>125</v>
      </c>
      <c r="D112" s="1"/>
      <c r="E112" s="1" t="s">
        <v>197</v>
      </c>
      <c r="F112" s="1"/>
      <c r="G112" s="1"/>
      <c r="H112" s="7"/>
      <c r="I112" s="7"/>
      <c r="J112" s="1"/>
    </row>
    <row r="113" spans="3:10" x14ac:dyDescent="0.25">
      <c r="C113" s="1" t="s">
        <v>126</v>
      </c>
      <c r="D113" s="1"/>
      <c r="E113" s="1" t="s">
        <v>197</v>
      </c>
      <c r="F113" s="1"/>
      <c r="G113" s="1"/>
      <c r="H113" s="7"/>
      <c r="I113" s="7"/>
      <c r="J113" s="1"/>
    </row>
    <row r="114" spans="3:10" x14ac:dyDescent="0.25">
      <c r="C114" s="1" t="s">
        <v>127</v>
      </c>
      <c r="D114" s="1"/>
      <c r="E114" s="1" t="s">
        <v>12</v>
      </c>
      <c r="F114" s="1"/>
      <c r="G114" s="1"/>
      <c r="H114" s="7"/>
      <c r="I114" s="7"/>
      <c r="J114" s="1"/>
    </row>
    <row r="115" spans="3:10" x14ac:dyDescent="0.25">
      <c r="C115" s="1" t="s">
        <v>128</v>
      </c>
      <c r="D115" s="1"/>
      <c r="E115" s="1" t="s">
        <v>12</v>
      </c>
      <c r="F115" s="1"/>
      <c r="G115" s="1"/>
      <c r="H115" s="7"/>
      <c r="I115" s="7"/>
      <c r="J115" s="1"/>
    </row>
    <row r="116" spans="3:10" x14ac:dyDescent="0.25">
      <c r="C116" s="1" t="s">
        <v>129</v>
      </c>
      <c r="D116" s="1"/>
      <c r="E116" s="1" t="s">
        <v>12</v>
      </c>
      <c r="F116" s="1"/>
      <c r="G116" s="1"/>
      <c r="H116" s="7"/>
      <c r="I116" s="7"/>
      <c r="J116" s="1"/>
    </row>
    <row r="117" spans="3:10" x14ac:dyDescent="0.25">
      <c r="C117" s="1" t="s">
        <v>130</v>
      </c>
      <c r="D117" s="1"/>
      <c r="E117" s="1" t="s">
        <v>12</v>
      </c>
      <c r="F117" s="1"/>
      <c r="G117" s="1"/>
      <c r="H117" s="7"/>
      <c r="I117" s="7"/>
      <c r="J117" s="1"/>
    </row>
    <row r="118" spans="3:10" x14ac:dyDescent="0.25">
      <c r="C118" s="1" t="s">
        <v>131</v>
      </c>
      <c r="D118" s="1"/>
      <c r="E118" s="1" t="s">
        <v>12</v>
      </c>
      <c r="F118" s="1"/>
      <c r="G118" s="1"/>
      <c r="H118" s="7"/>
      <c r="I118" s="7"/>
      <c r="J118" s="1"/>
    </row>
    <row r="119" spans="3:10" x14ac:dyDescent="0.25">
      <c r="C119" s="1" t="s">
        <v>132</v>
      </c>
      <c r="D119" s="1"/>
      <c r="E119" s="1" t="s">
        <v>12</v>
      </c>
      <c r="F119" s="1"/>
      <c r="G119" s="1"/>
      <c r="H119" s="7"/>
      <c r="I119" s="7"/>
      <c r="J119" s="1"/>
    </row>
    <row r="120" spans="3:10" x14ac:dyDescent="0.25">
      <c r="C120" s="1" t="s">
        <v>133</v>
      </c>
      <c r="D120" s="1"/>
      <c r="E120" s="1" t="s">
        <v>12</v>
      </c>
      <c r="F120" s="1"/>
      <c r="G120" s="1"/>
      <c r="H120" s="7"/>
      <c r="I120" s="7"/>
      <c r="J120" s="1"/>
    </row>
    <row r="121" spans="3:10" x14ac:dyDescent="0.25">
      <c r="C121" s="1" t="s">
        <v>134</v>
      </c>
      <c r="D121" s="1"/>
      <c r="E121" s="1" t="s">
        <v>12</v>
      </c>
      <c r="F121" s="1"/>
      <c r="G121" s="1"/>
      <c r="H121" s="7"/>
      <c r="I121" s="7"/>
      <c r="J121" s="1"/>
    </row>
    <row r="122" spans="3:10" x14ac:dyDescent="0.25">
      <c r="C122" s="1" t="s">
        <v>135</v>
      </c>
      <c r="D122" s="1"/>
      <c r="E122" s="1" t="s">
        <v>12</v>
      </c>
      <c r="F122" s="1"/>
      <c r="G122" s="1"/>
      <c r="H122" s="7"/>
      <c r="I122" s="7"/>
      <c r="J122" s="1"/>
    </row>
    <row r="123" spans="3:10" x14ac:dyDescent="0.25">
      <c r="C123" s="1" t="s">
        <v>136</v>
      </c>
      <c r="D123" s="1"/>
      <c r="E123" s="1" t="s">
        <v>12</v>
      </c>
      <c r="F123" s="1"/>
      <c r="G123" s="1"/>
      <c r="H123" s="7"/>
      <c r="I123" s="7"/>
      <c r="J123" s="1"/>
    </row>
    <row r="124" spans="3:10" x14ac:dyDescent="0.25">
      <c r="C124" s="1" t="s">
        <v>137</v>
      </c>
      <c r="D124" s="1"/>
      <c r="E124" s="1" t="s">
        <v>12</v>
      </c>
      <c r="F124" s="1"/>
      <c r="G124" s="1"/>
      <c r="H124" s="7"/>
      <c r="I124" s="7"/>
      <c r="J124" s="1"/>
    </row>
    <row r="125" spans="3:10" x14ac:dyDescent="0.25">
      <c r="C125" s="1" t="s">
        <v>138</v>
      </c>
      <c r="D125" s="1"/>
      <c r="E125" s="1" t="s">
        <v>12</v>
      </c>
      <c r="F125" s="1"/>
      <c r="G125" s="1"/>
      <c r="H125" s="7"/>
      <c r="I125" s="7"/>
      <c r="J125" s="1"/>
    </row>
    <row r="126" spans="3:10" x14ac:dyDescent="0.25">
      <c r="C126" s="1" t="s">
        <v>139</v>
      </c>
      <c r="D126" s="1"/>
      <c r="E126" s="1" t="s">
        <v>12</v>
      </c>
      <c r="F126" s="1"/>
      <c r="G126" s="1"/>
      <c r="H126" s="7"/>
      <c r="I126" s="7"/>
      <c r="J126" s="1"/>
    </row>
    <row r="127" spans="3:10" x14ac:dyDescent="0.25">
      <c r="C127" s="1" t="s">
        <v>140</v>
      </c>
      <c r="D127" s="1"/>
      <c r="E127" s="1" t="s">
        <v>12</v>
      </c>
      <c r="F127" s="1"/>
      <c r="G127" s="1"/>
      <c r="H127" s="7"/>
      <c r="I127" s="7"/>
      <c r="J127" s="1"/>
    </row>
    <row r="128" spans="3:10" x14ac:dyDescent="0.25">
      <c r="C128" s="1" t="s">
        <v>141</v>
      </c>
      <c r="D128" s="1"/>
      <c r="E128" s="1" t="s">
        <v>12</v>
      </c>
      <c r="F128" s="1"/>
      <c r="G128" s="1"/>
      <c r="H128" s="7"/>
      <c r="I128" s="7"/>
      <c r="J128" s="1"/>
    </row>
    <row r="129" spans="3:10" ht="30" x14ac:dyDescent="0.25">
      <c r="C129" s="1" t="s">
        <v>142</v>
      </c>
      <c r="D129" s="1" t="s">
        <v>206</v>
      </c>
      <c r="E129" s="1" t="s">
        <v>12</v>
      </c>
      <c r="F129" s="1" t="s">
        <v>201</v>
      </c>
      <c r="G129" s="1" t="s">
        <v>202</v>
      </c>
      <c r="H129" s="7"/>
      <c r="I129" s="7"/>
      <c r="J129" s="1"/>
    </row>
    <row r="130" spans="3:10" ht="30" x14ac:dyDescent="0.25">
      <c r="C130" s="1" t="s">
        <v>143</v>
      </c>
      <c r="D130" s="1" t="s">
        <v>207</v>
      </c>
      <c r="E130" s="1" t="s">
        <v>12</v>
      </c>
      <c r="F130" s="1" t="s">
        <v>201</v>
      </c>
      <c r="G130" s="1" t="s">
        <v>202</v>
      </c>
      <c r="H130" s="7"/>
      <c r="I130" s="7"/>
      <c r="J130" s="1"/>
    </row>
    <row r="131" spans="3:10" x14ac:dyDescent="0.25">
      <c r="C131" s="1" t="s">
        <v>144</v>
      </c>
      <c r="G131" s="1"/>
      <c r="H131" s="7"/>
      <c r="I131" s="7"/>
      <c r="J131" s="1"/>
    </row>
    <row r="132" spans="3:10" x14ac:dyDescent="0.25">
      <c r="C132" s="1">
        <f>SUBTOTAL(103,Table1[Variable name])</f>
        <v>130</v>
      </c>
      <c r="D132" s="1">
        <f>SUBTOTAL(103,Table1[Description])</f>
        <v>100</v>
      </c>
      <c r="E132" s="1">
        <f>SUBTOTAL(103,Table1[Variable type])</f>
        <v>87</v>
      </c>
      <c r="F132" s="1">
        <f>SUBTOTAL(103,Table1[Data source / Friendly Name])</f>
        <v>97</v>
      </c>
      <c r="G132" s="1">
        <f>SUBTOTAL(103,Table1[Link Location])</f>
        <v>92</v>
      </c>
      <c r="H132" s="7"/>
      <c r="I132" s="7">
        <f>SUBTOTAL(103,Table1[alt link])</f>
        <v>2</v>
      </c>
      <c r="J132" s="1"/>
    </row>
  </sheetData>
  <phoneticPr fontId="3" type="noConversion"/>
  <hyperlinks>
    <hyperlink ref="F52" r:id="rId1" display="https://datacenter.kidscount.org/data/customreports/5343,5344,5345,5346,5347,5348,5349,5350,5351,5352,5353,5354,5355,5356,5357,5358,5359,5360,5361,5362,5363,5364,5365,5366,5367,5368,5369,5370,5371,5372,5373,5374,5375,5376,5377,5378/any" xr:uid="{21D30526-DAEF-4DE1-8EA4-5F482E7E04B1}"/>
    <hyperlink ref="F53" r:id="rId2" display="https://datacenter.kidscount.org/data/customreports/5343,5344,5345,5346,5347,5348,5349,5350,5351,5352,5353,5354,5355,5356,5357,5358,5359,5360,5361,5362,5363,5364,5365,5366,5367,5368,5369,5370,5371,5372,5373,5374,5375,5376,5377,5378/any" xr:uid="{2133EC6A-68A7-427B-8790-8138E02970E6}"/>
    <hyperlink ref="G6" r:id="rId3" xr:uid="{4FDB5D9D-A41B-4CB9-A345-01696D5EEC41}"/>
    <hyperlink ref="G73" r:id="rId4" xr:uid="{638C6C74-873D-4460-B060-4DFA2DABA39C}"/>
    <hyperlink ref="G72" r:id="rId5" location="detailed/5/5343-5378/false/871,870,573,869,36,868,867/any/16896" xr:uid="{9C4E1162-4194-4367-85C4-B5FFE1217F66}"/>
    <hyperlink ref="G71" r:id="rId6" xr:uid="{81CDBAE1-80DD-4078-B6D7-4BA17B737BF8}"/>
    <hyperlink ref="G48" r:id="rId7" xr:uid="{03A0332C-7C38-4905-A9A0-63F977EE58F3}"/>
  </hyperlinks>
  <pageMargins left="0.7" right="0.7" top="0.75" bottom="0.75" header="0.3" footer="0.3"/>
  <pageSetup orientation="portrait" r:id="rId8"/>
  <tableParts count="1">
    <tablePart r:id="rId9"/>
  </tableParts>
  <extLst>
    <ext xmlns:x14="http://schemas.microsoft.com/office/spreadsheetml/2009/9/main" uri="{05C60535-1F16-4fd2-B633-F4F36F0B64E0}">
      <x14:sparklineGroups xmlns:xm="http://schemas.microsoft.com/office/excel/2006/main">
        <x14:sparklineGroup displayEmptyCellsAs="gap" markers="1" high="1" low="1" xr2:uid="{8EE07F88-13A6-4284-BDAE-703BC4E55F90}">
          <x14:colorSeries rgb="FF0070C0"/>
          <x14:colorNegative rgb="FF000000"/>
          <x14:colorAxis rgb="FF000000"/>
          <x14:colorMarkers rgb="FF000000"/>
          <x14:colorFirst rgb="FF000000"/>
          <x14:colorLast rgb="FF000000"/>
          <x14:colorHigh rgb="FF000000"/>
          <x14:colorLow rgb="FF000000"/>
          <x14:sparklines>
            <x14:sparkline>
              <xm:f>'Draft- Data Dictionary'!C132:I132</xm:f>
              <xm:sqref>J132</xm:sqref>
            </x14:sparkline>
          </x14:sparklines>
        </x14:sparklineGroup>
        <x14:sparklineGroup type="column" displayEmptyCellsAs="gap" xr2:uid="{9678263F-BAEB-48A3-82AC-EA2CB30D2801}">
          <x14:colorSeries rgb="FF376092"/>
          <x14:colorNegative rgb="FFD00000"/>
          <x14:colorAxis rgb="FF000000"/>
          <x14:colorMarkers rgb="FFD00000"/>
          <x14:colorFirst rgb="FFD00000"/>
          <x14:colorLast rgb="FFD00000"/>
          <x14:colorHigh rgb="FFD00000"/>
          <x14:colorLow rgb="FFD00000"/>
          <x14:sparklines>
            <x14:sparkline>
              <xm:f>'Draft- Data Dictionary'!C132:I132</xm:f>
              <xm:sqref>K132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58015-6BB5-436E-8314-335BC21CF7BD}">
  <dimension ref="B1:C8"/>
  <sheetViews>
    <sheetView workbookViewId="0">
      <selection activeCell="B18" sqref="B18"/>
    </sheetView>
  </sheetViews>
  <sheetFormatPr defaultRowHeight="15" x14ac:dyDescent="0.25"/>
  <cols>
    <col min="2" max="2" width="32.5703125" customWidth="1"/>
    <col min="3" max="3" width="35.85546875" customWidth="1"/>
  </cols>
  <sheetData>
    <row r="1" spans="2:3" x14ac:dyDescent="0.25">
      <c r="B1" s="20" t="s">
        <v>456</v>
      </c>
      <c r="C1" s="20"/>
    </row>
    <row r="2" spans="2:3" x14ac:dyDescent="0.25">
      <c r="B2" t="s">
        <v>444</v>
      </c>
      <c r="C2" t="s">
        <v>1</v>
      </c>
    </row>
    <row r="3" spans="2:3" x14ac:dyDescent="0.25">
      <c r="B3" t="s">
        <v>445</v>
      </c>
      <c r="C3" t="s">
        <v>448</v>
      </c>
    </row>
    <row r="4" spans="2:3" x14ac:dyDescent="0.25">
      <c r="B4" t="s">
        <v>446</v>
      </c>
      <c r="C4" t="s">
        <v>449</v>
      </c>
    </row>
    <row r="5" spans="2:3" x14ac:dyDescent="0.25">
      <c r="B5" t="s">
        <v>201</v>
      </c>
      <c r="C5" t="s">
        <v>450</v>
      </c>
    </row>
    <row r="6" spans="2:3" x14ac:dyDescent="0.25">
      <c r="B6" t="s">
        <v>447</v>
      </c>
      <c r="C6" t="s">
        <v>451</v>
      </c>
    </row>
    <row r="7" spans="2:3" x14ac:dyDescent="0.25">
      <c r="B7" t="s">
        <v>452</v>
      </c>
      <c r="C7" t="s">
        <v>454</v>
      </c>
    </row>
    <row r="8" spans="2:3" x14ac:dyDescent="0.25">
      <c r="B8" t="s">
        <v>453</v>
      </c>
      <c r="C8" t="s">
        <v>455</v>
      </c>
    </row>
  </sheetData>
  <mergeCells count="1">
    <mergeCell ref="B1:C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71F4-A200-4B6E-A013-F06B2443EE11}">
  <dimension ref="C2:E52"/>
  <sheetViews>
    <sheetView workbookViewId="0">
      <selection activeCell="D8" sqref="D8"/>
    </sheetView>
  </sheetViews>
  <sheetFormatPr defaultRowHeight="15" x14ac:dyDescent="0.25"/>
  <cols>
    <col min="4" max="4" width="51" customWidth="1"/>
    <col min="5" max="5" width="27.5703125" customWidth="1"/>
  </cols>
  <sheetData>
    <row r="2" spans="3:5" x14ac:dyDescent="0.25">
      <c r="D2" t="s">
        <v>512</v>
      </c>
      <c r="E2" t="s">
        <v>513</v>
      </c>
    </row>
    <row r="3" spans="3:5" ht="15.75" thickBot="1" x14ac:dyDescent="0.3">
      <c r="C3" s="14"/>
      <c r="D3" s="16" t="s">
        <v>457</v>
      </c>
      <c r="E3" s="16" t="s">
        <v>458</v>
      </c>
    </row>
    <row r="4" spans="3:5" ht="15.75" thickBot="1" x14ac:dyDescent="0.3">
      <c r="C4" s="14"/>
      <c r="D4" s="16" t="s">
        <v>62</v>
      </c>
      <c r="E4" s="16" t="s">
        <v>62</v>
      </c>
    </row>
    <row r="5" spans="3:5" ht="15.75" thickBot="1" x14ac:dyDescent="0.3">
      <c r="C5" s="14"/>
      <c r="D5" s="16" t="s">
        <v>459</v>
      </c>
      <c r="E5" s="16" t="s">
        <v>70</v>
      </c>
    </row>
    <row r="6" spans="3:5" ht="15.75" thickBot="1" x14ac:dyDescent="0.3">
      <c r="C6" s="14"/>
      <c r="D6" s="16" t="s">
        <v>460</v>
      </c>
      <c r="E6" s="16" t="s">
        <v>65</v>
      </c>
    </row>
    <row r="7" spans="3:5" ht="15.75" thickBot="1" x14ac:dyDescent="0.3">
      <c r="C7" s="14"/>
      <c r="D7" s="16" t="s">
        <v>461</v>
      </c>
      <c r="E7" s="16" t="s">
        <v>93</v>
      </c>
    </row>
    <row r="8" spans="3:5" ht="15.75" thickBot="1" x14ac:dyDescent="0.3">
      <c r="C8" s="14"/>
      <c r="D8" s="16" t="s">
        <v>462</v>
      </c>
      <c r="E8" s="16" t="s">
        <v>78</v>
      </c>
    </row>
    <row r="9" spans="3:5" ht="15.75" thickBot="1" x14ac:dyDescent="0.3">
      <c r="C9" s="14"/>
      <c r="D9" s="16" t="s">
        <v>463</v>
      </c>
      <c r="E9" s="16" t="s">
        <v>80</v>
      </c>
    </row>
    <row r="10" spans="3:5" ht="15.75" thickBot="1" x14ac:dyDescent="0.3">
      <c r="C10" s="14"/>
      <c r="D10" s="16" t="s">
        <v>464</v>
      </c>
      <c r="E10" s="16" t="s">
        <v>82</v>
      </c>
    </row>
    <row r="11" spans="3:5" ht="15.75" thickBot="1" x14ac:dyDescent="0.3">
      <c r="C11" s="14"/>
      <c r="D11" s="16" t="s">
        <v>465</v>
      </c>
      <c r="E11" s="16" t="s">
        <v>102</v>
      </c>
    </row>
    <row r="12" spans="3:5" ht="15.75" thickBot="1" x14ac:dyDescent="0.3">
      <c r="C12" s="14"/>
      <c r="D12" s="16" t="s">
        <v>466</v>
      </c>
      <c r="E12" s="16" t="s">
        <v>98</v>
      </c>
    </row>
    <row r="13" spans="3:5" ht="15.75" thickBot="1" x14ac:dyDescent="0.3">
      <c r="C13" s="14"/>
      <c r="D13" s="16" t="s">
        <v>467</v>
      </c>
      <c r="E13" s="16" t="s">
        <v>107</v>
      </c>
    </row>
    <row r="14" spans="3:5" ht="15.75" thickBot="1" x14ac:dyDescent="0.3">
      <c r="C14" s="14"/>
      <c r="D14" s="16" t="s">
        <v>468</v>
      </c>
      <c r="E14" s="16" t="s">
        <v>94</v>
      </c>
    </row>
    <row r="15" spans="3:5" ht="15.75" thickBot="1" x14ac:dyDescent="0.3">
      <c r="C15" s="14"/>
      <c r="D15" s="16" t="s">
        <v>469</v>
      </c>
      <c r="E15" s="16" t="s">
        <v>79</v>
      </c>
    </row>
    <row r="16" spans="3:5" ht="15.75" thickBot="1" x14ac:dyDescent="0.3">
      <c r="C16" s="14"/>
      <c r="D16" s="16" t="s">
        <v>470</v>
      </c>
      <c r="E16" s="16" t="s">
        <v>81</v>
      </c>
    </row>
    <row r="17" spans="3:5" ht="15.75" thickBot="1" x14ac:dyDescent="0.3">
      <c r="C17" s="14"/>
      <c r="D17" s="16" t="s">
        <v>471</v>
      </c>
      <c r="E17" s="16" t="s">
        <v>83</v>
      </c>
    </row>
    <row r="18" spans="3:5" ht="15.75" thickBot="1" x14ac:dyDescent="0.3">
      <c r="C18" s="14"/>
      <c r="D18" s="16" t="s">
        <v>472</v>
      </c>
      <c r="E18" s="16" t="s">
        <v>103</v>
      </c>
    </row>
    <row r="19" spans="3:5" ht="15.75" thickBot="1" x14ac:dyDescent="0.3">
      <c r="C19" s="14"/>
      <c r="D19" s="16" t="s">
        <v>473</v>
      </c>
      <c r="E19" s="16" t="s">
        <v>99</v>
      </c>
    </row>
    <row r="20" spans="3:5" ht="15.75" thickBot="1" x14ac:dyDescent="0.3">
      <c r="C20" s="14"/>
      <c r="D20" s="16" t="s">
        <v>474</v>
      </c>
      <c r="E20" s="16" t="s">
        <v>108</v>
      </c>
    </row>
    <row r="21" spans="3:5" ht="15.75" thickBot="1" x14ac:dyDescent="0.3">
      <c r="C21" s="14"/>
      <c r="D21" s="16" t="s">
        <v>475</v>
      </c>
      <c r="E21" s="16" t="s">
        <v>106</v>
      </c>
    </row>
    <row r="22" spans="3:5" ht="15.75" thickBot="1" x14ac:dyDescent="0.3">
      <c r="C22" s="14"/>
      <c r="D22" s="16" t="s">
        <v>476</v>
      </c>
      <c r="E22" s="16" t="s">
        <v>68</v>
      </c>
    </row>
    <row r="23" spans="3:5" ht="15.75" thickBot="1" x14ac:dyDescent="0.3">
      <c r="C23" s="14"/>
      <c r="D23" s="16" t="s">
        <v>477</v>
      </c>
      <c r="E23" s="16" t="s">
        <v>69</v>
      </c>
    </row>
    <row r="24" spans="3:5" ht="15.75" thickBot="1" x14ac:dyDescent="0.3">
      <c r="C24" s="14"/>
      <c r="D24" s="16" t="s">
        <v>478</v>
      </c>
      <c r="E24" s="16" t="s">
        <v>104</v>
      </c>
    </row>
    <row r="25" spans="3:5" ht="15.75" thickBot="1" x14ac:dyDescent="0.3">
      <c r="C25" s="14"/>
      <c r="D25" s="16" t="s">
        <v>479</v>
      </c>
      <c r="E25" s="16" t="s">
        <v>86</v>
      </c>
    </row>
    <row r="26" spans="3:5" ht="15.75" thickBot="1" x14ac:dyDescent="0.3">
      <c r="C26" s="14"/>
      <c r="D26" s="16" t="s">
        <v>480</v>
      </c>
      <c r="E26" s="16" t="s">
        <v>88</v>
      </c>
    </row>
    <row r="27" spans="3:5" ht="15.75" thickBot="1" x14ac:dyDescent="0.3">
      <c r="C27" s="14"/>
      <c r="D27" s="16" t="s">
        <v>481</v>
      </c>
      <c r="E27" s="16" t="s">
        <v>482</v>
      </c>
    </row>
    <row r="28" spans="3:5" ht="15.75" thickBot="1" x14ac:dyDescent="0.3">
      <c r="C28" s="14"/>
      <c r="D28" s="16" t="s">
        <v>483</v>
      </c>
      <c r="E28" s="16" t="s">
        <v>71</v>
      </c>
    </row>
    <row r="29" spans="3:5" ht="15.75" thickBot="1" x14ac:dyDescent="0.3">
      <c r="C29" s="14"/>
      <c r="D29" s="16" t="s">
        <v>484</v>
      </c>
      <c r="E29" s="16" t="s">
        <v>101</v>
      </c>
    </row>
    <row r="30" spans="3:5" ht="15.75" thickBot="1" x14ac:dyDescent="0.3">
      <c r="C30" s="14"/>
      <c r="D30" s="16" t="s">
        <v>485</v>
      </c>
      <c r="E30" s="16" t="s">
        <v>90</v>
      </c>
    </row>
    <row r="31" spans="3:5" ht="15.75" thickBot="1" x14ac:dyDescent="0.3">
      <c r="C31" s="14"/>
      <c r="D31" s="16" t="s">
        <v>486</v>
      </c>
      <c r="E31" s="16" t="s">
        <v>89</v>
      </c>
    </row>
    <row r="32" spans="3:5" ht="15.75" thickBot="1" x14ac:dyDescent="0.3">
      <c r="C32" s="14"/>
      <c r="D32" s="16" t="s">
        <v>487</v>
      </c>
      <c r="E32" s="16" t="s">
        <v>92</v>
      </c>
    </row>
    <row r="33" spans="3:5" ht="15.75" thickBot="1" x14ac:dyDescent="0.3">
      <c r="C33" s="14"/>
      <c r="D33" s="16" t="s">
        <v>488</v>
      </c>
      <c r="E33" s="16" t="s">
        <v>91</v>
      </c>
    </row>
    <row r="34" spans="3:5" ht="15.75" thickBot="1" x14ac:dyDescent="0.3">
      <c r="C34" s="14"/>
      <c r="D34" s="16" t="s">
        <v>489</v>
      </c>
      <c r="E34" s="16" t="s">
        <v>84</v>
      </c>
    </row>
    <row r="35" spans="3:5" ht="15.75" thickBot="1" x14ac:dyDescent="0.3">
      <c r="C35" s="14"/>
      <c r="D35" s="16" t="s">
        <v>490</v>
      </c>
      <c r="E35" s="16" t="s">
        <v>95</v>
      </c>
    </row>
    <row r="36" spans="3:5" ht="15.75" thickBot="1" x14ac:dyDescent="0.3">
      <c r="C36" s="14"/>
      <c r="D36" s="16" t="s">
        <v>491</v>
      </c>
      <c r="E36" s="16" t="s">
        <v>73</v>
      </c>
    </row>
    <row r="37" spans="3:5" ht="15.75" thickBot="1" x14ac:dyDescent="0.3">
      <c r="C37" s="14"/>
      <c r="D37" s="16" t="s">
        <v>492</v>
      </c>
      <c r="E37" s="16" t="s">
        <v>493</v>
      </c>
    </row>
    <row r="38" spans="3:5" ht="15.75" thickBot="1" x14ac:dyDescent="0.3">
      <c r="C38" s="14"/>
      <c r="D38" s="16" t="s">
        <v>494</v>
      </c>
      <c r="E38" s="16" t="s">
        <v>75</v>
      </c>
    </row>
    <row r="39" spans="3:5" ht="15.75" thickBot="1" x14ac:dyDescent="0.3">
      <c r="C39" s="14"/>
      <c r="D39" s="16" t="s">
        <v>495</v>
      </c>
      <c r="E39" s="16" t="s">
        <v>496</v>
      </c>
    </row>
    <row r="40" spans="3:5" ht="15.75" thickBot="1" x14ac:dyDescent="0.3">
      <c r="C40" s="14"/>
      <c r="D40" s="16" t="s">
        <v>497</v>
      </c>
      <c r="E40" s="16" t="s">
        <v>76</v>
      </c>
    </row>
    <row r="41" spans="3:5" ht="15.75" thickBot="1" x14ac:dyDescent="0.3">
      <c r="C41" s="14"/>
      <c r="D41" s="16" t="s">
        <v>498</v>
      </c>
      <c r="E41" s="16" t="s">
        <v>100</v>
      </c>
    </row>
    <row r="42" spans="3:5" ht="15.75" thickBot="1" x14ac:dyDescent="0.3">
      <c r="C42" s="14"/>
      <c r="D42" s="16" t="s">
        <v>499</v>
      </c>
      <c r="E42" s="16" t="s">
        <v>96</v>
      </c>
    </row>
    <row r="43" spans="3:5" ht="15.75" thickBot="1" x14ac:dyDescent="0.3">
      <c r="C43" s="14"/>
      <c r="D43" s="16" t="s">
        <v>500</v>
      </c>
      <c r="E43" s="16" t="s">
        <v>97</v>
      </c>
    </row>
    <row r="44" spans="3:5" ht="15.75" thickBot="1" x14ac:dyDescent="0.3">
      <c r="C44" s="14"/>
      <c r="D44" s="16" t="s">
        <v>501</v>
      </c>
      <c r="E44" s="16" t="s">
        <v>72</v>
      </c>
    </row>
    <row r="45" spans="3:5" ht="15.75" thickBot="1" x14ac:dyDescent="0.3">
      <c r="C45" s="14"/>
      <c r="D45" s="16" t="s">
        <v>502</v>
      </c>
      <c r="E45" s="16" t="s">
        <v>503</v>
      </c>
    </row>
    <row r="46" spans="3:5" ht="15.75" thickBot="1" x14ac:dyDescent="0.3">
      <c r="C46" s="14"/>
      <c r="D46" s="16" t="s">
        <v>504</v>
      </c>
      <c r="E46" s="16" t="s">
        <v>505</v>
      </c>
    </row>
    <row r="47" spans="3:5" ht="15.75" thickBot="1" x14ac:dyDescent="0.3">
      <c r="C47" s="14"/>
      <c r="D47" s="16" t="s">
        <v>506</v>
      </c>
      <c r="E47" s="16" t="s">
        <v>74</v>
      </c>
    </row>
    <row r="48" spans="3:5" ht="15.75" thickBot="1" x14ac:dyDescent="0.3">
      <c r="C48" s="14"/>
      <c r="D48" s="16" t="s">
        <v>507</v>
      </c>
      <c r="E48" s="16" t="s">
        <v>67</v>
      </c>
    </row>
    <row r="49" spans="3:5" ht="15.75" thickBot="1" x14ac:dyDescent="0.3">
      <c r="C49" s="14"/>
      <c r="D49" s="16" t="s">
        <v>508</v>
      </c>
      <c r="E49" s="16" t="s">
        <v>87</v>
      </c>
    </row>
    <row r="50" spans="3:5" ht="15.75" thickBot="1" x14ac:dyDescent="0.3">
      <c r="C50" s="14"/>
      <c r="D50" s="16" t="s">
        <v>509</v>
      </c>
      <c r="E50" s="16" t="s">
        <v>105</v>
      </c>
    </row>
    <row r="51" spans="3:5" ht="15.75" thickBot="1" x14ac:dyDescent="0.3">
      <c r="C51" s="14"/>
      <c r="D51" s="16" t="s">
        <v>510</v>
      </c>
      <c r="E51" s="16" t="s">
        <v>85</v>
      </c>
    </row>
    <row r="52" spans="3:5" ht="15.75" thickBot="1" x14ac:dyDescent="0.3">
      <c r="C52" s="14"/>
      <c r="D52" s="16" t="s">
        <v>511</v>
      </c>
      <c r="E52" s="16"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5EF2-1B2F-4BAE-BBF3-349092B18D87}">
  <dimension ref="A1"/>
  <sheetViews>
    <sheetView workbookViewId="0">
      <selection activeCell="G22" sqref="G2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Census Workflow</vt:lpstr>
      <vt:lpstr>Draft- Data Dictionary</vt:lpstr>
      <vt:lpstr>Data Sources</vt:lpstr>
      <vt:lpstr>Kidscount Workflow</vt:lpstr>
      <vt:lpstr>nces Workflow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Annon</dc:creator>
  <cp:lastModifiedBy>Rebecca Annon</cp:lastModifiedBy>
  <dcterms:created xsi:type="dcterms:W3CDTF">2020-02-26T22:55:15Z</dcterms:created>
  <dcterms:modified xsi:type="dcterms:W3CDTF">2020-02-28T22:47:55Z</dcterms:modified>
</cp:coreProperties>
</file>