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pctrainingedu-my.sharepoint.com/personal/402307171_my_richfield_ac_za/Documents/"/>
    </mc:Choice>
  </mc:AlternateContent>
  <xr:revisionPtr revIDLastSave="4" documentId="8_{B27BD1B4-47E3-40D8-8A25-EE16ACF4C2CC}" xr6:coauthVersionLast="36" xr6:coauthVersionMax="36" xr10:uidLastSave="{1705A1D8-2368-4F35-B9ED-1BF1E03B3626}"/>
  <bookViews>
    <workbookView xWindow="0" yWindow="0" windowWidth="21570" windowHeight="10125" xr2:uid="{4983EDD1-CCD5-4A8B-8B97-D674DDACE2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7" i="2"/>
  <c r="G7" i="2"/>
  <c r="F7" i="2"/>
  <c r="E7" i="2"/>
  <c r="D7" i="2"/>
  <c r="C7" i="2"/>
  <c r="B7" i="2"/>
  <c r="H5" i="2"/>
  <c r="H3" i="2"/>
  <c r="H2" i="2"/>
  <c r="H7" i="1"/>
  <c r="H4" i="1"/>
  <c r="H2" i="1"/>
  <c r="H3" i="1"/>
  <c r="H5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<sst xmlns="http://schemas.openxmlformats.org/spreadsheetml/2006/main" count="26" uniqueCount="13">
  <si>
    <t>sales</t>
  </si>
  <si>
    <t xml:space="preserve">jan </t>
  </si>
  <si>
    <t xml:space="preserve">feb </t>
  </si>
  <si>
    <t>mar</t>
  </si>
  <si>
    <t xml:space="preserve">apr </t>
  </si>
  <si>
    <t>may</t>
  </si>
  <si>
    <t>jun</t>
  </si>
  <si>
    <t xml:space="preserve">barbecues </t>
  </si>
  <si>
    <t xml:space="preserve">Outdoor Setting </t>
  </si>
  <si>
    <t>pools</t>
  </si>
  <si>
    <t>retundas</t>
  </si>
  <si>
    <t>total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</si>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</sst>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#,##0.000;[Red]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20"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  <dxf>
      <numFmt numFmtId="164" formatCode="#,##0.000;[Red]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 Sales </a:t>
            </a:r>
          </a:p>
        </c:rich>
      </c:tx>
      <c:layout>
        <c:manualLayout>
          <c:xMode val="edge"/>
          <c:yMode val="edge"/>
          <c:x val="0.3749582239720035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7003499562553"/>
          <c:y val="0.25041666666666673"/>
          <c:w val="0.8149744094488189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#\ ##0.000;[Red]#\ ##0.000</c:formatCode>
                <c:ptCount val="6"/>
                <c:pt idx="0">
                  <c:v>1524.2940000000001</c:v>
                </c:pt>
                <c:pt idx="1">
                  <c:v>1685.548</c:v>
                </c:pt>
                <c:pt idx="2">
                  <c:v>1599.854</c:v>
                </c:pt>
                <c:pt idx="3">
                  <c:v>1524.345</c:v>
                </c:pt>
                <c:pt idx="4">
                  <c:v>1685.5989999999999</c:v>
                </c:pt>
                <c:pt idx="5">
                  <c:v>1599.905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F62-A129-0C1EBFEDB4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#\ ##0.000;[Red]#\ ##0.000</c:formatCode>
                <c:ptCount val="6"/>
                <c:pt idx="0">
                  <c:v>3521.4870000000001</c:v>
                </c:pt>
                <c:pt idx="1">
                  <c:v>2985.4879999999998</c:v>
                </c:pt>
                <c:pt idx="2">
                  <c:v>2741.221</c:v>
                </c:pt>
                <c:pt idx="3">
                  <c:v>3521.538</c:v>
                </c:pt>
                <c:pt idx="4">
                  <c:v>2985.4989999999998</c:v>
                </c:pt>
                <c:pt idx="5">
                  <c:v>2741.2719999999999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F62-A129-0C1EBFEDB4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#\ ##0.000;[Red]#\ ##0.000</c:formatCode>
                <c:ptCount val="6"/>
                <c:pt idx="0">
                  <c:v>2531.2249999999999</c:v>
                </c:pt>
                <c:pt idx="1">
                  <c:v>2621.8890000000001</c:v>
                </c:pt>
                <c:pt idx="2">
                  <c:v>2453.9989999999998</c:v>
                </c:pt>
                <c:pt idx="3">
                  <c:v>2531.2759999999998</c:v>
                </c:pt>
                <c:pt idx="4">
                  <c:v>2621.94</c:v>
                </c:pt>
                <c:pt idx="5">
                  <c:v>2454.0500000000002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F62-A129-0C1EBFEDB49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Sheet1!$B$7:$G$7</c:f>
              <c:numCache>
                <c:formatCode>General</c:formatCode>
                <c:ptCount val="6"/>
                <c:pt idx="0">
                  <c:v>8627.26</c:v>
                </c:pt>
                <c:pt idx="1">
                  <c:v>8839.9249999999993</c:v>
                </c:pt>
                <c:pt idx="2">
                  <c:v>8283.4429999999993</c:v>
                </c:pt>
                <c:pt idx="3">
                  <c:v>8627.4639999999999</c:v>
                </c:pt>
                <c:pt idx="4">
                  <c:v>8840.0889999999999</c:v>
                </c:pt>
                <c:pt idx="5">
                  <c:v>8283.6470000000008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F62-A129-0C1EBFEDB49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Sheet1!$B$8:$G$8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468-4F62-A129-0C1EBFED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278431"/>
        <c:axId val="120836023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#\ ##0.000;[Red]#\ ##0.000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468-4F62-A129-0C1EBFEDB49B}"/>
                  </c:ext>
                </c:extLst>
              </c15:ser>
            </c15:filteredBarSeries>
          </c:ext>
        </c:extLst>
      </c:barChart>
      <c:catAx>
        <c:axId val="14192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60239"/>
        <c:crosses val="autoZero"/>
        <c:auto val="1"/>
        <c:lblAlgn val="ctr"/>
        <c:lblOffset val="100"/>
        <c:noMultiLvlLbl val="0"/>
      </c:catAx>
      <c:valAx>
        <c:axId val="12083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;[Red]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7782152230971"/>
          <c:y val="0.90701153641547227"/>
          <c:w val="0.74055468066491703"/>
          <c:h val="6.859817284073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38106</xdr:rowOff>
    </xdr:from>
    <xdr:to>
      <xdr:col>6</xdr:col>
      <xdr:colOff>485775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A6349-5D60-4BA5-AEB8-7DA2EBFC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8E050-F67C-4FDB-A454-3DD96BE1098B}" name="Table1" displayName="Table1" ref="A1:H5" totalsRowShown="0" headerRowDxfId="19" dataDxfId="18" headerRowCellStyle="Currency" dataCellStyle="Currency">
  <tableColumns count="8">
    <tableColumn id="1" xr3:uid="{2AD6BD13-205D-4301-8EF2-3B9627917DB9}" name="sales" dataDxfId="17" dataCellStyle="Currency"/>
    <tableColumn id="2" xr3:uid="{574FEBCC-2ABF-4903-B95E-97939D6B03D8}" name="jan " dataDxfId="16" dataCellStyle="Currency"/>
    <tableColumn id="3" xr3:uid="{619BD082-9723-43A7-92F1-7B4A1FE80815}" name="feb " dataDxfId="15" dataCellStyle="Currency"/>
    <tableColumn id="4" xr3:uid="{44BB283F-B23B-4119-B381-8DDA028DFDA2}" name="mar" dataDxfId="14" dataCellStyle="Currency"/>
    <tableColumn id="5" xr3:uid="{09F3A1DD-1C79-4FB3-A651-056B2AC3286A}" name="apr " dataDxfId="13" dataCellStyle="Currency"/>
    <tableColumn id="6" xr3:uid="{1564FF75-6DD7-4402-8C1F-FB7A1B9431B9}" name="may" dataDxfId="12" dataCellStyle="Currency"/>
    <tableColumn id="7" xr3:uid="{52CD522C-38AA-4BE2-AA8E-CCE5237790C3}" name="jun" dataDxfId="11" dataCellStyle="Currency"/>
    <tableColumn id="8" xr3:uid="{C343B39D-70C7-42B9-A819-735393275C0B}" name="total" dataDxfId="10" dataCellStyle="Currency">
      <calculatedColumnFormula>SUM(Table1[[#This Row],[jan ]:[jun]])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C8D93-B929-4FE3-BA8B-3DD92B9633EA}" name="Table13" displayName="Table13" ref="A1:H5" totalsRowShown="0" headerRowDxfId="9" dataDxfId="8" headerRowCellStyle="Currency" dataCellStyle="Currency">
  <tableColumns count="8">
    <tableColumn id="1" xr3:uid="{5C699EC5-BA57-490B-984A-0EC20D3F74CB}" name="sales" dataDxfId="7" dataCellStyle="Currency"/>
    <tableColumn id="2" xr3:uid="{E8FF4F6A-013C-41D0-9773-04C22BF7A676}" name="jan " dataDxfId="6" dataCellStyle="Currency"/>
    <tableColumn id="3" xr3:uid="{F55CD83D-7526-4BB9-B903-5EA7E325FB1D}" name="feb " dataDxfId="5" dataCellStyle="Currency"/>
    <tableColumn id="4" xr3:uid="{82B3D1C8-5A58-47EF-9DB9-92EF7D4F4E10}" name="mar" dataDxfId="4" dataCellStyle="Currency"/>
    <tableColumn id="5" xr3:uid="{270FCFE9-EC4D-462D-8B61-F3AFE8B8C40C}" name="apr " dataDxfId="3" dataCellStyle="Currency"/>
    <tableColumn id="6" xr3:uid="{17AD31BD-D34D-4631-9950-749087D663A5}" name="may" dataDxfId="2" dataCellStyle="Currency"/>
    <tableColumn id="7" xr3:uid="{14A10BA7-9499-49E1-B377-C444C36FFDC4}" name="jun" dataDxfId="1" dataCellStyle="Currency"/>
    <tableColumn id="8" xr3:uid="{47AAA166-9500-4D1A-9027-8F79A1F251D4}" name="total" dataDxfId="0" dataCellStyle="Currency">
      <calculatedColumnFormula>SUM(Table13[[#This Row],[jan ]:[jun]])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C7D7-EE9C-4E14-AA7B-7DF49F410769}">
  <dimension ref="A1:H7"/>
  <sheetViews>
    <sheetView tabSelected="1" workbookViewId="0">
      <selection activeCell="B21" sqref="B21"/>
    </sheetView>
  </sheetViews>
  <sheetFormatPr defaultRowHeight="15" x14ac:dyDescent="0.25"/>
  <cols>
    <col min="1" max="1" width="11" customWidth="1"/>
    <col min="2" max="2" width="15.85546875" customWidth="1"/>
    <col min="3" max="3" width="12" customWidth="1"/>
    <col min="4" max="4" width="15.42578125" customWidth="1"/>
    <col min="5" max="5" width="16.140625" customWidth="1"/>
    <col min="6" max="6" width="17.7109375" customWidth="1"/>
    <col min="7" max="7" width="16.140625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8" x14ac:dyDescent="0.25">
      <c r="A2" s="2" t="s">
        <v>7</v>
      </c>
      <c r="B2" s="2">
        <v>1050.2539999999999</v>
      </c>
      <c r="C2" s="2">
        <v>1547</v>
      </c>
      <c r="D2" s="2">
        <v>1488.3689999999999</v>
      </c>
      <c r="E2" s="2">
        <v>1050.3050000000001</v>
      </c>
      <c r="F2" s="2">
        <v>1547.0509999999999</v>
      </c>
      <c r="G2" s="2">
        <v>1488.42</v>
      </c>
      <c r="H2" s="2">
        <f>SUM(Table1[[#This Row],[jan ]:[jun]])</f>
        <v>8171.3989999999994</v>
      </c>
    </row>
    <row r="3" spans="1:8" x14ac:dyDescent="0.25">
      <c r="A3" s="2" t="s">
        <v>8</v>
      </c>
      <c r="B3" s="2">
        <v>1524.2940000000001</v>
      </c>
      <c r="C3" s="2">
        <v>1685.548</v>
      </c>
      <c r="D3" s="2">
        <v>1599.854</v>
      </c>
      <c r="E3" s="2">
        <v>1524.345</v>
      </c>
      <c r="F3" s="2">
        <v>1685.5989999999999</v>
      </c>
      <c r="G3" s="2">
        <v>1599.905</v>
      </c>
      <c r="H3" s="2">
        <f>SUM(Table1[[#This Row],[jan ]:[jun]])</f>
        <v>9619.5450000000001</v>
      </c>
    </row>
    <row r="4" spans="1:8" x14ac:dyDescent="0.25">
      <c r="A4" s="2" t="s">
        <v>9</v>
      </c>
      <c r="B4" s="2">
        <v>3521.4870000000001</v>
      </c>
      <c r="C4" s="2">
        <v>2985.4879999999998</v>
      </c>
      <c r="D4" s="2">
        <v>2741.221</v>
      </c>
      <c r="E4" s="2">
        <v>3521.538</v>
      </c>
      <c r="F4" s="2">
        <v>2985.4989999999998</v>
      </c>
      <c r="G4" s="2">
        <v>2741.2719999999999</v>
      </c>
      <c r="H4" s="2">
        <f>SUM(Table1[[#This Row],[jan ]:[jun]])</f>
        <v>18496.505000000001</v>
      </c>
    </row>
    <row r="5" spans="1:8" x14ac:dyDescent="0.25">
      <c r="A5" s="2" t="s">
        <v>10</v>
      </c>
      <c r="B5" s="2">
        <v>2531.2249999999999</v>
      </c>
      <c r="C5" s="2">
        <v>2621.8890000000001</v>
      </c>
      <c r="D5" s="2">
        <v>2453.9989999999998</v>
      </c>
      <c r="E5" s="2">
        <v>2531.2759999999998</v>
      </c>
      <c r="F5" s="2">
        <v>2621.94</v>
      </c>
      <c r="G5" s="2">
        <v>2454.0500000000002</v>
      </c>
      <c r="H5" s="2">
        <f>SUM(Table1[[#This Row],[jan ]:[jun]])</f>
        <v>15214.379000000001</v>
      </c>
    </row>
    <row r="6" spans="1:8" x14ac:dyDescent="0.25">
      <c r="B6" s="1"/>
      <c r="C6" s="1"/>
      <c r="D6" s="1"/>
      <c r="E6" s="1"/>
      <c r="F6" s="1"/>
      <c r="G6" s="1"/>
    </row>
    <row r="7" spans="1:8" x14ac:dyDescent="0.25">
      <c r="A7" t="s">
        <v>12</v>
      </c>
      <c r="B7">
        <f>SUM(Table1[[jan ]])</f>
        <v>8627.26</v>
      </c>
      <c r="C7">
        <f>SUM(Table1[[feb ]])</f>
        <v>8839.9249999999993</v>
      </c>
      <c r="D7">
        <f>SUM(Table1[mar])</f>
        <v>8283.4429999999993</v>
      </c>
      <c r="E7">
        <f>SUM(Table1[[apr ]])</f>
        <v>8627.4639999999999</v>
      </c>
      <c r="F7">
        <f>SUM(Table1[may])</f>
        <v>8840.0889999999999</v>
      </c>
      <c r="G7">
        <f>SUM(Table1[jun])</f>
        <v>8283.6470000000008</v>
      </c>
      <c r="H7">
        <f>SUM(Table1[total])</f>
        <v>51501.828000000001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2396-3DBD-4241-BE9C-DDD4F9D43647}">
  <dimension ref="A1:H7"/>
  <sheetViews>
    <sheetView workbookViewId="0">
      <selection activeCell="H8" sqref="A2:H8"/>
    </sheetView>
  </sheetViews>
  <sheetFormatPr defaultRowHeight="15" x14ac:dyDescent="0.25"/>
  <cols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8" x14ac:dyDescent="0.25">
      <c r="A2" s="2" t="s">
        <v>7</v>
      </c>
      <c r="B2" s="2">
        <v>1050.2539999999999</v>
      </c>
      <c r="C2" s="2">
        <v>1547</v>
      </c>
      <c r="D2" s="2">
        <v>1488.3689999999999</v>
      </c>
      <c r="E2" s="2">
        <v>1050.3050000000001</v>
      </c>
      <c r="F2" s="2">
        <v>1547.0509999999999</v>
      </c>
      <c r="G2" s="2">
        <v>1488.42</v>
      </c>
      <c r="H2" s="2">
        <f>SUM(Table13[[#This Row],[jan ]:[jun]])</f>
        <v>8171.3989999999994</v>
      </c>
    </row>
    <row r="3" spans="1:8" x14ac:dyDescent="0.25">
      <c r="A3" s="2" t="s">
        <v>8</v>
      </c>
      <c r="B3" s="2">
        <v>1524.2940000000001</v>
      </c>
      <c r="C3" s="2">
        <v>1685.548</v>
      </c>
      <c r="D3" s="2">
        <v>1599.854</v>
      </c>
      <c r="E3" s="2">
        <v>1524.345</v>
      </c>
      <c r="F3" s="2">
        <v>1685.5989999999999</v>
      </c>
      <c r="G3" s="2">
        <v>1599.905</v>
      </c>
      <c r="H3" s="2">
        <f>SUM(Table13[[#This Row],[jan ]:[jun]])</f>
        <v>9619.5450000000001</v>
      </c>
    </row>
    <row r="4" spans="1:8" x14ac:dyDescent="0.25">
      <c r="A4" s="2" t="s">
        <v>9</v>
      </c>
      <c r="B4" s="2">
        <v>3521.4870000000001</v>
      </c>
      <c r="C4" s="2">
        <v>2985.4879999999998</v>
      </c>
      <c r="D4" s="2">
        <v>2741.221</v>
      </c>
      <c r="E4" s="2">
        <v>3521.538</v>
      </c>
      <c r="F4" s="2">
        <v>2985.4989999999998</v>
      </c>
      <c r="G4" s="2">
        <v>2741.2719999999999</v>
      </c>
      <c r="H4" s="2">
        <f>SUM(Table13[[#This Row],[jan ]:[jun]])</f>
        <v>18496.505000000001</v>
      </c>
    </row>
    <row r="5" spans="1:8" x14ac:dyDescent="0.25">
      <c r="A5" s="2" t="s">
        <v>10</v>
      </c>
      <c r="B5" s="2">
        <v>2531.2249999999999</v>
      </c>
      <c r="C5" s="2">
        <v>2621.8890000000001</v>
      </c>
      <c r="D5" s="2">
        <v>2453.9989999999998</v>
      </c>
      <c r="E5" s="2">
        <v>2531.2759999999998</v>
      </c>
      <c r="F5" s="2">
        <v>2621.94</v>
      </c>
      <c r="G5" s="2">
        <v>2454.0500000000002</v>
      </c>
      <c r="H5" s="2">
        <f>SUM(Table13[[#This Row],[jan ]:[jun]])</f>
        <v>15214.379000000001</v>
      </c>
    </row>
    <row r="6" spans="1:8" x14ac:dyDescent="0.25">
      <c r="B6" s="1"/>
      <c r="C6" s="1"/>
      <c r="D6" s="1"/>
      <c r="E6" s="1"/>
      <c r="F6" s="1"/>
      <c r="G6" s="1"/>
    </row>
    <row r="7" spans="1:8" x14ac:dyDescent="0.25">
      <c r="A7" t="s">
        <v>12</v>
      </c>
      <c r="B7">
        <f>SUM(Table13[[jan ]])</f>
        <v>8627.26</v>
      </c>
      <c r="C7">
        <f>SUM(Table13[[feb ]])</f>
        <v>8839.9249999999993</v>
      </c>
      <c r="D7">
        <f>SUM(Table13[mar])</f>
        <v>8283.4429999999993</v>
      </c>
      <c r="E7">
        <f>SUM(Table13[[apr ]])</f>
        <v>8627.4639999999999</v>
      </c>
      <c r="F7">
        <f>SUM(Table13[may])</f>
        <v>8840.0889999999999</v>
      </c>
      <c r="G7">
        <f>SUM(Table13[jun])</f>
        <v>8283.6470000000008</v>
      </c>
      <c r="H7">
        <f>SUM(Table13[total])</f>
        <v>51501.828000000001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Oratile Mmamaropeng Masetla</dc:creator>
  <cp:lastModifiedBy>Oratile Mmamaropeng Masetla</cp:lastModifiedBy>
  <dcterms:created xsi:type="dcterms:W3CDTF">2024-06-05T09:11:12Z</dcterms:created>
  <dcterms:modified xsi:type="dcterms:W3CDTF">2024-06-05T10:37:04Z</dcterms:modified>
</cp:coreProperties>
</file>