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4-CURPAHUASI\9.0 CRONOGRAMA\"/>
    </mc:Choice>
  </mc:AlternateContent>
  <bookViews>
    <workbookView xWindow="-108" yWindow="-108" windowWidth="30936" windowHeight="16896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2" l="1"/>
  <c r="B19" i="2"/>
  <c r="R14" i="2"/>
  <c r="R15" i="2"/>
  <c r="R16" i="2"/>
  <c r="R17" i="2"/>
  <c r="R13" i="2"/>
  <c r="R8" i="2"/>
  <c r="R9" i="2"/>
  <c r="R10" i="2"/>
  <c r="R11" i="2"/>
  <c r="R7" i="2"/>
  <c r="R5" i="2"/>
  <c r="A1" i="2" l="1"/>
  <c r="R12" i="2" l="1"/>
  <c r="R20" i="2" s="1"/>
  <c r="C4" i="1" l="1"/>
  <c r="C6" i="1"/>
  <c r="F11" i="1" l="1"/>
  <c r="F18" i="1" s="1"/>
  <c r="D7" i="1"/>
  <c r="D11" i="1" s="1"/>
  <c r="D17" i="1" s="1"/>
  <c r="J19" i="2" s="1"/>
  <c r="D14" i="1" l="1"/>
  <c r="C14" i="1"/>
  <c r="E16" i="1"/>
  <c r="E17" i="1" s="1"/>
  <c r="D9" i="1"/>
  <c r="D8" i="1"/>
  <c r="C7" i="1"/>
  <c r="C11" i="1" s="1"/>
  <c r="C17" i="1" s="1"/>
  <c r="F19" i="2" s="1"/>
  <c r="C10" i="1"/>
  <c r="B15" i="1"/>
  <c r="B17" i="1" s="1"/>
  <c r="D13" i="1"/>
  <c r="C13" i="1"/>
</calcChain>
</file>

<file path=xl/sharedStrings.xml><?xml version="1.0" encoding="utf-8"?>
<sst xmlns="http://schemas.openxmlformats.org/spreadsheetml/2006/main" count="61" uniqueCount="32">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</sst>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44" fontId="3" fillId="0" borderId="5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44" fontId="4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4" fillId="3" borderId="10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7" fillId="0" borderId="18" xfId="0" applyFont="1" applyBorder="1" applyAlignment="1">
      <alignment vertical="center" wrapText="1"/>
    </xf>
    <xf numFmtId="44" fontId="7" fillId="0" borderId="18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44" fontId="7" fillId="2" borderId="18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44" fontId="8" fillId="7" borderId="18" xfId="0" applyNumberFormat="1" applyFont="1" applyFill="1" applyBorder="1" applyAlignment="1">
      <alignment horizontal="right" vertical="center" wrapText="1"/>
    </xf>
    <xf numFmtId="44" fontId="5" fillId="7" borderId="18" xfId="0" applyNumberFormat="1" applyFont="1" applyFill="1" applyBorder="1" applyAlignment="1">
      <alignment horizontal="right" vertical="center" wrapText="1"/>
    </xf>
    <xf numFmtId="0" fontId="5" fillId="7" borderId="18" xfId="0" applyFont="1" applyFill="1" applyBorder="1" applyAlignment="1">
      <alignment horizontal="right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44" fontId="5" fillId="2" borderId="24" xfId="0" applyNumberFormat="1" applyFont="1" applyFill="1" applyBorder="1" applyAlignment="1">
      <alignment horizontal="center" vertical="center" wrapText="1"/>
    </xf>
    <xf numFmtId="44" fontId="5" fillId="2" borderId="25" xfId="0" applyNumberFormat="1" applyFont="1" applyFill="1" applyBorder="1" applyAlignment="1">
      <alignment horizontal="center" vertical="center" wrapText="1"/>
    </xf>
    <xf numFmtId="44" fontId="5" fillId="2" borderId="26" xfId="0" applyNumberFormat="1" applyFont="1" applyFill="1" applyBorder="1" applyAlignment="1">
      <alignment horizontal="center" vertical="center" wrapText="1"/>
    </xf>
    <xf numFmtId="164" fontId="5" fillId="5" borderId="22" xfId="0" applyNumberFormat="1" applyFont="1" applyFill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center" vertical="center" wrapText="1"/>
    </xf>
    <xf numFmtId="164" fontId="5" fillId="5" borderId="20" xfId="0" applyNumberFormat="1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6</xdr:row>
      <xdr:rowOff>81280</xdr:rowOff>
    </xdr:from>
    <xdr:to>
      <xdr:col>8</xdr:col>
      <xdr:colOff>121920</xdr:colOff>
      <xdr:row>6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tabSelected="1" view="pageBreakPreview" zoomScale="150" zoomScaleNormal="110" zoomScaleSheetLayoutView="150" workbookViewId="0">
      <selection activeCell="E21" sqref="E21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3.44140625" style="1" customWidth="1"/>
    <col min="7" max="16384" width="11.44140625" style="1"/>
  </cols>
  <sheetData>
    <row r="1" spans="1:6" ht="51.6" customHeight="1" thickBot="1" x14ac:dyDescent="0.35">
      <c r="A1" s="40" t="s">
        <v>31</v>
      </c>
      <c r="B1" s="41"/>
      <c r="C1" s="41"/>
      <c r="D1" s="41"/>
      <c r="E1" s="41"/>
      <c r="F1" s="41"/>
    </row>
    <row r="2" spans="1:6" ht="15" customHeight="1" x14ac:dyDescent="0.3">
      <c r="A2" s="48" t="s">
        <v>29</v>
      </c>
      <c r="B2" s="49"/>
      <c r="C2" s="49"/>
      <c r="D2" s="49"/>
      <c r="E2" s="49"/>
      <c r="F2" s="49"/>
    </row>
    <row r="3" spans="1:6" ht="16.2" customHeight="1" thickBot="1" x14ac:dyDescent="0.3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4.4" thickBot="1" x14ac:dyDescent="0.35">
      <c r="A4" s="2" t="s">
        <v>6</v>
      </c>
      <c r="B4" s="3"/>
      <c r="C4" s="10">
        <f>F4</f>
        <v>3089.75</v>
      </c>
      <c r="D4" s="10"/>
      <c r="E4" s="10"/>
      <c r="F4" s="10">
        <v>3089.75</v>
      </c>
    </row>
    <row r="5" spans="1:6" ht="15" customHeight="1" thickBot="1" x14ac:dyDescent="0.35">
      <c r="A5" s="45" t="s">
        <v>19</v>
      </c>
      <c r="B5" s="46"/>
      <c r="C5" s="46"/>
      <c r="D5" s="46"/>
      <c r="E5" s="46"/>
      <c r="F5" s="47"/>
    </row>
    <row r="6" spans="1:6" ht="14.4" thickBot="1" x14ac:dyDescent="0.35">
      <c r="A6" s="2" t="s">
        <v>14</v>
      </c>
      <c r="B6" s="3"/>
      <c r="C6" s="10">
        <f>F6</f>
        <v>139941.43</v>
      </c>
      <c r="D6" s="10"/>
      <c r="E6" s="10"/>
      <c r="F6" s="10">
        <v>139941.43</v>
      </c>
    </row>
    <row r="7" spans="1:6" ht="14.4" thickBot="1" x14ac:dyDescent="0.35">
      <c r="A7" s="2" t="s">
        <v>13</v>
      </c>
      <c r="B7" s="3"/>
      <c r="C7" s="10">
        <f>F7/2</f>
        <v>45518.934999999998</v>
      </c>
      <c r="D7" s="10">
        <f>F7/2</f>
        <v>45518.934999999998</v>
      </c>
      <c r="E7" s="10"/>
      <c r="F7" s="10">
        <v>91037.87</v>
      </c>
    </row>
    <row r="8" spans="1:6" ht="14.4" thickBot="1" x14ac:dyDescent="0.35">
      <c r="A8" s="22" t="s">
        <v>15</v>
      </c>
      <c r="B8" s="3"/>
      <c r="C8" s="10"/>
      <c r="D8" s="10">
        <f>F8</f>
        <v>14888.7</v>
      </c>
      <c r="E8" s="10"/>
      <c r="F8" s="10">
        <v>14888.7</v>
      </c>
    </row>
    <row r="9" spans="1:6" ht="14.4" thickBot="1" x14ac:dyDescent="0.35">
      <c r="A9" s="22" t="s">
        <v>16</v>
      </c>
      <c r="B9" s="3"/>
      <c r="C9" s="10"/>
      <c r="D9" s="10">
        <f>F9</f>
        <v>5802.31</v>
      </c>
      <c r="E9" s="10"/>
      <c r="F9" s="10">
        <v>5802.31</v>
      </c>
    </row>
    <row r="10" spans="1:6" ht="14.4" thickBot="1" x14ac:dyDescent="0.3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4.4" thickBot="1" x14ac:dyDescent="0.35">
      <c r="A11" s="4" t="s">
        <v>7</v>
      </c>
      <c r="B11" s="5"/>
      <c r="C11" s="13">
        <f>SUM(C4:C10)</f>
        <v>192050.11499999999</v>
      </c>
      <c r="D11" s="13">
        <f>SUM(D4:D10)</f>
        <v>66209.944999999992</v>
      </c>
      <c r="E11" s="14"/>
      <c r="F11" s="15">
        <f>+F6+F7+F8+F9+F10+F4</f>
        <v>258260.06</v>
      </c>
    </row>
    <row r="12" spans="1:6" ht="14.4" thickBot="1" x14ac:dyDescent="0.3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4.4" thickBot="1" x14ac:dyDescent="0.3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4.4" thickBot="1" x14ac:dyDescent="0.3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4.4" thickBot="1" x14ac:dyDescent="0.3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4.4" thickBot="1" x14ac:dyDescent="0.3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4.4" thickBot="1" x14ac:dyDescent="0.35">
      <c r="A17" s="4" t="s">
        <v>7</v>
      </c>
      <c r="B17" s="20">
        <f>SUM(B11:B16)</f>
        <v>10000</v>
      </c>
      <c r="C17" s="20">
        <f>SUM(C11:C16)</f>
        <v>221931.25</v>
      </c>
      <c r="D17" s="20">
        <f>SUM(D11:D16)</f>
        <v>96091.079999999987</v>
      </c>
      <c r="E17" s="20">
        <f>SUM(E11:E16)</f>
        <v>17290.75</v>
      </c>
      <c r="F17" s="9"/>
    </row>
    <row r="18" spans="1:6" ht="14.4" thickBot="1" x14ac:dyDescent="0.35">
      <c r="A18" s="42" t="s">
        <v>12</v>
      </c>
      <c r="B18" s="43"/>
      <c r="C18" s="43"/>
      <c r="D18" s="43"/>
      <c r="E18" s="44"/>
      <c r="F18" s="21">
        <f>SUM(F11:F16)+0.01</f>
        <v>388994.16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view="pageBreakPreview" zoomScale="150" zoomScaleNormal="110" zoomScaleSheetLayoutView="150" workbookViewId="0">
      <selection activeCell="O23" sqref="O23"/>
    </sheetView>
  </sheetViews>
  <sheetFormatPr baseColWidth="10" defaultColWidth="11.44140625" defaultRowHeight="13.8" x14ac:dyDescent="0.3"/>
  <cols>
    <col min="1" max="1" width="21.33203125" style="1" customWidth="1"/>
    <col min="2" max="17" width="3.21875" style="1" customWidth="1"/>
    <col min="18" max="18" width="12.88671875" style="1" bestFit="1" customWidth="1"/>
    <col min="19" max="16384" width="11.44140625" style="1"/>
  </cols>
  <sheetData>
    <row r="1" spans="1:18" ht="46.8" customHeight="1" x14ac:dyDescent="0.3">
      <c r="A1" s="50" t="str">
        <f>FINANCIERO!A1</f>
        <v>|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3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5">
      <c r="A3" s="56" t="s">
        <v>28</v>
      </c>
      <c r="B3" s="54" t="s">
        <v>21</v>
      </c>
      <c r="C3" s="54"/>
      <c r="D3" s="54"/>
      <c r="E3" s="54"/>
      <c r="F3" s="54" t="s">
        <v>25</v>
      </c>
      <c r="G3" s="54"/>
      <c r="H3" s="54"/>
      <c r="I3" s="54"/>
      <c r="J3" s="54" t="s">
        <v>26</v>
      </c>
      <c r="K3" s="54"/>
      <c r="L3" s="54"/>
      <c r="M3" s="54"/>
      <c r="N3" s="54" t="s">
        <v>27</v>
      </c>
      <c r="O3" s="54"/>
      <c r="P3" s="54"/>
      <c r="Q3" s="54"/>
      <c r="R3" s="33" t="s">
        <v>5</v>
      </c>
    </row>
    <row r="4" spans="1:18" s="23" customFormat="1" ht="10.8" customHeight="1" x14ac:dyDescent="0.25">
      <c r="A4" s="56"/>
      <c r="B4" s="33" t="s">
        <v>20</v>
      </c>
      <c r="C4" s="33" t="s">
        <v>22</v>
      </c>
      <c r="D4" s="33" t="s">
        <v>23</v>
      </c>
      <c r="E4" s="33" t="s">
        <v>24</v>
      </c>
      <c r="F4" s="33" t="s">
        <v>20</v>
      </c>
      <c r="G4" s="33" t="s">
        <v>22</v>
      </c>
      <c r="H4" s="33" t="s">
        <v>23</v>
      </c>
      <c r="I4" s="33" t="s">
        <v>24</v>
      </c>
      <c r="J4" s="33" t="s">
        <v>20</v>
      </c>
      <c r="K4" s="33" t="s">
        <v>22</v>
      </c>
      <c r="L4" s="33" t="s">
        <v>23</v>
      </c>
      <c r="M4" s="33" t="s">
        <v>24</v>
      </c>
      <c r="N4" s="33" t="s">
        <v>20</v>
      </c>
      <c r="O4" s="33" t="s">
        <v>22</v>
      </c>
      <c r="P4" s="33" t="s">
        <v>23</v>
      </c>
      <c r="Q4" s="33" t="s">
        <v>24</v>
      </c>
      <c r="R4" s="33"/>
    </row>
    <row r="5" spans="1:18" s="23" customFormat="1" ht="13.2" x14ac:dyDescent="0.25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f>FINANCIERO!F4</f>
        <v>3089.75</v>
      </c>
    </row>
    <row r="6" spans="1:18" s="23" customFormat="1" ht="12" customHeight="1" x14ac:dyDescent="0.25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2" x14ac:dyDescent="0.25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f>FINANCIERO!F6</f>
        <v>139941.43</v>
      </c>
    </row>
    <row r="8" spans="1:18" s="23" customFormat="1" ht="13.2" x14ac:dyDescent="0.25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f>FINANCIERO!F7</f>
        <v>91037.87</v>
      </c>
    </row>
    <row r="9" spans="1:18" s="23" customFormat="1" ht="13.2" x14ac:dyDescent="0.25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f>FINANCIERO!F8</f>
        <v>14888.7</v>
      </c>
    </row>
    <row r="10" spans="1:18" s="23" customFormat="1" ht="13.2" x14ac:dyDescent="0.25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f>FINANCIERO!F9</f>
        <v>5802.31</v>
      </c>
    </row>
    <row r="11" spans="1:18" s="23" customFormat="1" ht="13.2" x14ac:dyDescent="0.25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f>FINANCIERO!F10</f>
        <v>3500</v>
      </c>
    </row>
    <row r="12" spans="1:18" s="23" customFormat="1" ht="13.2" x14ac:dyDescent="0.25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258260.06</v>
      </c>
    </row>
    <row r="13" spans="1:18" s="23" customFormat="1" ht="13.2" x14ac:dyDescent="0.25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f>FINANCIERO!F12</f>
        <v>63017.78</v>
      </c>
    </row>
    <row r="14" spans="1:18" s="23" customFormat="1" ht="13.2" x14ac:dyDescent="0.25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f>FINANCIERO!F13</f>
        <v>24961.5</v>
      </c>
    </row>
    <row r="15" spans="1:18" s="23" customFormat="1" ht="13.2" x14ac:dyDescent="0.25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f>FINANCIERO!F14</f>
        <v>15464.06</v>
      </c>
    </row>
    <row r="16" spans="1:18" s="23" customFormat="1" ht="13.2" x14ac:dyDescent="0.25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f>FINANCIERO!F15</f>
        <v>10000</v>
      </c>
    </row>
    <row r="17" spans="1:18" s="23" customFormat="1" ht="13.2" x14ac:dyDescent="0.25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f>FINANCIERO!F16</f>
        <v>17290.75</v>
      </c>
    </row>
    <row r="18" spans="1:18" s="23" customFormat="1" ht="3.6" customHeight="1" x14ac:dyDescent="0.25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3">
      <c r="A19" s="64"/>
      <c r="B19" s="57">
        <f>FINANCIERO!B17</f>
        <v>10000</v>
      </c>
      <c r="C19" s="58"/>
      <c r="D19" s="58"/>
      <c r="E19" s="59"/>
      <c r="F19" s="60">
        <f>FINANCIERO!C17</f>
        <v>221931.25</v>
      </c>
      <c r="G19" s="61"/>
      <c r="H19" s="61"/>
      <c r="I19" s="62"/>
      <c r="J19" s="60">
        <f>FINANCIERO!D17</f>
        <v>96091.079999999987</v>
      </c>
      <c r="K19" s="61"/>
      <c r="L19" s="61"/>
      <c r="M19" s="62"/>
      <c r="N19" s="60">
        <f>FINANCIERO!E17</f>
        <v>17290.75</v>
      </c>
      <c r="O19" s="61"/>
      <c r="P19" s="61"/>
      <c r="Q19" s="62"/>
      <c r="R19" s="36"/>
    </row>
    <row r="20" spans="1:18" s="23" customFormat="1" ht="13.2" x14ac:dyDescent="0.25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SUM(R12:R17)+0.01</f>
        <v>388994.16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2020-05-20T17:17:58Z</cp:lastPrinted>
  <dcterms:created xsi:type="dcterms:W3CDTF">2019-11-08T16:12:53Z</dcterms:created>
  <dcterms:modified xsi:type="dcterms:W3CDTF">2020-07-13T21:14:43Z</dcterms:modified>
</cp:coreProperties>
</file>