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RepositorioORFEI-GitHub\Gestion-ORFEI\Programacion de la Ejecucion de Proyectos\"/>
    </mc:Choice>
  </mc:AlternateContent>
  <xr:revisionPtr revIDLastSave="0" documentId="13_ncr:1_{EB3FE485-3D01-4919-8E30-7AEA07E0BA9B}" xr6:coauthVersionLast="45" xr6:coauthVersionMax="45" xr10:uidLastSave="{00000000-0000-0000-0000-000000000000}"/>
  <bookViews>
    <workbookView xWindow="-120" yWindow="-120" windowWidth="15600" windowHeight="11160" activeTab="1" xr2:uid="{DE08BBC3-F9C1-46C3-BC2E-B63D836BCA02}"/>
  </bookViews>
  <sheets>
    <sheet name="Hoja2" sheetId="2" r:id="rId1"/>
    <sheet name="Data" sheetId="3" r:id="rId2"/>
    <sheet name="Reporte" sheetId="6" r:id="rId3"/>
    <sheet name="Hoja5" sheetId="5" r:id="rId4"/>
    <sheet name="Hoja4" sheetId="4" r:id="rId5"/>
    <sheet name="Hoja1" sheetId="1" r:id="rId6"/>
  </sheets>
  <definedNames>
    <definedName name="_xlnm._FilterDatabase" localSheetId="1" hidden="1">Data!$A$1:$O$256</definedName>
    <definedName name="_xlnm._FilterDatabase" localSheetId="5" hidden="1">Hoja1!$A$2:$M$122</definedName>
    <definedName name="_xlnm.Print_Area" localSheetId="2">Reporte!$A$1:$G$180</definedName>
    <definedName name="_xlnm.Print_Titles" localSheetId="2">Reporte!$1:$4</definedName>
  </definedNames>
  <calcPr calcId="191029"/>
  <pivotCaches>
    <pivotCache cacheId="0" r:id="rId7"/>
    <pivotCache cacheId="3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7" i="3" l="1"/>
  <c r="I126" i="3"/>
  <c r="M126" i="3" s="1"/>
  <c r="I125" i="3"/>
  <c r="I124" i="3"/>
  <c r="I123" i="3"/>
  <c r="I122" i="3"/>
  <c r="I121" i="3"/>
  <c r="I120" i="3"/>
  <c r="I119" i="3"/>
  <c r="I118" i="3"/>
  <c r="I117" i="3"/>
  <c r="I116" i="3"/>
  <c r="I115" i="3"/>
  <c r="K114" i="3"/>
  <c r="G114" i="3"/>
  <c r="I114" i="3" s="1"/>
  <c r="I112" i="3"/>
  <c r="I111" i="3"/>
  <c r="I110" i="3"/>
  <c r="I109" i="3"/>
  <c r="I108" i="3"/>
  <c r="I107" i="3"/>
  <c r="I106" i="3"/>
  <c r="I105" i="3"/>
  <c r="I104" i="3"/>
  <c r="J104" i="3" s="1"/>
  <c r="I102" i="3"/>
  <c r="K101" i="3"/>
  <c r="K100" i="3"/>
  <c r="K99" i="3"/>
  <c r="I98" i="3"/>
  <c r="I91" i="3"/>
  <c r="I90" i="3"/>
  <c r="I88" i="3"/>
  <c r="I76" i="3"/>
  <c r="I74" i="3"/>
  <c r="I73" i="3"/>
  <c r="I72" i="3"/>
  <c r="K72" i="3" s="1"/>
  <c r="I71" i="3"/>
  <c r="I70" i="3"/>
  <c r="I69" i="3"/>
  <c r="I68" i="3"/>
  <c r="I67" i="3"/>
  <c r="I66" i="3"/>
  <c r="I65" i="3"/>
  <c r="I64" i="3"/>
  <c r="I63" i="3"/>
  <c r="I62" i="3"/>
  <c r="K62" i="3" s="1"/>
  <c r="I61" i="3"/>
  <c r="I60" i="3"/>
  <c r="I59" i="3"/>
  <c r="I58" i="3"/>
  <c r="I57" i="3"/>
  <c r="I56" i="3"/>
  <c r="I55" i="3"/>
  <c r="I54" i="3"/>
  <c r="I53" i="3"/>
  <c r="I52" i="3"/>
  <c r="I51" i="3"/>
  <c r="I50" i="3"/>
  <c r="I49" i="3"/>
  <c r="I48" i="3"/>
  <c r="I47" i="3"/>
  <c r="I46" i="3"/>
  <c r="I45" i="3"/>
  <c r="I43" i="3"/>
  <c r="I42" i="3"/>
  <c r="I41" i="3"/>
  <c r="I40" i="3"/>
  <c r="I39" i="3"/>
  <c r="I38" i="3"/>
  <c r="I37" i="3"/>
  <c r="I36" i="3"/>
  <c r="I35" i="3"/>
  <c r="I34" i="3"/>
  <c r="I26" i="3"/>
  <c r="I25" i="3"/>
  <c r="L25" i="3" s="1"/>
  <c r="I24" i="3"/>
  <c r="I15" i="3"/>
  <c r="L15" i="3" s="1"/>
  <c r="I14" i="3"/>
  <c r="K14" i="3" s="1"/>
  <c r="I13" i="3"/>
  <c r="I11" i="3"/>
  <c r="I10" i="3"/>
  <c r="I3" i="3"/>
  <c r="K3" i="3" s="1"/>
  <c r="I2" i="3"/>
  <c r="L91" i="3" l="1"/>
  <c r="G61" i="1"/>
  <c r="G78" i="1"/>
  <c r="I78" i="1" s="1"/>
  <c r="G81" i="1"/>
  <c r="G82" i="1"/>
  <c r="G62" i="1"/>
  <c r="G68" i="1"/>
  <c r="I68" i="1"/>
  <c r="G69" i="1"/>
  <c r="J69" i="1" s="1"/>
  <c r="G63" i="1"/>
  <c r="G64" i="1"/>
  <c r="J64" i="1" s="1"/>
  <c r="G65" i="1"/>
  <c r="G14" i="1"/>
  <c r="G30" i="1"/>
  <c r="G66" i="1"/>
  <c r="G37" i="1"/>
  <c r="G6" i="1"/>
  <c r="G7" i="1"/>
  <c r="G77" i="1"/>
  <c r="G49" i="1"/>
  <c r="G75" i="1"/>
  <c r="G87" i="1"/>
  <c r="G26" i="1"/>
  <c r="G44" i="1"/>
  <c r="G88" i="1"/>
  <c r="G89" i="1"/>
  <c r="G31" i="1"/>
  <c r="G20" i="1"/>
  <c r="G74" i="1"/>
  <c r="G51" i="1"/>
  <c r="G8" i="1"/>
  <c r="G90" i="1"/>
  <c r="G50" i="1"/>
  <c r="G76" i="1"/>
  <c r="G91" i="1"/>
  <c r="G58" i="1"/>
  <c r="G27" i="1"/>
  <c r="G45" i="1"/>
  <c r="G92" i="1"/>
  <c r="I92" i="1" s="1"/>
  <c r="G93" i="1"/>
  <c r="G94" i="1"/>
  <c r="G32" i="1"/>
  <c r="G21" i="1"/>
  <c r="G52" i="1"/>
  <c r="G38" i="1"/>
  <c r="G95" i="1"/>
  <c r="G59" i="1"/>
  <c r="G28" i="1"/>
  <c r="G96" i="1"/>
  <c r="I96" i="1" s="1"/>
  <c r="G15" i="1"/>
  <c r="G19" i="1"/>
  <c r="G72" i="1"/>
  <c r="G98" i="1"/>
  <c r="J98" i="1" s="1"/>
  <c r="G16" i="1"/>
  <c r="I100" i="1"/>
  <c r="I101" i="1"/>
  <c r="I102" i="1"/>
  <c r="G4" i="1"/>
  <c r="G73" i="1"/>
  <c r="G17" i="1"/>
  <c r="G5" i="1"/>
  <c r="G113" i="1"/>
  <c r="H113" i="1" s="1"/>
  <c r="G70" i="1"/>
  <c r="G46" i="1"/>
  <c r="G114" i="1"/>
  <c r="G115" i="1"/>
  <c r="G43" i="1"/>
  <c r="G116" i="1"/>
  <c r="G117" i="1"/>
  <c r="G71" i="1"/>
  <c r="G9" i="1"/>
  <c r="G29" i="1"/>
  <c r="G18" i="1"/>
  <c r="G3" i="1"/>
  <c r="G118" i="1"/>
  <c r="G47" i="1"/>
  <c r="G60" i="1"/>
  <c r="G119" i="1"/>
  <c r="G120" i="1"/>
  <c r="G121" i="1"/>
  <c r="G48" i="1"/>
  <c r="K48" i="1" s="1"/>
  <c r="G122" i="1"/>
</calcChain>
</file>

<file path=xl/sharedStrings.xml><?xml version="1.0" encoding="utf-8"?>
<sst xmlns="http://schemas.openxmlformats.org/spreadsheetml/2006/main" count="1453" uniqueCount="194">
  <si>
    <t>Agosto</t>
  </si>
  <si>
    <t>Setiembre</t>
  </si>
  <si>
    <t>Octubre</t>
  </si>
  <si>
    <t>Noviembre</t>
  </si>
  <si>
    <t>Diciembre</t>
  </si>
  <si>
    <t>MARIBEL MADUEÑO</t>
  </si>
  <si>
    <t>ANGEL CAMPOS</t>
  </si>
  <si>
    <t>GERMUTH ALVITES</t>
  </si>
  <si>
    <t>DESCRIPCIÓN</t>
  </si>
  <si>
    <t>UNID</t>
  </si>
  <si>
    <t>CANT.</t>
  </si>
  <si>
    <t>PRECIO UNITARIO</t>
  </si>
  <si>
    <t>COSTO TOTAL</t>
  </si>
  <si>
    <t>MESES DE PAGO</t>
  </si>
  <si>
    <t>OBSERVACIONES</t>
  </si>
  <si>
    <t>CORDINADOR DE PROYECTOS</t>
  </si>
  <si>
    <t>Und</t>
  </si>
  <si>
    <t>PLANILLA DE VIATICOS</t>
  </si>
  <si>
    <t>unid</t>
  </si>
  <si>
    <t>PAPELETA DE DEPOSITO</t>
  </si>
  <si>
    <t>CIRA</t>
  </si>
  <si>
    <t>AMBIENTAL</t>
  </si>
  <si>
    <t>MES</t>
  </si>
  <si>
    <t>RIESGOS</t>
  </si>
  <si>
    <t>COSTOS Y PRESUPUESTOS</t>
  </si>
  <si>
    <t>NOMBRADO</t>
  </si>
  <si>
    <t>FORMULACION DEL PERFIL</t>
  </si>
  <si>
    <t>AFECTO A SU LABOR DE COORDINACION</t>
  </si>
  <si>
    <t>HIDROLOGIA</t>
  </si>
  <si>
    <t>DISEÑO HIDRAULICO</t>
  </si>
  <si>
    <t>PLANILLA DE RACIONAMIENTO</t>
  </si>
  <si>
    <t>PERSONAL DE LA ORFEI</t>
  </si>
  <si>
    <t>UND</t>
  </si>
  <si>
    <t>QUISPE SUCANTAIPE ADOLFO OMER</t>
  </si>
  <si>
    <t>ING. CESAR LA TORRE</t>
  </si>
  <si>
    <t>JUAN DE DIOS</t>
  </si>
  <si>
    <t>AGROLOGIA Y AGROECONOMIA</t>
  </si>
  <si>
    <t>AFECTO A SU COORDINACION</t>
  </si>
  <si>
    <t>1</t>
  </si>
  <si>
    <t>REPUESTOS PARA CAMIONETA</t>
  </si>
  <si>
    <t>AUTOMOTORES APURIMAC EMPRESA INDIVIDUAL DE RESPONSABILIDAD LIMITADA - AUTO APURIMAC EIRL</t>
  </si>
  <si>
    <t>GLOBAL</t>
  </si>
  <si>
    <t xml:space="preserve">FORMULADOR DE PROYECTOS </t>
  </si>
  <si>
    <t>INCABUENO SUYO CARINA</t>
  </si>
  <si>
    <t>ESPECIALSTA EN EQUPAMIENTO, RECURSOS HUMANOS Y CAPACITACION</t>
  </si>
  <si>
    <t>MED. EDISON RIOS</t>
  </si>
  <si>
    <t>ESPECIALISTA EN ESTRUCURAS</t>
  </si>
  <si>
    <t>ING. NEMIAS</t>
  </si>
  <si>
    <t>ESPECIALISTA EN COSTOS Y PRESUPUESTOS</t>
  </si>
  <si>
    <t>AMERICO</t>
  </si>
  <si>
    <t>PAGO AFECTO A SU  LABOR DE COODINADOR</t>
  </si>
  <si>
    <t>ESPECIALISTA EN INSTALACIONES SANITARIAS</t>
  </si>
  <si>
    <t>ESPECIALISTA EN INSTALACIONES ELECTRICAS</t>
  </si>
  <si>
    <t>YOVAN NIÑO DE GUZMAN</t>
  </si>
  <si>
    <t>ESPECIALISTA EN COMUNICACIONES</t>
  </si>
  <si>
    <t>MARCO ARIZABAL</t>
  </si>
  <si>
    <t>ESPECIALISTA EN INSTALACIONES MECANICAS</t>
  </si>
  <si>
    <t>WILDON MUÑOZ</t>
  </si>
  <si>
    <t>ESPECIALISTA EN IMPACTO AMBIENTAL</t>
  </si>
  <si>
    <t>ESPECIALISTA EN ESTIMACION DE RIEGOS O ESTUDIOS EQUIVALENTES</t>
  </si>
  <si>
    <t>ESPECIALISTA EN LEVANTAMIENTO TOPOGRAFICO</t>
  </si>
  <si>
    <t>HIPOLITO GUERRERO</t>
  </si>
  <si>
    <t>ESPECIALISTA EN CARTOGRAFIA</t>
  </si>
  <si>
    <t>LUIS GONZALES</t>
  </si>
  <si>
    <t>ESTUDIO DE DIAMANTINA, ESCLEROMETRIA Y ESCANEO</t>
  </si>
  <si>
    <t>FORMULADOR DE PROYECTOS (ARQUITECTO)</t>
  </si>
  <si>
    <t>SHARON DURAND</t>
  </si>
  <si>
    <t>ESPECIALISTA EN ESTRUCURAS E INSTALACIONES SANITARIAS</t>
  </si>
  <si>
    <t>INCLUYE APOYO PS GRAU ANTABAMBA</t>
  </si>
  <si>
    <t>ESPECIALISTA EN ESTIMACION DE RIEGOS</t>
  </si>
  <si>
    <t>ESTUDIO GEOLOGICO Y GEOTECNIA</t>
  </si>
  <si>
    <t>ESPECIALSTA EN EQUPAMIENTO Y EN RECURSOS HUMANOS</t>
  </si>
  <si>
    <t>EDISON RIOS NORIEGA</t>
  </si>
  <si>
    <t>FORMULADOR DE PROYECTOS (ING. CIVIL)</t>
  </si>
  <si>
    <t>MARCO GALVEZ</t>
  </si>
  <si>
    <t xml:space="preserve">ESTUDIOS COMPLEMENTARIOS </t>
  </si>
  <si>
    <t>JOEL PACHECO</t>
  </si>
  <si>
    <t>FORMULADOR DE PROYECTOS (AMBIENTAL)</t>
  </si>
  <si>
    <t>TECNICO TOPOGRAFO</t>
  </si>
  <si>
    <t>CUBA NIÑO DE GUZMAN WILFREDO MARTIN</t>
  </si>
  <si>
    <t>COORDINADORA DE PROYECTOS</t>
  </si>
  <si>
    <t>ROMERO HUYHUA YVAN</t>
  </si>
  <si>
    <t>10</t>
  </si>
  <si>
    <t>3</t>
  </si>
  <si>
    <t>4</t>
  </si>
  <si>
    <t>JEFE DE PROYECTO Y RESPONSABLE DEL EQUIPMAMIENTO</t>
  </si>
  <si>
    <t>PAGO AFECTO A SU LABOR DE COORDINADOR</t>
  </si>
  <si>
    <t>ARQUITECTO</t>
  </si>
  <si>
    <t>ARQ. ELI FARFAN</t>
  </si>
  <si>
    <t>ING. CIVIL</t>
  </si>
  <si>
    <t>PROFESIONAL DE LA SALUD</t>
  </si>
  <si>
    <t>TOPOGRAFO</t>
  </si>
  <si>
    <t>LIGORIO HUACHACA</t>
  </si>
  <si>
    <t>5</t>
  </si>
  <si>
    <t>6</t>
  </si>
  <si>
    <t>SUELOS</t>
  </si>
  <si>
    <t>SERV</t>
  </si>
  <si>
    <t>DIAMANTINA</t>
  </si>
  <si>
    <t>ALQUILER DE LOCAL</t>
  </si>
  <si>
    <t>ALFARO CASAS JOSE ENRIQUE</t>
  </si>
  <si>
    <t>JEFE DE PROYECTO</t>
  </si>
  <si>
    <t>2</t>
  </si>
  <si>
    <t>RESPONSABLE DE EQUIPAMIENTO</t>
  </si>
  <si>
    <t>EVALUADRO SOCIAL</t>
  </si>
  <si>
    <t>PROFESIONAL ESTRUCTURALISTA</t>
  </si>
  <si>
    <t>CAPACITADOR</t>
  </si>
  <si>
    <t>7</t>
  </si>
  <si>
    <t>SERVICIO ESP. DE INSTALACIONES ELECTRICAS</t>
  </si>
  <si>
    <t>COORDINADOR DE PROYECTOS</t>
  </si>
  <si>
    <t>GONZALES FERRO LUIS ANGEL</t>
  </si>
  <si>
    <t>FORMULADOR</t>
  </si>
  <si>
    <t>ESPECIALISTA EN SIG</t>
  </si>
  <si>
    <t>AFECTO A SU LABOR DE COORDINADOR</t>
  </si>
  <si>
    <t>ING. AMBIENTAL O BIOLOGO</t>
  </si>
  <si>
    <t>ESPECIALISTA SOCILOGO O ANTROPOLOGO</t>
  </si>
  <si>
    <t>ASISTENTE TECNICO</t>
  </si>
  <si>
    <t>ING. AGRONOMO</t>
  </si>
  <si>
    <t>ENCUESTADOR</t>
  </si>
  <si>
    <t>COORDINADOR DE PROYECTO</t>
  </si>
  <si>
    <t>MENDOZA NAVARRO ANGEL AMERICO</t>
  </si>
  <si>
    <t>FORMULADOR DE PROYECTOS</t>
  </si>
  <si>
    <t>RICHARD GUERRERO</t>
  </si>
  <si>
    <t>INVENTARIO VIAL Y DISEÑO GTEOMETRICO</t>
  </si>
  <si>
    <t>ANA APOLA TORRES</t>
  </si>
  <si>
    <t>LEVANTAMIENTO TOPOGRAFICO</t>
  </si>
  <si>
    <t>PLAN DE COMPENSACION Y ASENMTAMIENTO VOLUNTARIO (PACRI)</t>
  </si>
  <si>
    <t>CAROL CARDDENAS,,</t>
  </si>
  <si>
    <t>0</t>
  </si>
  <si>
    <t>AFECTO A GASTOS ADMINISTRATIVOS</t>
  </si>
  <si>
    <t>ESTUDION DE IMPACTO AMBIENTAL</t>
  </si>
  <si>
    <t>AFECTA SU LABOR DE COORDINADOR</t>
  </si>
  <si>
    <t>ESTUDIO DE RIESGOS</t>
  </si>
  <si>
    <t>ESTUDIO HIDROLOGICO E HIDRAULICO</t>
  </si>
  <si>
    <t>ESTUDIO DE SUELOS</t>
  </si>
  <si>
    <t>15</t>
  </si>
  <si>
    <t>ESTUDIO DE CANTERAS</t>
  </si>
  <si>
    <t>ESTUDIO GEOLOGICO Y GEOTECNICO</t>
  </si>
  <si>
    <t>Nombre</t>
  </si>
  <si>
    <t>MARIO JAVIER DURANT OCHOA</t>
  </si>
  <si>
    <t>BACH. MARGOTH</t>
  </si>
  <si>
    <t>Etiquetas de fila</t>
  </si>
  <si>
    <t>(en blanco)</t>
  </si>
  <si>
    <t>Total general</t>
  </si>
  <si>
    <t>Cuenta de Octubre</t>
  </si>
  <si>
    <t>Cuenta de Agosto</t>
  </si>
  <si>
    <t>Cuenta de Setiembre</t>
  </si>
  <si>
    <t>Cuenta de Noviembre</t>
  </si>
  <si>
    <t>Cuenta de Diciembre</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</si>
  <si>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</si>
  <si>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</si>
  <si>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</si>
  <si>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</si>
  <si>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</si>
  <si>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HIPOPLITO GUERRERO</t>
  </si>
  <si>
    <t>MEJORAMIENTO DE LOS SERVICIOS DE SALUD DE LOS EE.SS. KILCATA, YUMIRE, SONCCOCCOCHA, TURPAY Y MAMARA DE LAS PROVINCIAS DE ANTABAMBA Y GRAU DEL DEPARTAMENTO DE APURIMAC</t>
  </si>
  <si>
    <t>MEJORAMIENTO DEL SERVICIO EDUCATIVO DEL INSTITUTO DE EDUCACION SUPERIOR TECNOLOGICO ALFREDO SARMIENTO PALOMINO, DISTRTIO DE HUANCARAMA, PROVINCIA DE ANDAHUAYLAS, DEPARTAMENTO DE APURIMAC</t>
  </si>
  <si>
    <t>FORMULADOR DE PROYECTOS (ECONOMISTA)</t>
  </si>
  <si>
    <t>JHON PALOMINO</t>
  </si>
  <si>
    <t>ANGEL AMERICO MENDOZA</t>
  </si>
  <si>
    <t>SERVICIO ESPECIALIZADO ING. AMBIENTAL</t>
  </si>
  <si>
    <t>SERVICIO ESPECIALIZADO ING.GEOLOGO</t>
  </si>
  <si>
    <t>ESCANEO ESTRUCTURAL Y ESCLEROMETRIA</t>
  </si>
  <si>
    <t>ESTUDIOS DE MECANICA DE SUELOS</t>
  </si>
  <si>
    <t>MEJORAMIENTO Y APLIACION DEL SERVICIO EDUCATIVO DEL NIVEL INICIAL N° 1105, N° 92 - REYNA DE LOS ANGELES, N° 1106, 812 SAN JUAN DE DUIS Y N° 79 CRISTO REDENTOR EN LOS DISTRITO DE ABANCAY, CURAHUASI Y SAN PEDRO DE CACHORA DE LA PROVINICIA DE ABANCAY - DEPARTAMENTO DE APURIMAC</t>
  </si>
  <si>
    <t>RICHAR GUERRERO</t>
  </si>
  <si>
    <t>JUAN JOSE PORTOCARRERO MENDOZA</t>
  </si>
  <si>
    <t xml:space="preserve"> BACH. MARGOTH</t>
  </si>
  <si>
    <t>RECUPERACION DE ECOSISTEMAS DE BOFEDAL, PAJONAL DE PUNA HUMEDA Y SECA EN LA UNIDAD HIDROGRAFICA OROPESA, PALLCAMAYU, HUSIHUICHA Y CHUQUIBAMBILLA DE LAS PROVINCIAS DE ANTABAMBA Y GRAU DEL DEPARTAMENTO DE APURIMAC</t>
  </si>
  <si>
    <t>MEJORAMIENTO DE LAS VÍAS LAMBRAMA  PACCAYPATA - COYLLURQUI, COTABAMBAS DE LAS PROVINCIAS DE ABANCAY Y COTABAMBAS DEL  DEPARTAMENTO DE APURIMAC</t>
  </si>
  <si>
    <t>RIEGO PUCAPUCA</t>
  </si>
  <si>
    <t>RIEGO PACHACHACA</t>
  </si>
  <si>
    <t>RIEGO HUASCATAY</t>
  </si>
  <si>
    <t>CENTRO SALUD HUACCANA</t>
  </si>
  <si>
    <t>CENTRO DE SALUD ANDARAPA</t>
  </si>
  <si>
    <t>SALUD KILCATA</t>
  </si>
  <si>
    <t>TECNOLOGICO HUANCARAMA</t>
  </si>
  <si>
    <t>INICIALES ABANCAY</t>
  </si>
  <si>
    <t>RECUPERACION DE ECOSISTEMAS ANTABAMBA</t>
  </si>
  <si>
    <t xml:space="preserve">MEJORAMIENTO DE LAS VÍAS LAMBRAMA </t>
  </si>
  <si>
    <t>numero</t>
  </si>
  <si>
    <t>proyecto</t>
  </si>
  <si>
    <t>persona</t>
  </si>
  <si>
    <t>Nov</t>
  </si>
  <si>
    <t>Dic</t>
  </si>
  <si>
    <t>Oct</t>
  </si>
  <si>
    <t>Set</t>
  </si>
  <si>
    <t>Ago</t>
  </si>
  <si>
    <t>Especialista</t>
  </si>
  <si>
    <t>Duración</t>
  </si>
  <si>
    <t>Carga Laboral</t>
  </si>
  <si>
    <t>Asignación de Funciones</t>
  </si>
  <si>
    <t>Tarea</t>
  </si>
  <si>
    <t>Costos y presupuestos / Instalaciones sanitarias</t>
  </si>
  <si>
    <t xml:space="preserve"> ocostos y presupuestos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</si>
</sst>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_ * #,##0.00_ ;_ * \-#,##0.00_ ;_ * &quot;-&quot;??_ ;_ @_ "/>
  </numFmts>
  <fonts count="25" x14ac:knownFonts="1">
    <font>
      <sz val="11"/>
      <color theme="1"/>
      <name val="Calibri"/>
      <family val="2"/>
      <scheme val="minor"/>
    </font>
    <font>
      <sz val="11"/>
      <color theme="1"/>
      <name val="Calibri"/>
      <family val="2"/>
      <scheme val="minor"/>
    </font>
    <font>
      <sz val="8"/>
      <name val="Calibri"/>
      <family val="2"/>
      <scheme val="minor"/>
    </font>
    <font>
      <sz val="11"/>
      <name val="Agency FB"/>
      <family val="2"/>
    </font>
    <font>
      <b/>
      <sz val="12"/>
      <name val="Agency FB"/>
      <family val="2"/>
    </font>
    <font>
      <sz val="11"/>
      <name val="Calibri"/>
      <family val="2"/>
      <scheme val="minor"/>
    </font>
    <font>
      <sz val="12"/>
      <name val="Agency FB"/>
      <family val="2"/>
    </font>
    <font>
      <sz val="8"/>
      <name val="Arial"/>
      <family val="2"/>
    </font>
    <font>
      <b/>
      <sz val="11"/>
      <name val="Agency FB"/>
      <family val="2"/>
    </font>
    <font>
      <sz val="9"/>
      <name val="Arial Narrow"/>
      <family val="2"/>
    </font>
    <font>
      <b/>
      <sz val="8"/>
      <name val="Arial"/>
      <family val="2"/>
    </font>
    <font>
      <b/>
      <sz val="11"/>
      <color theme="0"/>
      <name val="Calibri"/>
      <family val="2"/>
      <scheme val="minor"/>
    </font>
    <font>
      <sz val="11"/>
      <color theme="0"/>
      <name val="Calibri"/>
      <family val="2"/>
      <scheme val="minor"/>
    </font>
    <font>
      <b/>
      <sz val="12"/>
      <color indexed="8"/>
      <name val="Agency FB"/>
      <family val="2"/>
    </font>
    <font>
      <b/>
      <sz val="8"/>
      <color indexed="8"/>
      <name val="Arial"/>
      <family val="2"/>
    </font>
    <font>
      <sz val="12"/>
      <color indexed="8"/>
      <name val="Agency FB"/>
      <family val="2"/>
    </font>
    <font>
      <sz val="12"/>
      <color rgb="FF000000"/>
      <name val="Agency FB"/>
      <family val="2"/>
    </font>
    <font>
      <sz val="12"/>
      <color theme="1"/>
      <name val="Agency FB"/>
      <family val="2"/>
    </font>
    <font>
      <sz val="8"/>
      <color indexed="8"/>
      <name val="Arial"/>
      <family val="2"/>
    </font>
    <font>
      <sz val="9"/>
      <color theme="1"/>
      <name val="Arial Narrow"/>
      <family val="2"/>
    </font>
    <font>
      <sz val="12"/>
      <color rgb="FFFF0000"/>
      <name val="Agency FB"/>
      <family val="2"/>
    </font>
    <font>
      <b/>
      <sz val="11"/>
      <color indexed="8"/>
      <name val="Agency FB"/>
      <family val="2"/>
    </font>
    <font>
      <sz val="11"/>
      <color indexed="8"/>
      <name val="Agency FB"/>
      <family val="2"/>
    </font>
    <font>
      <sz val="11"/>
      <color theme="1"/>
      <name val="Agency FB"/>
      <family val="2"/>
    </font>
    <font>
      <sz val="11"/>
      <color rgb="FF000000"/>
      <name val="Agency FB"/>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5"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rgb="FF00B0F0"/>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thin">
        <color theme="4"/>
      </left>
      <right style="thin">
        <color theme="4"/>
      </right>
      <top style="thin">
        <color theme="4"/>
      </top>
      <bottom style="thin">
        <color theme="4"/>
      </bottom>
      <diagonal/>
    </border>
    <border>
      <left style="thin">
        <color indexed="64"/>
      </left>
      <right style="thin">
        <color indexed="64"/>
      </right>
      <top/>
      <bottom/>
      <diagonal/>
    </border>
    <border>
      <left style="hair">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386">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43" fontId="3" fillId="0" borderId="1" xfId="1" applyFont="1" applyBorder="1" applyAlignment="1">
      <alignment horizontal="center" vertical="center"/>
    </xf>
    <xf numFmtId="4" fontId="3" fillId="0" borderId="1" xfId="1" applyNumberFormat="1" applyFont="1" applyBorder="1" applyAlignment="1">
      <alignment horizontal="center" vertical="center"/>
    </xf>
    <xf numFmtId="43" fontId="3" fillId="0" borderId="1" xfId="1" applyFont="1" applyBorder="1" applyAlignment="1">
      <alignment vertical="center"/>
    </xf>
    <xf numFmtId="43" fontId="3" fillId="0" borderId="1" xfId="1" applyFont="1" applyBorder="1" applyAlignment="1">
      <alignment horizontal="right" vertical="center" wrapText="1"/>
    </xf>
    <xf numFmtId="43" fontId="3" fillId="0" borderId="1" xfId="1" applyFont="1" applyBorder="1" applyAlignment="1">
      <alignment vertical="center" wrapText="1"/>
    </xf>
    <xf numFmtId="164" fontId="4" fillId="3" borderId="1" xfId="0" applyNumberFormat="1" applyFont="1" applyFill="1" applyBorder="1" applyAlignment="1">
      <alignment horizontal="center" vertical="center" textRotation="1"/>
    </xf>
    <xf numFmtId="0" fontId="5" fillId="0" borderId="0" xfId="0" applyFont="1" applyBorder="1"/>
    <xf numFmtId="0" fontId="5" fillId="0" borderId="0" xfId="0" applyFont="1" applyBorder="1" applyAlignment="1">
      <alignment horizontal="center"/>
    </xf>
    <xf numFmtId="4" fontId="4" fillId="4" borderId="1" xfId="0" applyNumberFormat="1" applyFont="1" applyFill="1" applyBorder="1" applyAlignment="1">
      <alignment horizontal="center" vertical="center" wrapText="1"/>
    </xf>
    <xf numFmtId="0" fontId="5" fillId="0" borderId="1" xfId="0" applyFont="1" applyBorder="1"/>
    <xf numFmtId="0" fontId="4" fillId="3" borderId="1" xfId="0" applyFont="1" applyFill="1" applyBorder="1" applyAlignment="1">
      <alignment horizontal="center" vertical="center"/>
    </xf>
    <xf numFmtId="43" fontId="4" fillId="3" borderId="1" xfId="1" applyFont="1" applyFill="1" applyBorder="1" applyAlignment="1">
      <alignment horizontal="center" vertical="center"/>
    </xf>
    <xf numFmtId="4" fontId="4" fillId="3" borderId="1" xfId="0" applyNumberFormat="1" applyFont="1" applyFill="1" applyBorder="1" applyAlignment="1">
      <alignment horizontal="center" vertical="center"/>
    </xf>
    <xf numFmtId="43" fontId="4" fillId="3" borderId="1" xfId="1" applyFont="1" applyFill="1" applyBorder="1" applyAlignment="1">
      <alignment horizontal="center" vertical="center" wrapText="1"/>
    </xf>
    <xf numFmtId="4" fontId="4" fillId="3" borderId="1" xfId="0" applyNumberFormat="1" applyFont="1" applyFill="1" applyBorder="1" applyAlignment="1">
      <alignment horizontal="right" vertical="center" wrapText="1"/>
    </xf>
    <xf numFmtId="0" fontId="6" fillId="0" borderId="1" xfId="1" applyNumberFormat="1" applyFont="1" applyBorder="1" applyAlignment="1">
      <alignment horizontal="center" vertical="center"/>
    </xf>
    <xf numFmtId="43" fontId="6" fillId="5" borderId="1" xfId="1" applyFont="1" applyFill="1" applyBorder="1" applyAlignment="1">
      <alignment vertical="center" wrapText="1"/>
    </xf>
    <xf numFmtId="0" fontId="6" fillId="0" borderId="1" xfId="0" applyFont="1" applyBorder="1" applyAlignment="1">
      <alignment vertical="center"/>
    </xf>
    <xf numFmtId="43" fontId="6" fillId="5" borderId="1" xfId="1" applyFont="1" applyFill="1" applyBorder="1" applyAlignment="1">
      <alignment horizontal="center" vertical="center"/>
    </xf>
    <xf numFmtId="4" fontId="6" fillId="5" borderId="1" xfId="1" applyNumberFormat="1" applyFont="1" applyFill="1" applyBorder="1" applyAlignment="1">
      <alignment horizontal="center" vertical="center"/>
    </xf>
    <xf numFmtId="43" fontId="6" fillId="5" borderId="1" xfId="1" applyFont="1" applyFill="1" applyBorder="1" applyAlignment="1">
      <alignment horizontal="center" vertical="center" wrapText="1"/>
    </xf>
    <xf numFmtId="43" fontId="6" fillId="0" borderId="1" xfId="1" applyFont="1" applyFill="1" applyBorder="1" applyAlignment="1">
      <alignment horizontal="center" vertical="center"/>
    </xf>
    <xf numFmtId="43" fontId="6" fillId="0" borderId="1" xfId="1" applyFont="1" applyBorder="1" applyAlignment="1">
      <alignment vertical="center"/>
    </xf>
    <xf numFmtId="0" fontId="6" fillId="0" borderId="1" xfId="0" applyFont="1" applyBorder="1" applyAlignment="1">
      <alignment horizontal="center" vertical="center"/>
    </xf>
    <xf numFmtId="4" fontId="6" fillId="0" borderId="1" xfId="0" applyNumberFormat="1" applyFont="1" applyBorder="1" applyAlignment="1">
      <alignment horizontal="center" vertical="center"/>
    </xf>
    <xf numFmtId="4" fontId="6" fillId="0" borderId="1" xfId="0" applyNumberFormat="1" applyFont="1" applyBorder="1" applyAlignment="1">
      <alignment horizontal="right" vertical="center"/>
    </xf>
    <xf numFmtId="4" fontId="6" fillId="0" borderId="1" xfId="0" applyNumberFormat="1" applyFont="1" applyBorder="1" applyAlignment="1">
      <alignment vertical="center"/>
    </xf>
    <xf numFmtId="4" fontId="6" fillId="0" borderId="1" xfId="0" applyNumberFormat="1" applyFont="1" applyBorder="1" applyAlignment="1">
      <alignment horizontal="left" vertical="center"/>
    </xf>
    <xf numFmtId="0" fontId="6" fillId="0" borderId="1" xfId="0" applyFont="1" applyBorder="1" applyAlignment="1">
      <alignment vertical="center" wrapText="1"/>
    </xf>
    <xf numFmtId="43" fontId="6" fillId="0" borderId="1" xfId="1" applyFont="1" applyFill="1" applyBorder="1" applyAlignment="1">
      <alignment vertical="center"/>
    </xf>
    <xf numFmtId="0" fontId="6" fillId="0" borderId="1" xfId="0" applyFont="1" applyBorder="1" applyAlignment="1">
      <alignment horizontal="center"/>
    </xf>
    <xf numFmtId="0" fontId="6" fillId="0" borderId="1" xfId="0" applyFont="1" applyBorder="1"/>
    <xf numFmtId="43" fontId="6" fillId="2" borderId="1" xfId="1" applyFont="1" applyFill="1" applyBorder="1"/>
    <xf numFmtId="0" fontId="6" fillId="2" borderId="1" xfId="0" applyFont="1" applyFill="1" applyBorder="1" applyAlignment="1">
      <alignment horizontal="right"/>
    </xf>
    <xf numFmtId="4" fontId="6" fillId="2" borderId="1" xfId="0" applyNumberFormat="1" applyFont="1" applyFill="1" applyBorder="1" applyAlignment="1">
      <alignment horizontal="right"/>
    </xf>
    <xf numFmtId="4" fontId="7" fillId="2" borderId="1" xfId="0" applyNumberFormat="1" applyFont="1" applyFill="1" applyBorder="1"/>
    <xf numFmtId="0" fontId="6" fillId="2" borderId="1" xfId="1" applyNumberFormat="1" applyFont="1" applyFill="1" applyBorder="1" applyAlignment="1">
      <alignment horizontal="center" vertical="center"/>
    </xf>
    <xf numFmtId="49" fontId="6" fillId="2" borderId="1" xfId="1" applyNumberFormat="1" applyFont="1" applyFill="1" applyBorder="1" applyAlignment="1">
      <alignment horizontal="center" vertical="center"/>
    </xf>
    <xf numFmtId="43" fontId="6" fillId="5" borderId="1" xfId="1" applyFont="1" applyFill="1" applyBorder="1" applyAlignment="1">
      <alignment vertical="center"/>
    </xf>
    <xf numFmtId="43" fontId="5" fillId="0" borderId="1" xfId="1" applyFont="1" applyBorder="1" applyAlignment="1">
      <alignment vertical="center"/>
    </xf>
    <xf numFmtId="43" fontId="5" fillId="0" borderId="1" xfId="1" applyFont="1" applyFill="1" applyBorder="1" applyAlignment="1">
      <alignment vertical="center"/>
    </xf>
    <xf numFmtId="0" fontId="6" fillId="2" borderId="1" xfId="0" applyFont="1" applyFill="1" applyBorder="1" applyAlignment="1">
      <alignment vertical="center" wrapText="1"/>
    </xf>
    <xf numFmtId="0" fontId="6" fillId="0" borderId="1" xfId="0" applyFont="1" applyBorder="1" applyAlignment="1"/>
    <xf numFmtId="0" fontId="6" fillId="2" borderId="1" xfId="0" applyFont="1" applyFill="1" applyBorder="1" applyAlignment="1">
      <alignment horizontal="left"/>
    </xf>
    <xf numFmtId="0" fontId="6" fillId="2" borderId="1" xfId="0" applyFont="1" applyFill="1" applyBorder="1" applyAlignment="1">
      <alignment horizontal="center"/>
    </xf>
    <xf numFmtId="0" fontId="6" fillId="0" borderId="1" xfId="0" applyFont="1" applyBorder="1" applyAlignment="1">
      <alignment wrapText="1"/>
    </xf>
    <xf numFmtId="164" fontId="8" fillId="0" borderId="1" xfId="0" applyNumberFormat="1" applyFont="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horizontal="center" vertical="center"/>
    </xf>
    <xf numFmtId="4" fontId="3" fillId="0" borderId="1" xfId="0" applyNumberFormat="1" applyFont="1" applyBorder="1" applyAlignment="1">
      <alignment horizontal="center" vertical="center"/>
    </xf>
    <xf numFmtId="4" fontId="3" fillId="0" borderId="1" xfId="0" applyNumberFormat="1" applyFont="1" applyBorder="1" applyAlignment="1">
      <alignment vertical="center"/>
    </xf>
    <xf numFmtId="0" fontId="6" fillId="0" borderId="1" xfId="1" applyNumberFormat="1" applyFont="1" applyFill="1" applyBorder="1" applyAlignment="1">
      <alignment horizontal="center" vertical="center"/>
    </xf>
    <xf numFmtId="0" fontId="6" fillId="5" borderId="1" xfId="0" applyFont="1" applyFill="1" applyBorder="1" applyAlignment="1">
      <alignment horizontal="center" vertical="center"/>
    </xf>
    <xf numFmtId="4" fontId="6" fillId="5" borderId="1" xfId="0" applyNumberFormat="1" applyFont="1" applyFill="1" applyBorder="1" applyAlignment="1">
      <alignment horizontal="center" vertical="center"/>
    </xf>
    <xf numFmtId="4" fontId="6" fillId="5" borderId="1" xfId="0" applyNumberFormat="1" applyFont="1" applyFill="1" applyBorder="1" applyAlignment="1">
      <alignment vertical="center"/>
    </xf>
    <xf numFmtId="4" fontId="6" fillId="5" borderId="1" xfId="0" applyNumberFormat="1" applyFont="1" applyFill="1" applyBorder="1" applyAlignment="1">
      <alignment horizontal="right" vertical="center"/>
    </xf>
    <xf numFmtId="43" fontId="6" fillId="0" borderId="1" xfId="1" applyFont="1" applyBorder="1" applyAlignment="1"/>
    <xf numFmtId="2" fontId="6" fillId="0" borderId="1" xfId="0" applyNumberFormat="1" applyFont="1" applyBorder="1" applyAlignment="1"/>
    <xf numFmtId="4" fontId="7" fillId="0" borderId="1" xfId="0" applyNumberFormat="1" applyFont="1" applyBorder="1" applyAlignment="1"/>
    <xf numFmtId="4" fontId="6" fillId="0" borderId="1" xfId="0" applyNumberFormat="1" applyFont="1" applyBorder="1" applyAlignment="1"/>
    <xf numFmtId="4" fontId="6" fillId="2" borderId="1" xfId="0" applyNumberFormat="1" applyFont="1" applyFill="1" applyBorder="1" applyAlignment="1"/>
    <xf numFmtId="43" fontId="6" fillId="0" borderId="1" xfId="1" applyFont="1" applyBorder="1" applyAlignment="1">
      <alignment horizontal="center"/>
    </xf>
    <xf numFmtId="2" fontId="6" fillId="0" borderId="1" xfId="0" applyNumberFormat="1" applyFont="1" applyBorder="1" applyAlignment="1">
      <alignment horizontal="right"/>
    </xf>
    <xf numFmtId="4" fontId="6" fillId="0" borderId="1" xfId="0" applyNumberFormat="1" applyFont="1" applyBorder="1" applyAlignment="1">
      <alignment horizontal="right"/>
    </xf>
    <xf numFmtId="4" fontId="7" fillId="0" borderId="1" xfId="0" applyNumberFormat="1" applyFont="1" applyBorder="1"/>
    <xf numFmtId="0" fontId="6" fillId="2" borderId="1" xfId="0" applyFont="1" applyFill="1" applyBorder="1" applyAlignment="1"/>
    <xf numFmtId="43" fontId="6" fillId="2" borderId="1" xfId="1" applyFont="1" applyFill="1" applyBorder="1" applyAlignment="1"/>
    <xf numFmtId="0" fontId="3" fillId="0" borderId="1" xfId="0" applyFont="1" applyBorder="1" applyAlignment="1">
      <alignment horizontal="center"/>
    </xf>
    <xf numFmtId="0" fontId="9" fillId="0" borderId="1" xfId="0" applyFont="1" applyBorder="1" applyAlignment="1">
      <alignment vertical="center"/>
    </xf>
    <xf numFmtId="4" fontId="7" fillId="0" borderId="1" xfId="0" applyNumberFormat="1" applyFont="1" applyBorder="1" applyAlignment="1">
      <alignment horizontal="right"/>
    </xf>
    <xf numFmtId="164" fontId="6" fillId="0" borderId="1" xfId="0" applyNumberFormat="1" applyFont="1" applyBorder="1" applyAlignment="1">
      <alignment horizontal="center"/>
    </xf>
    <xf numFmtId="43" fontId="6" fillId="0" borderId="1" xfId="1" applyFont="1" applyBorder="1" applyAlignment="1">
      <alignment horizontal="right"/>
    </xf>
    <xf numFmtId="4" fontId="10" fillId="0" borderId="1" xfId="0" applyNumberFormat="1" applyFont="1" applyBorder="1"/>
    <xf numFmtId="164" fontId="6" fillId="2" borderId="1" xfId="0" applyNumberFormat="1" applyFont="1" applyFill="1" applyBorder="1" applyAlignment="1">
      <alignment horizontal="center"/>
    </xf>
    <xf numFmtId="43" fontId="6" fillId="2" borderId="1" xfId="1" applyFont="1" applyFill="1" applyBorder="1" applyAlignment="1">
      <alignment vertical="center" wrapText="1"/>
    </xf>
    <xf numFmtId="43" fontId="6" fillId="2" borderId="1" xfId="1" applyFont="1" applyFill="1" applyBorder="1" applyAlignment="1">
      <alignment horizontal="center" vertical="center"/>
    </xf>
    <xf numFmtId="4" fontId="6" fillId="2" borderId="1" xfId="1" applyNumberFormat="1" applyFont="1" applyFill="1" applyBorder="1" applyAlignment="1">
      <alignment horizontal="center" vertical="center"/>
    </xf>
    <xf numFmtId="43" fontId="6" fillId="2" borderId="1" xfId="1" applyFont="1" applyFill="1" applyBorder="1" applyAlignment="1">
      <alignment horizontal="center"/>
    </xf>
    <xf numFmtId="43" fontId="6" fillId="2" borderId="1" xfId="1" applyFont="1" applyFill="1" applyBorder="1" applyAlignment="1">
      <alignment horizontal="right" vertical="center" wrapText="1"/>
    </xf>
    <xf numFmtId="43" fontId="6" fillId="2" borderId="1" xfId="1" applyFont="1" applyFill="1" applyBorder="1" applyAlignment="1">
      <alignment horizontal="right"/>
    </xf>
    <xf numFmtId="4" fontId="10" fillId="2" borderId="1" xfId="0" applyNumberFormat="1" applyFont="1" applyFill="1" applyBorder="1"/>
    <xf numFmtId="49" fontId="6" fillId="0" borderId="1" xfId="1" applyNumberFormat="1" applyFont="1" applyBorder="1" applyAlignment="1">
      <alignment horizontal="center"/>
    </xf>
    <xf numFmtId="43" fontId="6" fillId="0" borderId="1" xfId="1" applyFont="1" applyBorder="1" applyAlignment="1">
      <alignment vertical="center" wrapText="1"/>
    </xf>
    <xf numFmtId="43" fontId="6" fillId="0" borderId="1" xfId="1" applyFont="1" applyBorder="1" applyAlignment="1">
      <alignment horizontal="center" vertical="center"/>
    </xf>
    <xf numFmtId="4" fontId="6" fillId="0" borderId="1" xfId="1" applyNumberFormat="1" applyFont="1" applyBorder="1" applyAlignment="1">
      <alignment horizontal="center" vertical="center"/>
    </xf>
    <xf numFmtId="43" fontId="6" fillId="0" borderId="1" xfId="1" applyFont="1" applyBorder="1" applyAlignment="1">
      <alignment horizontal="right" vertical="center" wrapText="1"/>
    </xf>
    <xf numFmtId="49" fontId="6" fillId="0" borderId="1" xfId="1" applyNumberFormat="1" applyFont="1" applyBorder="1" applyAlignment="1">
      <alignment horizontal="center" vertical="center"/>
    </xf>
    <xf numFmtId="14" fontId="4" fillId="2" borderId="1" xfId="0" applyNumberFormat="1" applyFont="1" applyFill="1" applyBorder="1" applyAlignment="1">
      <alignment horizontal="right"/>
    </xf>
    <xf numFmtId="14" fontId="4" fillId="0" borderId="1" xfId="0" applyNumberFormat="1" applyFont="1" applyBorder="1" applyAlignment="1">
      <alignment horizontal="right"/>
    </xf>
    <xf numFmtId="165" fontId="4" fillId="0" borderId="1" xfId="0" applyNumberFormat="1" applyFont="1" applyBorder="1" applyAlignment="1">
      <alignment horizontal="right"/>
    </xf>
    <xf numFmtId="165" fontId="6" fillId="0" borderId="1" xfId="0" applyNumberFormat="1" applyFont="1" applyBorder="1" applyAlignment="1">
      <alignment horizontal="right"/>
    </xf>
    <xf numFmtId="4" fontId="6" fillId="0" borderId="1" xfId="1" applyNumberFormat="1" applyFont="1" applyFill="1" applyBorder="1" applyAlignment="1">
      <alignment horizontal="center" vertical="center"/>
    </xf>
    <xf numFmtId="43" fontId="6" fillId="0" borderId="1" xfId="1" applyFont="1" applyFill="1" applyBorder="1" applyAlignment="1">
      <alignment vertical="center" wrapText="1"/>
    </xf>
    <xf numFmtId="43" fontId="6" fillId="2" borderId="1" xfId="1" applyFont="1" applyFill="1" applyBorder="1" applyAlignment="1">
      <alignment vertical="center"/>
    </xf>
    <xf numFmtId="43" fontId="6" fillId="0" borderId="1" xfId="1" applyFont="1" applyBorder="1" applyAlignment="1">
      <alignment horizontal="right" vertical="center"/>
    </xf>
    <xf numFmtId="4" fontId="6" fillId="2" borderId="1" xfId="0" applyNumberFormat="1" applyFont="1" applyFill="1" applyBorder="1" applyAlignment="1">
      <alignment horizontal="center" vertical="center"/>
    </xf>
    <xf numFmtId="4" fontId="6" fillId="0" borderId="1" xfId="0" applyNumberFormat="1" applyFont="1" applyBorder="1"/>
    <xf numFmtId="49" fontId="3" fillId="0" borderId="1" xfId="1" applyNumberFormat="1" applyFont="1" applyBorder="1" applyAlignment="1">
      <alignment horizontal="center" vertical="center"/>
    </xf>
    <xf numFmtId="4" fontId="5" fillId="0" borderId="0" xfId="0" applyNumberFormat="1" applyFont="1" applyBorder="1" applyAlignment="1">
      <alignment horizontal="center" vertical="center"/>
    </xf>
    <xf numFmtId="164" fontId="13" fillId="3" borderId="1" xfId="0" applyNumberFormat="1" applyFont="1" applyFill="1" applyBorder="1" applyAlignment="1">
      <alignment vertical="center" textRotation="1"/>
    </xf>
    <xf numFmtId="0" fontId="13" fillId="3" borderId="1" xfId="0" applyFont="1" applyFill="1" applyBorder="1" applyAlignment="1">
      <alignment horizontal="center" vertical="center"/>
    </xf>
    <xf numFmtId="43" fontId="13" fillId="3" borderId="2" xfId="1" applyFont="1" applyFill="1" applyBorder="1" applyAlignment="1">
      <alignment horizontal="center" vertical="center"/>
    </xf>
    <xf numFmtId="4" fontId="13" fillId="3" borderId="1" xfId="0" applyNumberFormat="1" applyFont="1" applyFill="1" applyBorder="1" applyAlignment="1">
      <alignment horizontal="center" vertical="center"/>
    </xf>
    <xf numFmtId="43" fontId="13" fillId="3" borderId="3" xfId="1" applyFont="1" applyFill="1" applyBorder="1" applyAlignment="1">
      <alignment horizontal="center" vertical="center" wrapText="1"/>
    </xf>
    <xf numFmtId="4" fontId="13" fillId="3" borderId="4" xfId="0" applyNumberFormat="1" applyFont="1" applyFill="1" applyBorder="1" applyAlignment="1">
      <alignment horizontal="right" vertical="center" wrapText="1"/>
    </xf>
    <xf numFmtId="4" fontId="13" fillId="4" borderId="4" xfId="0" applyNumberFormat="1" applyFont="1" applyFill="1" applyBorder="1" applyAlignment="1">
      <alignment horizontal="center" vertical="center" wrapText="1"/>
    </xf>
    <xf numFmtId="4" fontId="14" fillId="0" borderId="1" xfId="0" applyNumberFormat="1" applyFont="1" applyBorder="1"/>
    <xf numFmtId="164" fontId="15" fillId="0" borderId="1" xfId="0" applyNumberFormat="1" applyFont="1" applyBorder="1" applyAlignment="1">
      <alignment horizontal="center"/>
    </xf>
    <xf numFmtId="0" fontId="15" fillId="0" borderId="7" xfId="0" applyFont="1" applyBorder="1"/>
    <xf numFmtId="0" fontId="15" fillId="0" borderId="8" xfId="0" applyFont="1" applyBorder="1"/>
    <xf numFmtId="0" fontId="15" fillId="0" borderId="9" xfId="0" applyFont="1" applyBorder="1" applyAlignment="1">
      <alignment horizontal="center"/>
    </xf>
    <xf numFmtId="0" fontId="15" fillId="0" borderId="1" xfId="0" applyFont="1" applyBorder="1" applyAlignment="1">
      <alignment horizontal="center"/>
    </xf>
    <xf numFmtId="43" fontId="15" fillId="0" borderId="1" xfId="1" applyFont="1" applyBorder="1" applyAlignment="1">
      <alignment horizontal="center"/>
    </xf>
    <xf numFmtId="4" fontId="15" fillId="0" borderId="1" xfId="0" applyNumberFormat="1" applyFont="1" applyBorder="1" applyAlignment="1">
      <alignment horizontal="right"/>
    </xf>
    <xf numFmtId="43" fontId="15" fillId="0" borderId="1" xfId="1" applyFont="1" applyBorder="1" applyAlignment="1">
      <alignment horizontal="right"/>
    </xf>
    <xf numFmtId="43" fontId="16" fillId="0" borderId="1" xfId="1" applyFont="1" applyBorder="1" applyAlignment="1">
      <alignment vertical="center" wrapText="1"/>
    </xf>
    <xf numFmtId="43" fontId="17" fillId="0" borderId="1" xfId="1" applyFont="1" applyBorder="1" applyAlignment="1">
      <alignment horizontal="center" vertical="center"/>
    </xf>
    <xf numFmtId="43" fontId="17" fillId="0" borderId="1" xfId="1" applyFont="1" applyBorder="1" applyAlignment="1">
      <alignment horizontal="right" vertical="center" wrapText="1"/>
    </xf>
    <xf numFmtId="14" fontId="13" fillId="0" borderId="1" xfId="0" applyNumberFormat="1" applyFont="1" applyBorder="1" applyAlignment="1">
      <alignment horizontal="right"/>
    </xf>
    <xf numFmtId="165" fontId="13" fillId="0" borderId="1" xfId="0" applyNumberFormat="1" applyFont="1" applyBorder="1" applyAlignment="1">
      <alignment horizontal="right"/>
    </xf>
    <xf numFmtId="49" fontId="15" fillId="0" borderId="1" xfId="1" applyNumberFormat="1" applyFont="1" applyBorder="1" applyAlignment="1">
      <alignment horizontal="center"/>
    </xf>
    <xf numFmtId="0" fontId="17" fillId="0" borderId="1" xfId="0" applyFont="1" applyBorder="1" applyAlignment="1">
      <alignment horizontal="center"/>
    </xf>
    <xf numFmtId="0" fontId="15" fillId="2" borderId="1" xfId="0" applyFont="1" applyFill="1" applyBorder="1" applyAlignment="1">
      <alignment horizontal="left"/>
    </xf>
    <xf numFmtId="0" fontId="15" fillId="6" borderId="1" xfId="0" applyFont="1" applyFill="1" applyBorder="1" applyAlignment="1">
      <alignment horizontal="center"/>
    </xf>
    <xf numFmtId="43" fontId="15" fillId="2" borderId="1" xfId="1" applyFont="1" applyFill="1" applyBorder="1"/>
    <xf numFmtId="0" fontId="15" fillId="2" borderId="1" xfId="0" applyFont="1" applyFill="1" applyBorder="1" applyAlignment="1">
      <alignment horizontal="right"/>
    </xf>
    <xf numFmtId="4" fontId="15" fillId="2" borderId="1" xfId="0" applyNumberFormat="1" applyFont="1" applyFill="1" applyBorder="1" applyAlignment="1">
      <alignment horizontal="right"/>
    </xf>
    <xf numFmtId="4" fontId="18" fillId="2" borderId="1" xfId="0" applyNumberFormat="1" applyFont="1" applyFill="1" applyBorder="1"/>
    <xf numFmtId="0" fontId="15" fillId="0" borderId="1" xfId="0" applyFont="1" applyBorder="1"/>
    <xf numFmtId="0" fontId="15" fillId="6" borderId="1" xfId="0" applyFont="1" applyFill="1" applyBorder="1"/>
    <xf numFmtId="43" fontId="17" fillId="0" borderId="1" xfId="1" applyFont="1" applyBorder="1" applyAlignment="1">
      <alignment horizontal="center"/>
    </xf>
    <xf numFmtId="2" fontId="17" fillId="0" borderId="1" xfId="0" applyNumberFormat="1" applyFont="1" applyBorder="1" applyAlignment="1">
      <alignment horizontal="right"/>
    </xf>
    <xf numFmtId="4" fontId="18" fillId="0" borderId="1" xfId="0" applyNumberFormat="1" applyFont="1" applyBorder="1"/>
    <xf numFmtId="43" fontId="17" fillId="0" borderId="1" xfId="1" applyFont="1" applyBorder="1" applyAlignment="1">
      <alignment horizontal="right"/>
    </xf>
    <xf numFmtId="4" fontId="13" fillId="0" borderId="1" xfId="0" applyNumberFormat="1" applyFont="1" applyBorder="1" applyAlignment="1">
      <alignment horizontal="right"/>
    </xf>
    <xf numFmtId="4" fontId="14" fillId="0" borderId="0" xfId="0" applyNumberFormat="1" applyFont="1"/>
    <xf numFmtId="164" fontId="15" fillId="2" borderId="1" xfId="0" applyNumberFormat="1" applyFont="1" applyFill="1" applyBorder="1" applyAlignment="1">
      <alignment horizontal="center"/>
    </xf>
    <xf numFmtId="43" fontId="16" fillId="2" borderId="1" xfId="1" applyFont="1" applyFill="1" applyBorder="1" applyAlignment="1">
      <alignment vertical="center" wrapText="1"/>
    </xf>
    <xf numFmtId="43" fontId="17" fillId="2" borderId="1" xfId="1" applyFont="1" applyFill="1" applyBorder="1" applyAlignment="1">
      <alignment horizontal="center" vertical="center"/>
    </xf>
    <xf numFmtId="43" fontId="15" fillId="2" borderId="1" xfId="1" applyFont="1" applyFill="1" applyBorder="1" applyAlignment="1">
      <alignment horizontal="center"/>
    </xf>
    <xf numFmtId="43" fontId="17" fillId="2" borderId="1" xfId="1" applyFont="1" applyFill="1" applyBorder="1" applyAlignment="1">
      <alignment horizontal="right" vertical="center" wrapText="1"/>
    </xf>
    <xf numFmtId="14" fontId="13" fillId="2" borderId="1" xfId="0" applyNumberFormat="1" applyFont="1" applyFill="1" applyBorder="1" applyAlignment="1">
      <alignment horizontal="right"/>
    </xf>
    <xf numFmtId="43" fontId="15" fillId="2" borderId="1" xfId="1" applyFont="1" applyFill="1" applyBorder="1" applyAlignment="1">
      <alignment horizontal="right"/>
    </xf>
    <xf numFmtId="4" fontId="14" fillId="2" borderId="0" xfId="0" applyNumberFormat="1" applyFont="1" applyFill="1"/>
    <xf numFmtId="165" fontId="15" fillId="0" borderId="1" xfId="0" applyNumberFormat="1" applyFont="1" applyBorder="1" applyAlignment="1">
      <alignment horizontal="right"/>
    </xf>
    <xf numFmtId="165" fontId="15" fillId="0" borderId="5" xfId="0" applyNumberFormat="1" applyFont="1" applyBorder="1" applyAlignment="1">
      <alignment horizontal="right"/>
    </xf>
    <xf numFmtId="4" fontId="18" fillId="0" borderId="0" xfId="0" applyNumberFormat="1" applyFont="1" applyAlignment="1">
      <alignment horizontal="right"/>
    </xf>
    <xf numFmtId="4" fontId="15" fillId="0" borderId="5" xfId="0" applyNumberFormat="1" applyFont="1" applyBorder="1" applyAlignment="1">
      <alignment horizontal="right"/>
    </xf>
    <xf numFmtId="4" fontId="15" fillId="2" borderId="5" xfId="0" applyNumberFormat="1" applyFont="1" applyFill="1" applyBorder="1" applyAlignment="1">
      <alignment horizontal="right"/>
    </xf>
    <xf numFmtId="0" fontId="15" fillId="6" borderId="8" xfId="0" applyFont="1" applyFill="1" applyBorder="1"/>
    <xf numFmtId="4" fontId="18" fillId="0" borderId="1" xfId="0" applyNumberFormat="1" applyFont="1" applyBorder="1" applyAlignment="1">
      <alignment horizontal="right"/>
    </xf>
    <xf numFmtId="0" fontId="15" fillId="2" borderId="6" xfId="0" applyFont="1" applyFill="1" applyBorder="1" applyAlignment="1">
      <alignment horizontal="left"/>
    </xf>
    <xf numFmtId="0" fontId="15" fillId="0" borderId="6" xfId="0" applyFont="1" applyBorder="1"/>
    <xf numFmtId="49" fontId="15" fillId="2" borderId="1" xfId="1" applyNumberFormat="1" applyFont="1" applyFill="1" applyBorder="1" applyAlignment="1">
      <alignment horizontal="center" vertical="center"/>
    </xf>
    <xf numFmtId="0" fontId="15" fillId="0" borderId="1" xfId="0" applyFont="1" applyBorder="1" applyAlignment="1">
      <alignment vertical="center"/>
    </xf>
    <xf numFmtId="43" fontId="17" fillId="5" borderId="1" xfId="1" applyFont="1" applyFill="1" applyBorder="1" applyAlignment="1">
      <alignment horizontal="center" vertical="center"/>
    </xf>
    <xf numFmtId="43" fontId="17" fillId="0" borderId="1" xfId="1" applyFont="1" applyBorder="1" applyAlignment="1">
      <alignment vertical="center"/>
    </xf>
    <xf numFmtId="43" fontId="17" fillId="0" borderId="1" xfId="1" applyFont="1" applyFill="1" applyBorder="1" applyAlignment="1">
      <alignment vertical="center"/>
    </xf>
    <xf numFmtId="43" fontId="17" fillId="0" borderId="5" xfId="1" applyFont="1" applyFill="1" applyBorder="1" applyAlignment="1">
      <alignment vertical="center"/>
    </xf>
    <xf numFmtId="43" fontId="17" fillId="5" borderId="1" xfId="1" applyFont="1" applyFill="1" applyBorder="1" applyAlignment="1">
      <alignment horizontal="right" vertical="center"/>
    </xf>
    <xf numFmtId="43" fontId="1" fillId="0" borderId="1" xfId="1" applyBorder="1" applyAlignment="1">
      <alignment vertical="center"/>
    </xf>
    <xf numFmtId="43" fontId="15" fillId="2" borderId="5" xfId="1" applyFont="1" applyFill="1" applyBorder="1" applyAlignment="1">
      <alignment horizontal="right"/>
    </xf>
    <xf numFmtId="4" fontId="14" fillId="2" borderId="1" xfId="0" applyNumberFormat="1" applyFont="1" applyFill="1" applyBorder="1"/>
    <xf numFmtId="4" fontId="18" fillId="0" borderId="0" xfId="0" applyNumberFormat="1" applyFont="1"/>
    <xf numFmtId="0" fontId="16" fillId="0" borderId="10" xfId="0" applyFont="1" applyBorder="1" applyAlignment="1">
      <alignment horizontal="center" vertical="center"/>
    </xf>
    <xf numFmtId="0" fontId="16" fillId="0" borderId="10" xfId="0" applyFont="1" applyBorder="1" applyAlignment="1">
      <alignment vertical="center"/>
    </xf>
    <xf numFmtId="0" fontId="16" fillId="5" borderId="10" xfId="0" applyFont="1" applyFill="1" applyBorder="1" applyAlignment="1">
      <alignment horizontal="center" vertical="center"/>
    </xf>
    <xf numFmtId="4" fontId="16" fillId="5" borderId="10" xfId="0" applyNumberFormat="1" applyFont="1" applyFill="1" applyBorder="1" applyAlignment="1">
      <alignment horizontal="right" vertical="center"/>
    </xf>
    <xf numFmtId="4" fontId="16" fillId="5" borderId="11" xfId="0" applyNumberFormat="1" applyFont="1" applyFill="1" applyBorder="1" applyAlignment="1">
      <alignment horizontal="right" vertical="center"/>
    </xf>
    <xf numFmtId="4" fontId="16" fillId="5" borderId="12" xfId="0" applyNumberFormat="1" applyFont="1" applyFill="1" applyBorder="1" applyAlignment="1">
      <alignment horizontal="right" vertical="center"/>
    </xf>
    <xf numFmtId="0" fontId="16" fillId="2" borderId="10" xfId="0" applyFont="1" applyFill="1" applyBorder="1" applyAlignment="1">
      <alignment vertical="center" wrapText="1"/>
    </xf>
    <xf numFmtId="0" fontId="16" fillId="0" borderId="10" xfId="0" applyFont="1" applyBorder="1" applyAlignment="1">
      <alignment vertical="center" wrapText="1"/>
    </xf>
    <xf numFmtId="4" fontId="16" fillId="0" borderId="10" xfId="0" applyNumberFormat="1" applyFont="1" applyBorder="1" applyAlignment="1">
      <alignment horizontal="right" vertical="center"/>
    </xf>
    <xf numFmtId="4" fontId="16" fillId="0" borderId="11" xfId="0" applyNumberFormat="1" applyFont="1" applyBorder="1" applyAlignment="1">
      <alignment horizontal="right" vertical="center"/>
    </xf>
    <xf numFmtId="4" fontId="16" fillId="0" borderId="12" xfId="0" applyNumberFormat="1" applyFont="1" applyBorder="1" applyAlignment="1">
      <alignment horizontal="right" vertical="center"/>
    </xf>
    <xf numFmtId="4" fontId="16" fillId="0" borderId="12" xfId="0" applyNumberFormat="1" applyFont="1" applyBorder="1" applyAlignment="1">
      <alignment horizontal="left" vertical="center"/>
    </xf>
    <xf numFmtId="0" fontId="16" fillId="6" borderId="10" xfId="0" applyFont="1" applyFill="1" applyBorder="1" applyAlignment="1">
      <alignment vertical="center"/>
    </xf>
    <xf numFmtId="43" fontId="1" fillId="0" borderId="1" xfId="1" applyFill="1" applyBorder="1" applyAlignment="1">
      <alignment vertical="center"/>
    </xf>
    <xf numFmtId="43" fontId="1" fillId="0" borderId="5" xfId="1" applyFill="1" applyBorder="1" applyAlignment="1">
      <alignment vertical="center"/>
    </xf>
    <xf numFmtId="43" fontId="1" fillId="0" borderId="12" xfId="1" applyFill="1" applyBorder="1" applyAlignment="1">
      <alignment vertical="center"/>
    </xf>
    <xf numFmtId="43" fontId="17" fillId="0" borderId="12" xfId="1" applyFont="1" applyFill="1" applyBorder="1" applyAlignment="1">
      <alignment vertical="center"/>
    </xf>
    <xf numFmtId="43" fontId="1" fillId="0" borderId="5" xfId="1" applyBorder="1" applyAlignment="1">
      <alignment vertical="center"/>
    </xf>
    <xf numFmtId="43" fontId="1" fillId="0" borderId="12" xfId="1" applyBorder="1" applyAlignment="1">
      <alignment vertical="center"/>
    </xf>
    <xf numFmtId="0" fontId="19" fillId="0" borderId="0" xfId="0" applyFont="1" applyAlignment="1">
      <alignment vertical="center"/>
    </xf>
    <xf numFmtId="4" fontId="20" fillId="0" borderId="10" xfId="0" applyNumberFormat="1" applyFont="1" applyBorder="1" applyAlignment="1">
      <alignment horizontal="right" vertical="center"/>
    </xf>
    <xf numFmtId="43" fontId="1" fillId="0" borderId="0" xfId="1" applyFill="1" applyBorder="1" applyAlignment="1">
      <alignment vertical="center"/>
    </xf>
    <xf numFmtId="43" fontId="1" fillId="0" borderId="0" xfId="1" applyBorder="1" applyAlignment="1">
      <alignment vertical="center"/>
    </xf>
    <xf numFmtId="0" fontId="16" fillId="6" borderId="10" xfId="0" applyFont="1" applyFill="1" applyBorder="1" applyAlignment="1">
      <alignment vertical="center" wrapText="1"/>
    </xf>
    <xf numFmtId="43" fontId="17" fillId="0" borderId="0" xfId="1" applyFont="1" applyAlignment="1">
      <alignment vertical="center"/>
    </xf>
    <xf numFmtId="49" fontId="17" fillId="0" borderId="1" xfId="1" applyNumberFormat="1" applyFont="1" applyBorder="1" applyAlignment="1">
      <alignment horizontal="center" vertical="center"/>
    </xf>
    <xf numFmtId="43" fontId="17" fillId="2" borderId="1" xfId="1" applyFont="1" applyFill="1" applyBorder="1" applyAlignment="1">
      <alignment vertical="center"/>
    </xf>
    <xf numFmtId="43" fontId="17" fillId="0" borderId="1" xfId="1" applyFont="1" applyBorder="1" applyAlignment="1">
      <alignment horizontal="right" vertical="center"/>
    </xf>
    <xf numFmtId="43" fontId="17" fillId="0" borderId="5" xfId="1" applyFont="1" applyBorder="1" applyAlignment="1">
      <alignment vertical="center"/>
    </xf>
    <xf numFmtId="4" fontId="15" fillId="0" borderId="1" xfId="0" applyNumberFormat="1" applyFont="1" applyBorder="1"/>
    <xf numFmtId="4" fontId="15" fillId="0" borderId="5" xfId="0" applyNumberFormat="1" applyFont="1" applyBorder="1"/>
    <xf numFmtId="0" fontId="15" fillId="2" borderId="1" xfId="1" applyNumberFormat="1" applyFont="1" applyFill="1" applyBorder="1" applyAlignment="1">
      <alignment horizontal="center" vertical="center"/>
    </xf>
    <xf numFmtId="0" fontId="17" fillId="0" borderId="1" xfId="1" applyNumberFormat="1" applyFont="1" applyFill="1" applyBorder="1" applyAlignment="1">
      <alignment horizontal="center" vertical="center"/>
    </xf>
    <xf numFmtId="43" fontId="17" fillId="0" borderId="1" xfId="1" applyFont="1" applyFill="1" applyBorder="1" applyAlignment="1">
      <alignment horizontal="center" vertical="center"/>
    </xf>
    <xf numFmtId="43" fontId="17" fillId="0" borderId="5" xfId="1" applyFont="1" applyFill="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center" vertical="center"/>
    </xf>
    <xf numFmtId="4" fontId="16" fillId="0" borderId="1" xfId="0" applyNumberFormat="1" applyFont="1" applyBorder="1" applyAlignment="1">
      <alignment horizontal="right" vertical="center"/>
    </xf>
    <xf numFmtId="0" fontId="15" fillId="0" borderId="1" xfId="0" applyFont="1" applyBorder="1" applyAlignment="1">
      <alignment wrapText="1"/>
    </xf>
    <xf numFmtId="164" fontId="21" fillId="0" borderId="1" xfId="0" applyNumberFormat="1" applyFont="1" applyBorder="1" applyAlignment="1">
      <alignment horizontal="center" vertical="center"/>
    </xf>
    <xf numFmtId="0" fontId="22" fillId="2" borderId="1" xfId="0" applyFont="1" applyFill="1" applyBorder="1" applyAlignment="1">
      <alignment vertical="center"/>
    </xf>
    <xf numFmtId="0" fontId="22" fillId="0" borderId="9" xfId="0" applyFont="1" applyBorder="1" applyAlignment="1">
      <alignment horizontal="center" vertical="center"/>
    </xf>
    <xf numFmtId="4" fontId="22" fillId="0" borderId="7" xfId="0" applyNumberFormat="1" applyFont="1" applyBorder="1" applyAlignment="1">
      <alignment vertical="center"/>
    </xf>
    <xf numFmtId="4" fontId="22" fillId="0" borderId="14" xfId="0" applyNumberFormat="1" applyFont="1" applyBorder="1" applyAlignment="1">
      <alignment vertical="center"/>
    </xf>
    <xf numFmtId="49" fontId="23" fillId="0" borderId="1" xfId="1" applyNumberFormat="1" applyFont="1" applyBorder="1" applyAlignment="1">
      <alignment horizontal="center" vertical="center"/>
    </xf>
    <xf numFmtId="43" fontId="24" fillId="0" borderId="1" xfId="1" applyFont="1" applyBorder="1" applyAlignment="1">
      <alignment vertical="center" wrapText="1"/>
    </xf>
    <xf numFmtId="43" fontId="23" fillId="0" borderId="1" xfId="1" applyFont="1" applyBorder="1" applyAlignment="1">
      <alignment horizontal="center" vertical="center"/>
    </xf>
    <xf numFmtId="43" fontId="23" fillId="0" borderId="1" xfId="1" applyFont="1" applyBorder="1" applyAlignment="1">
      <alignment vertical="center"/>
    </xf>
    <xf numFmtId="164" fontId="22" fillId="0" borderId="1" xfId="0" applyNumberFormat="1" applyFont="1" applyBorder="1" applyAlignment="1">
      <alignment horizontal="center"/>
    </xf>
    <xf numFmtId="43" fontId="23" fillId="0" borderId="1" xfId="1" applyFont="1" applyBorder="1" applyAlignment="1">
      <alignment horizontal="right" vertical="center" wrapText="1"/>
    </xf>
    <xf numFmtId="0" fontId="22" fillId="0" borderId="1" xfId="0" applyFont="1" applyBorder="1" applyAlignment="1">
      <alignment horizontal="center"/>
    </xf>
    <xf numFmtId="43" fontId="24" fillId="0" borderId="5" xfId="1" applyFont="1" applyBorder="1" applyAlignment="1">
      <alignment vertical="center" wrapText="1"/>
    </xf>
    <xf numFmtId="43" fontId="23" fillId="0" borderId="2" xfId="1" applyFont="1" applyBorder="1" applyAlignment="1">
      <alignment vertical="center"/>
    </xf>
    <xf numFmtId="43" fontId="23" fillId="0" borderId="9" xfId="1" applyFont="1" applyBorder="1" applyAlignment="1">
      <alignment horizontal="center" vertical="center"/>
    </xf>
    <xf numFmtId="43" fontId="23" fillId="0" borderId="8" xfId="1" applyFont="1" applyBorder="1" applyAlignment="1">
      <alignment horizontal="right" vertical="center" wrapText="1"/>
    </xf>
    <xf numFmtId="43" fontId="23" fillId="0" borderId="7" xfId="1" applyFont="1" applyBorder="1" applyAlignment="1">
      <alignment vertical="center"/>
    </xf>
    <xf numFmtId="43" fontId="23" fillId="6" borderId="2" xfId="1" applyFont="1" applyFill="1" applyBorder="1" applyAlignment="1">
      <alignment vertical="center"/>
    </xf>
    <xf numFmtId="49" fontId="15" fillId="0" borderId="1" xfId="1" applyNumberFormat="1" applyFont="1" applyBorder="1" applyAlignment="1">
      <alignment horizontal="center" vertical="center"/>
    </xf>
    <xf numFmtId="43" fontId="17" fillId="5" borderId="1" xfId="1" applyFont="1" applyFill="1" applyBorder="1" applyAlignment="1">
      <alignment vertical="center" wrapText="1"/>
    </xf>
    <xf numFmtId="43" fontId="17" fillId="5" borderId="1" xfId="1" applyFont="1" applyFill="1" applyBorder="1" applyAlignment="1">
      <alignment horizontal="center" vertical="center" wrapText="1"/>
    </xf>
    <xf numFmtId="43" fontId="17" fillId="0" borderId="1" xfId="1" applyFont="1" applyBorder="1" applyAlignment="1">
      <alignment horizontal="center" vertical="center" wrapText="1"/>
    </xf>
    <xf numFmtId="0" fontId="15" fillId="0" borderId="1" xfId="1" applyNumberFormat="1" applyFont="1" applyFill="1" applyBorder="1" applyAlignment="1">
      <alignment horizontal="center" vertical="center"/>
    </xf>
    <xf numFmtId="43" fontId="17" fillId="0" borderId="1" xfId="1" applyFont="1" applyFill="1" applyBorder="1" applyAlignment="1">
      <alignment horizontal="center" vertical="center" wrapText="1"/>
    </xf>
    <xf numFmtId="0" fontId="15" fillId="0" borderId="1" xfId="1" applyNumberFormat="1" applyFont="1" applyBorder="1" applyAlignment="1">
      <alignment horizontal="center" vertical="center"/>
    </xf>
    <xf numFmtId="43" fontId="17" fillId="0" borderId="0" xfId="1" applyFont="1" applyAlignment="1">
      <alignment horizontal="center" vertical="center"/>
    </xf>
    <xf numFmtId="0" fontId="15" fillId="2" borderId="1" xfId="0" applyFont="1" applyFill="1" applyBorder="1" applyAlignment="1">
      <alignment horizontal="center"/>
    </xf>
    <xf numFmtId="0" fontId="0" fillId="0" borderId="0" xfId="0" applyAlignment="1">
      <alignment horizontal="center"/>
    </xf>
    <xf numFmtId="4" fontId="15" fillId="0" borderId="1" xfId="0" applyNumberFormat="1" applyFont="1" applyBorder="1" applyAlignment="1">
      <alignment horizontal="center"/>
    </xf>
    <xf numFmtId="4" fontId="17" fillId="0" borderId="1" xfId="1" applyNumberFormat="1" applyFont="1" applyBorder="1" applyAlignment="1">
      <alignment horizontal="center" vertical="center"/>
    </xf>
    <xf numFmtId="4" fontId="15" fillId="2" borderId="1" xfId="0" applyNumberFormat="1" applyFont="1" applyFill="1" applyBorder="1" applyAlignment="1">
      <alignment horizontal="center"/>
    </xf>
    <xf numFmtId="4" fontId="17" fillId="0" borderId="1" xfId="0" applyNumberFormat="1" applyFont="1" applyBorder="1" applyAlignment="1">
      <alignment horizontal="center"/>
    </xf>
    <xf numFmtId="4" fontId="17" fillId="2" borderId="1" xfId="1" applyNumberFormat="1" applyFont="1" applyFill="1" applyBorder="1" applyAlignment="1">
      <alignment horizontal="center" vertical="center"/>
    </xf>
    <xf numFmtId="4" fontId="17" fillId="5" borderId="1" xfId="1" applyNumberFormat="1" applyFont="1" applyFill="1" applyBorder="1" applyAlignment="1">
      <alignment horizontal="center" vertical="center"/>
    </xf>
    <xf numFmtId="4" fontId="16" fillId="5" borderId="10" xfId="0" applyNumberFormat="1" applyFont="1" applyFill="1" applyBorder="1" applyAlignment="1">
      <alignment horizontal="center" vertical="center"/>
    </xf>
    <xf numFmtId="4" fontId="16" fillId="0" borderId="10" xfId="0" applyNumberFormat="1" applyFont="1" applyBorder="1" applyAlignment="1">
      <alignment horizontal="center" vertical="center"/>
    </xf>
    <xf numFmtId="4" fontId="17" fillId="0" borderId="1" xfId="1" applyNumberFormat="1" applyFont="1" applyFill="1" applyBorder="1" applyAlignment="1">
      <alignment horizontal="center" vertical="center"/>
    </xf>
    <xf numFmtId="4" fontId="16" fillId="0" borderId="1" xfId="0" applyNumberFormat="1" applyFont="1" applyBorder="1" applyAlignment="1">
      <alignment horizontal="center" vertical="center"/>
    </xf>
    <xf numFmtId="4" fontId="22" fillId="0" borderId="9" xfId="0" applyNumberFormat="1" applyFont="1" applyBorder="1" applyAlignment="1">
      <alignment horizontal="center" vertical="center"/>
    </xf>
    <xf numFmtId="4" fontId="23" fillId="0" borderId="1" xfId="1" applyNumberFormat="1" applyFont="1" applyBorder="1" applyAlignment="1">
      <alignment horizontal="center" vertical="center"/>
    </xf>
    <xf numFmtId="4" fontId="23" fillId="0" borderId="9" xfId="1" applyNumberFormat="1" applyFont="1" applyBorder="1" applyAlignment="1">
      <alignment horizontal="center" vertical="center"/>
    </xf>
    <xf numFmtId="4" fontId="17" fillId="0" borderId="0" xfId="1" applyNumberFormat="1" applyFont="1" applyAlignment="1">
      <alignment horizontal="center" vertical="center"/>
    </xf>
    <xf numFmtId="4" fontId="0" fillId="0" borderId="0" xfId="0" applyNumberFormat="1" applyAlignment="1">
      <alignment horizontal="center"/>
    </xf>
    <xf numFmtId="43" fontId="17" fillId="0" borderId="1" xfId="1" applyFont="1" applyFill="1" applyBorder="1" applyAlignment="1">
      <alignment horizontal="right" vertical="center"/>
    </xf>
    <xf numFmtId="4" fontId="22" fillId="0" borderId="7" xfId="0" applyNumberFormat="1" applyFont="1" applyBorder="1" applyAlignment="1">
      <alignment horizontal="right" vertical="center"/>
    </xf>
    <xf numFmtId="43" fontId="23" fillId="0" borderId="1" xfId="1" applyFont="1" applyBorder="1" applyAlignment="1">
      <alignment horizontal="right" vertical="center"/>
    </xf>
    <xf numFmtId="43" fontId="17" fillId="5" borderId="1" xfId="1" applyFont="1" applyFill="1" applyBorder="1" applyAlignment="1">
      <alignment horizontal="right" vertical="center" wrapText="1"/>
    </xf>
    <xf numFmtId="0" fontId="0" fillId="0" borderId="0" xfId="0" applyAlignment="1">
      <alignment horizontal="right"/>
    </xf>
    <xf numFmtId="0" fontId="0" fillId="0" borderId="1" xfId="0" applyNumberFormat="1" applyBorder="1" applyAlignment="1">
      <alignment horizontal="center"/>
    </xf>
    <xf numFmtId="0" fontId="0" fillId="0" borderId="1" xfId="0" applyBorder="1" applyAlignment="1">
      <alignment horizontal="left" indent="1"/>
    </xf>
    <xf numFmtId="0" fontId="0" fillId="7" borderId="1" xfId="0" applyFill="1" applyBorder="1"/>
    <xf numFmtId="0" fontId="0" fillId="7" borderId="1" xfId="0" applyFill="1" applyBorder="1" applyAlignment="1">
      <alignment horizontal="center"/>
    </xf>
    <xf numFmtId="4" fontId="15" fillId="0" borderId="1" xfId="1" applyNumberFormat="1" applyFont="1" applyBorder="1" applyAlignment="1">
      <alignment horizontal="right"/>
    </xf>
    <xf numFmtId="4" fontId="13" fillId="2" borderId="1" xfId="0" applyNumberFormat="1" applyFont="1" applyFill="1" applyBorder="1" applyAlignment="1">
      <alignment horizontal="right"/>
    </xf>
    <xf numFmtId="4" fontId="15" fillId="2" borderId="1" xfId="1" applyNumberFormat="1" applyFont="1" applyFill="1" applyBorder="1" applyAlignment="1">
      <alignment horizontal="right"/>
    </xf>
    <xf numFmtId="4" fontId="1" fillId="0" borderId="1" xfId="1" applyNumberFormat="1" applyBorder="1" applyAlignment="1">
      <alignment vertical="center"/>
    </xf>
    <xf numFmtId="4" fontId="1" fillId="0" borderId="1" xfId="1" applyNumberFormat="1" applyFill="1" applyBorder="1" applyAlignment="1">
      <alignment vertical="center"/>
    </xf>
    <xf numFmtId="4" fontId="1" fillId="0" borderId="5" xfId="1" applyNumberFormat="1" applyFill="1" applyBorder="1" applyAlignment="1">
      <alignment vertical="center"/>
    </xf>
    <xf numFmtId="4" fontId="17" fillId="0" borderId="1" xfId="1" applyNumberFormat="1" applyFont="1" applyBorder="1" applyAlignment="1">
      <alignment vertical="center"/>
    </xf>
    <xf numFmtId="4" fontId="17" fillId="0" borderId="5" xfId="1" applyNumberFormat="1" applyFont="1" applyBorder="1" applyAlignment="1">
      <alignment vertical="center"/>
    </xf>
    <xf numFmtId="4" fontId="23" fillId="0" borderId="1" xfId="1" applyNumberFormat="1" applyFont="1" applyBorder="1" applyAlignment="1">
      <alignment vertical="center"/>
    </xf>
    <xf numFmtId="4" fontId="17" fillId="0" borderId="1" xfId="1" applyNumberFormat="1" applyFont="1" applyBorder="1" applyAlignment="1">
      <alignment horizontal="center" vertical="center" wrapText="1"/>
    </xf>
    <xf numFmtId="4" fontId="17" fillId="0" borderId="1" xfId="1" applyNumberFormat="1" applyFont="1" applyFill="1" applyBorder="1" applyAlignment="1">
      <alignment horizontal="center" vertical="center" wrapText="1"/>
    </xf>
    <xf numFmtId="0" fontId="15" fillId="0" borderId="1" xfId="1" applyNumberFormat="1" applyFont="1" applyBorder="1" applyAlignment="1">
      <alignment vertical="center"/>
    </xf>
    <xf numFmtId="49" fontId="17" fillId="0" borderId="13" xfId="1" applyNumberFormat="1" applyFont="1" applyBorder="1" applyAlignment="1">
      <alignment horizontal="center" vertical="center"/>
    </xf>
    <xf numFmtId="0" fontId="17" fillId="0" borderId="10" xfId="0" applyFont="1" applyBorder="1" applyAlignment="1">
      <alignment horizontal="center"/>
    </xf>
    <xf numFmtId="0" fontId="15" fillId="0" borderId="10" xfId="1" applyNumberFormat="1" applyFont="1" applyFill="1" applyBorder="1" applyAlignment="1">
      <alignment horizontal="center" vertical="center"/>
    </xf>
    <xf numFmtId="0" fontId="22" fillId="0" borderId="10" xfId="0" applyFont="1" applyBorder="1" applyAlignment="1">
      <alignment horizontal="center"/>
    </xf>
    <xf numFmtId="49" fontId="17" fillId="0" borderId="9" xfId="1" applyNumberFormat="1" applyFont="1" applyBorder="1" applyAlignment="1">
      <alignment horizontal="center" vertical="center"/>
    </xf>
    <xf numFmtId="49" fontId="17" fillId="0" borderId="10" xfId="1" applyNumberFormat="1" applyFont="1" applyBorder="1" applyAlignment="1">
      <alignment horizontal="center" vertical="center"/>
    </xf>
    <xf numFmtId="0" fontId="15" fillId="2" borderId="10" xfId="1" applyNumberFormat="1" applyFont="1" applyFill="1" applyBorder="1" applyAlignment="1">
      <alignment horizontal="center" vertical="center"/>
    </xf>
    <xf numFmtId="164" fontId="15" fillId="0" borderId="10" xfId="0" applyNumberFormat="1" applyFont="1" applyBorder="1" applyAlignment="1">
      <alignment horizontal="center"/>
    </xf>
    <xf numFmtId="0" fontId="16" fillId="0" borderId="3" xfId="0" applyFont="1" applyBorder="1" applyAlignment="1">
      <alignment horizontal="center" vertical="center"/>
    </xf>
    <xf numFmtId="43" fontId="17" fillId="2" borderId="13" xfId="1" applyFont="1" applyFill="1" applyBorder="1" applyAlignment="1">
      <alignment vertical="center"/>
    </xf>
    <xf numFmtId="0" fontId="16" fillId="0" borderId="1" xfId="0" applyFont="1" applyBorder="1" applyAlignment="1">
      <alignment vertical="center" wrapText="1"/>
    </xf>
    <xf numFmtId="0" fontId="15" fillId="0" borderId="10" xfId="0" applyFont="1" applyBorder="1"/>
    <xf numFmtId="0" fontId="16" fillId="2" borderId="1" xfId="0" applyFont="1" applyFill="1" applyBorder="1" applyAlignment="1">
      <alignment vertical="center" wrapText="1"/>
    </xf>
    <xf numFmtId="43" fontId="17" fillId="5" borderId="10" xfId="1" applyFont="1" applyFill="1" applyBorder="1" applyAlignment="1">
      <alignment vertical="center" wrapText="1"/>
    </xf>
    <xf numFmtId="43" fontId="24" fillId="0" borderId="10" xfId="1" applyFont="1" applyBorder="1" applyAlignment="1">
      <alignment vertical="center" wrapText="1"/>
    </xf>
    <xf numFmtId="0" fontId="16" fillId="2" borderId="5" xfId="0" applyFont="1" applyFill="1" applyBorder="1" applyAlignment="1">
      <alignment vertical="center" wrapText="1"/>
    </xf>
    <xf numFmtId="43" fontId="17" fillId="2" borderId="9" xfId="1" applyFont="1" applyFill="1" applyBorder="1" applyAlignment="1">
      <alignment vertical="center"/>
    </xf>
    <xf numFmtId="43" fontId="16" fillId="0" borderId="5" xfId="1" applyFont="1" applyBorder="1" applyAlignment="1">
      <alignment vertical="center" wrapText="1"/>
    </xf>
    <xf numFmtId="43" fontId="16" fillId="0" borderId="10" xfId="1" applyFont="1" applyBorder="1" applyAlignment="1">
      <alignment vertical="center" wrapText="1"/>
    </xf>
    <xf numFmtId="0" fontId="16" fillId="0" borderId="3" xfId="0" applyFont="1" applyBorder="1" applyAlignment="1">
      <alignment vertical="center" wrapText="1"/>
    </xf>
    <xf numFmtId="0" fontId="15" fillId="2" borderId="10" xfId="0" applyFont="1" applyFill="1" applyBorder="1" applyAlignment="1">
      <alignment horizontal="left"/>
    </xf>
    <xf numFmtId="43" fontId="17" fillId="5" borderId="8" xfId="1" applyFont="1" applyFill="1" applyBorder="1" applyAlignment="1">
      <alignment vertical="center" wrapText="1"/>
    </xf>
    <xf numFmtId="0" fontId="16" fillId="0" borderId="8" xfId="0" applyFont="1" applyBorder="1" applyAlignment="1">
      <alignment vertical="center"/>
    </xf>
    <xf numFmtId="43" fontId="23" fillId="0" borderId="10" xfId="1" applyFont="1" applyBorder="1" applyAlignment="1">
      <alignment vertical="center"/>
    </xf>
    <xf numFmtId="0" fontId="16" fillId="0" borderId="2" xfId="0" applyFont="1" applyBorder="1" applyAlignment="1">
      <alignment vertical="center" wrapText="1"/>
    </xf>
    <xf numFmtId="0" fontId="15" fillId="0" borderId="2" xfId="0" applyFont="1" applyBorder="1"/>
    <xf numFmtId="0" fontId="15" fillId="0" borderId="8" xfId="0" applyFont="1" applyBorder="1" applyAlignment="1">
      <alignment vertical="center"/>
    </xf>
    <xf numFmtId="0" fontId="15" fillId="0" borderId="10" xfId="0" applyFont="1" applyBorder="1" applyAlignment="1">
      <alignment horizontal="center"/>
    </xf>
    <xf numFmtId="43" fontId="17" fillId="5" borderId="10" xfId="1" applyFont="1" applyFill="1" applyBorder="1" applyAlignment="1">
      <alignment horizontal="center" vertical="center"/>
    </xf>
    <xf numFmtId="43" fontId="23" fillId="0" borderId="10" xfId="1" applyFont="1" applyBorder="1" applyAlignment="1">
      <alignment horizontal="center" vertical="center"/>
    </xf>
    <xf numFmtId="0" fontId="16" fillId="0" borderId="9" xfId="0" applyFont="1" applyBorder="1" applyAlignment="1">
      <alignment horizontal="center" vertical="center"/>
    </xf>
    <xf numFmtId="43" fontId="17" fillId="5" borderId="9" xfId="1" applyFont="1" applyFill="1" applyBorder="1" applyAlignment="1">
      <alignment horizontal="center" vertical="center"/>
    </xf>
    <xf numFmtId="43" fontId="17" fillId="0" borderId="10" xfId="1" applyFont="1" applyBorder="1" applyAlignment="1">
      <alignment horizontal="center" vertical="center"/>
    </xf>
    <xf numFmtId="4" fontId="17" fillId="0" borderId="10" xfId="0" applyNumberFormat="1" applyFont="1" applyBorder="1" applyAlignment="1">
      <alignment horizontal="center"/>
    </xf>
    <xf numFmtId="4" fontId="17" fillId="5" borderId="10" xfId="1" applyNumberFormat="1" applyFont="1" applyFill="1" applyBorder="1" applyAlignment="1">
      <alignment horizontal="center" vertical="center"/>
    </xf>
    <xf numFmtId="4" fontId="23" fillId="0" borderId="10" xfId="1" applyNumberFormat="1" applyFont="1" applyBorder="1" applyAlignment="1">
      <alignment horizontal="center" vertical="center"/>
    </xf>
    <xf numFmtId="4" fontId="16" fillId="0" borderId="9" xfId="0" applyNumberFormat="1" applyFont="1" applyBorder="1" applyAlignment="1">
      <alignment horizontal="center" vertical="center"/>
    </xf>
    <xf numFmtId="4" fontId="17" fillId="0" borderId="9" xfId="1" applyNumberFormat="1" applyFont="1" applyBorder="1" applyAlignment="1">
      <alignment horizontal="center" vertical="center"/>
    </xf>
    <xf numFmtId="4" fontId="15" fillId="0" borderId="9" xfId="0" applyNumberFormat="1" applyFont="1" applyBorder="1" applyAlignment="1">
      <alignment horizontal="center"/>
    </xf>
    <xf numFmtId="4" fontId="17" fillId="0" borderId="10" xfId="1" applyNumberFormat="1" applyFont="1" applyBorder="1" applyAlignment="1">
      <alignment horizontal="center" vertical="center"/>
    </xf>
    <xf numFmtId="4" fontId="15" fillId="0" borderId="10" xfId="0" applyNumberFormat="1" applyFont="1" applyBorder="1" applyAlignment="1">
      <alignment horizontal="center"/>
    </xf>
    <xf numFmtId="43" fontId="17" fillId="0" borderId="10" xfId="1" applyFont="1" applyBorder="1" applyAlignment="1">
      <alignment horizontal="center"/>
    </xf>
    <xf numFmtId="43" fontId="17" fillId="5" borderId="10" xfId="1" applyFont="1" applyFill="1" applyBorder="1" applyAlignment="1">
      <alignment horizontal="center" vertical="center" wrapText="1"/>
    </xf>
    <xf numFmtId="43" fontId="23" fillId="0" borderId="10" xfId="1" applyFont="1" applyBorder="1" applyAlignment="1">
      <alignment horizontal="right" vertical="center" wrapText="1"/>
    </xf>
    <xf numFmtId="4" fontId="16" fillId="0" borderId="8" xfId="0" applyNumberFormat="1" applyFont="1" applyBorder="1" applyAlignment="1">
      <alignment horizontal="right" vertical="center"/>
    </xf>
    <xf numFmtId="43" fontId="17" fillId="0" borderId="8" xfId="1" applyFont="1" applyBorder="1" applyAlignment="1">
      <alignment horizontal="right" vertical="center" wrapText="1"/>
    </xf>
    <xf numFmtId="43" fontId="15" fillId="0" borderId="7" xfId="1" applyFont="1" applyBorder="1" applyAlignment="1">
      <alignment horizontal="center"/>
    </xf>
    <xf numFmtId="43" fontId="17" fillId="0" borderId="10" xfId="1" applyFont="1" applyBorder="1" applyAlignment="1">
      <alignment horizontal="right" vertical="center" wrapText="1"/>
    </xf>
    <xf numFmtId="43" fontId="15" fillId="2" borderId="10" xfId="1" applyFont="1" applyFill="1" applyBorder="1"/>
    <xf numFmtId="2" fontId="17" fillId="0" borderId="10" xfId="0" applyNumberFormat="1" applyFont="1" applyBorder="1" applyAlignment="1">
      <alignment horizontal="right"/>
    </xf>
    <xf numFmtId="43" fontId="17" fillId="0" borderId="10" xfId="1" applyFont="1" applyFill="1" applyBorder="1" applyAlignment="1">
      <alignment horizontal="right" vertical="center"/>
    </xf>
    <xf numFmtId="4" fontId="15" fillId="0" borderId="7" xfId="0" applyNumberFormat="1" applyFont="1" applyBorder="1" applyAlignment="1">
      <alignment horizontal="right"/>
    </xf>
    <xf numFmtId="43" fontId="17" fillId="5" borderId="10" xfId="1" applyFont="1" applyFill="1" applyBorder="1" applyAlignment="1">
      <alignment horizontal="right" vertical="center"/>
    </xf>
    <xf numFmtId="4" fontId="15" fillId="0" borderId="10" xfId="0" applyNumberFormat="1" applyFont="1" applyBorder="1" applyAlignment="1">
      <alignment horizontal="right"/>
    </xf>
    <xf numFmtId="0" fontId="15" fillId="2" borderId="10" xfId="0" applyFont="1" applyFill="1" applyBorder="1" applyAlignment="1">
      <alignment horizontal="right"/>
    </xf>
    <xf numFmtId="4" fontId="15" fillId="2" borderId="10" xfId="0" applyNumberFormat="1" applyFont="1" applyFill="1" applyBorder="1" applyAlignment="1">
      <alignment horizontal="right"/>
    </xf>
    <xf numFmtId="4" fontId="17" fillId="0" borderId="10" xfId="1" applyNumberFormat="1" applyFont="1" applyBorder="1" applyAlignment="1">
      <alignment vertical="center"/>
    </xf>
    <xf numFmtId="4" fontId="23" fillId="0" borderId="10" xfId="1" applyNumberFormat="1" applyFont="1" applyBorder="1" applyAlignment="1">
      <alignment vertical="center"/>
    </xf>
    <xf numFmtId="4" fontId="16" fillId="0" borderId="7" xfId="0" applyNumberFormat="1" applyFont="1" applyBorder="1" applyAlignment="1">
      <alignment horizontal="right" vertical="center"/>
    </xf>
    <xf numFmtId="4" fontId="13" fillId="0" borderId="7" xfId="0" applyNumberFormat="1" applyFont="1" applyBorder="1" applyAlignment="1">
      <alignment horizontal="right"/>
    </xf>
    <xf numFmtId="4" fontId="15" fillId="0" borderId="14" xfId="1" applyNumberFormat="1" applyFont="1" applyBorder="1" applyAlignment="1">
      <alignment horizontal="right"/>
    </xf>
    <xf numFmtId="4" fontId="15" fillId="0" borderId="10" xfId="1" applyNumberFormat="1" applyFont="1" applyBorder="1" applyAlignment="1">
      <alignment horizontal="right"/>
    </xf>
    <xf numFmtId="4" fontId="18" fillId="0" borderId="10" xfId="0" applyNumberFormat="1" applyFont="1" applyBorder="1" applyAlignment="1">
      <alignment horizontal="right"/>
    </xf>
    <xf numFmtId="4" fontId="16" fillId="0" borderId="0" xfId="0" applyNumberFormat="1" applyFont="1" applyBorder="1" applyAlignment="1">
      <alignment horizontal="right" vertical="center"/>
    </xf>
    <xf numFmtId="4" fontId="17" fillId="0" borderId="0" xfId="1" applyNumberFormat="1" applyFont="1" applyBorder="1" applyAlignment="1">
      <alignment vertical="center"/>
    </xf>
    <xf numFmtId="4" fontId="14" fillId="0" borderId="10" xfId="0" applyNumberFormat="1" applyFont="1" applyBorder="1"/>
    <xf numFmtId="4" fontId="19" fillId="0" borderId="1" xfId="0" applyNumberFormat="1" applyFont="1" applyBorder="1" applyAlignment="1">
      <alignment vertical="center"/>
    </xf>
    <xf numFmtId="4" fontId="15" fillId="0" borderId="14" xfId="0" applyNumberFormat="1" applyFont="1" applyBorder="1" applyAlignment="1">
      <alignment horizontal="right"/>
    </xf>
    <xf numFmtId="4" fontId="18" fillId="0" borderId="5" xfId="0" applyNumberFormat="1" applyFont="1" applyBorder="1"/>
    <xf numFmtId="4" fontId="15" fillId="0" borderId="11" xfId="0" applyNumberFormat="1" applyFont="1" applyBorder="1" applyAlignment="1">
      <alignment horizontal="right"/>
    </xf>
    <xf numFmtId="4" fontId="16" fillId="0" borderId="5" xfId="0" applyNumberFormat="1" applyFont="1" applyBorder="1" applyAlignment="1">
      <alignment horizontal="right" vertical="center"/>
    </xf>
    <xf numFmtId="4" fontId="17" fillId="0" borderId="11" xfId="1" applyNumberFormat="1" applyFont="1" applyBorder="1" applyAlignment="1">
      <alignment vertical="center"/>
    </xf>
    <xf numFmtId="4" fontId="23" fillId="0" borderId="11" xfId="1" applyNumberFormat="1" applyFont="1" applyBorder="1" applyAlignment="1">
      <alignment vertical="center"/>
    </xf>
    <xf numFmtId="4" fontId="14" fillId="0" borderId="14" xfId="0" applyNumberFormat="1" applyFont="1" applyBorder="1"/>
    <xf numFmtId="4" fontId="18" fillId="0" borderId="5" xfId="0" applyNumberFormat="1" applyFont="1" applyBorder="1" applyAlignment="1">
      <alignment horizontal="right"/>
    </xf>
    <xf numFmtId="4" fontId="15" fillId="2" borderId="0" xfId="0" applyNumberFormat="1" applyFont="1" applyFill="1" applyBorder="1" applyAlignment="1">
      <alignment horizontal="right"/>
    </xf>
    <xf numFmtId="4" fontId="15" fillId="0" borderId="5" xfId="1" applyNumberFormat="1" applyFont="1" applyBorder="1" applyAlignment="1">
      <alignment horizontal="right"/>
    </xf>
    <xf numFmtId="4" fontId="15" fillId="2" borderId="11" xfId="0" applyNumberFormat="1" applyFont="1" applyFill="1" applyBorder="1" applyAlignment="1">
      <alignment horizontal="right"/>
    </xf>
    <xf numFmtId="4" fontId="18" fillId="0" borderId="12" xfId="0" applyNumberFormat="1" applyFont="1" applyBorder="1"/>
    <xf numFmtId="4" fontId="16" fillId="0" borderId="1" xfId="0" applyNumberFormat="1" applyFont="1" applyBorder="1" applyAlignment="1">
      <alignment horizontal="left" vertical="center"/>
    </xf>
    <xf numFmtId="43" fontId="17" fillId="0" borderId="12" xfId="1" applyFont="1" applyBorder="1" applyAlignment="1">
      <alignment vertical="center"/>
    </xf>
    <xf numFmtId="43" fontId="23" fillId="0" borderId="12" xfId="1" applyFont="1" applyBorder="1" applyAlignment="1">
      <alignment vertical="center"/>
    </xf>
    <xf numFmtId="4" fontId="14" fillId="0" borderId="7" xfId="0" applyNumberFormat="1" applyFont="1" applyBorder="1"/>
    <xf numFmtId="4" fontId="16" fillId="0" borderId="0" xfId="0" applyNumberFormat="1" applyFont="1" applyBorder="1" applyAlignment="1">
      <alignment horizontal="left" vertical="center"/>
    </xf>
    <xf numFmtId="4" fontId="18" fillId="2" borderId="12" xfId="0" applyNumberFormat="1" applyFont="1" applyFill="1" applyBorder="1"/>
    <xf numFmtId="0" fontId="15" fillId="0" borderId="10" xfId="1" applyNumberFormat="1" applyFont="1" applyBorder="1" applyAlignment="1">
      <alignment horizontal="center" vertical="center"/>
    </xf>
    <xf numFmtId="43" fontId="17" fillId="5" borderId="7" xfId="1" applyFont="1" applyFill="1" applyBorder="1" applyAlignment="1">
      <alignment vertical="center" wrapText="1"/>
    </xf>
    <xf numFmtId="0" fontId="16" fillId="0" borderId="7" xfId="0" applyFont="1" applyBorder="1" applyAlignment="1">
      <alignment vertical="center" wrapText="1"/>
    </xf>
    <xf numFmtId="43" fontId="17" fillId="0" borderId="10" xfId="1" applyFont="1" applyBorder="1" applyAlignment="1">
      <alignment vertical="center"/>
    </xf>
    <xf numFmtId="0" fontId="15" fillId="2" borderId="8" xfId="0" applyFont="1" applyFill="1" applyBorder="1" applyAlignment="1">
      <alignment horizontal="left"/>
    </xf>
    <xf numFmtId="0" fontId="22" fillId="0" borderId="1" xfId="0" applyFont="1" applyBorder="1" applyAlignment="1">
      <alignment horizontal="center" vertical="center"/>
    </xf>
    <xf numFmtId="4" fontId="22" fillId="0" borderId="1" xfId="0" applyNumberFormat="1" applyFont="1" applyBorder="1" applyAlignment="1">
      <alignment horizontal="center" vertical="center"/>
    </xf>
    <xf numFmtId="4" fontId="22" fillId="0" borderId="1" xfId="0" applyNumberFormat="1" applyFont="1" applyBorder="1" applyAlignment="1">
      <alignment vertical="center"/>
    </xf>
    <xf numFmtId="43" fontId="17" fillId="5" borderId="10" xfId="1" applyFont="1" applyFill="1" applyBorder="1" applyAlignment="1">
      <alignment horizontal="right" vertical="center" wrapText="1"/>
    </xf>
    <xf numFmtId="4" fontId="22" fillId="0" borderId="1" xfId="0" applyNumberFormat="1" applyFont="1" applyBorder="1" applyAlignment="1">
      <alignment horizontal="right" vertical="center"/>
    </xf>
    <xf numFmtId="4" fontId="1" fillId="0" borderId="10" xfId="1" applyNumberFormat="1" applyBorder="1" applyAlignment="1">
      <alignment vertical="center"/>
    </xf>
    <xf numFmtId="4" fontId="1" fillId="0" borderId="11" xfId="1" applyNumberFormat="1" applyBorder="1" applyAlignment="1">
      <alignment vertical="center"/>
    </xf>
    <xf numFmtId="4" fontId="22" fillId="0" borderId="5" xfId="0" applyNumberFormat="1" applyFont="1" applyBorder="1" applyAlignment="1">
      <alignment vertical="center"/>
    </xf>
    <xf numFmtId="0" fontId="12" fillId="8" borderId="0" xfId="0" applyFont="1" applyFill="1" applyAlignment="1">
      <alignment horizontal="center"/>
    </xf>
    <xf numFmtId="0" fontId="12" fillId="8" borderId="1" xfId="0" applyFont="1" applyFill="1" applyBorder="1" applyAlignment="1">
      <alignment horizontal="center"/>
    </xf>
    <xf numFmtId="0" fontId="0" fillId="0" borderId="0" xfId="0" applyBorder="1" applyAlignment="1">
      <alignment horizontal="center"/>
    </xf>
    <xf numFmtId="0" fontId="15" fillId="0" borderId="9"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3" xfId="1" applyNumberFormat="1" applyFont="1" applyBorder="1" applyAlignment="1">
      <alignment horizontal="center" vertical="center"/>
    </xf>
    <xf numFmtId="43" fontId="17" fillId="5" borderId="9" xfId="1" applyFont="1" applyFill="1" applyBorder="1" applyAlignment="1">
      <alignment horizontal="left" vertical="center" wrapText="1"/>
    </xf>
    <xf numFmtId="43" fontId="17" fillId="5" borderId="13" xfId="1" applyFont="1" applyFill="1" applyBorder="1" applyAlignment="1">
      <alignment horizontal="left" vertical="center" wrapText="1"/>
    </xf>
    <xf numFmtId="43" fontId="17" fillId="5" borderId="3" xfId="1" applyFont="1" applyFill="1" applyBorder="1" applyAlignment="1">
      <alignment horizontal="left" vertical="center" wrapText="1"/>
    </xf>
    <xf numFmtId="0" fontId="11" fillId="8" borderId="1" xfId="0" applyFont="1" applyFill="1" applyBorder="1" applyAlignment="1">
      <alignment horizontal="center"/>
    </xf>
    <xf numFmtId="0" fontId="11" fillId="8" borderId="1" xfId="0" applyFont="1" applyFill="1" applyBorder="1" applyAlignment="1">
      <alignment horizontal="center" vertical="center"/>
    </xf>
    <xf numFmtId="4" fontId="4" fillId="4" borderId="1" xfId="0" applyNumberFormat="1" applyFont="1" applyFill="1" applyBorder="1" applyAlignment="1">
      <alignment horizontal="center" vertical="center" wrapText="1"/>
    </xf>
    <xf numFmtId="0" fontId="11" fillId="8" borderId="0" xfId="0" applyFont="1" applyFill="1" applyBorder="1" applyAlignment="1">
      <alignment horizontal="center"/>
    </xf>
    <xf numFmtId="0" fontId="0" fillId="7" borderId="0" xfId="0" applyFill="1" applyBorder="1" applyAlignment="1">
      <alignment horizontal="center"/>
    </xf>
    <xf numFmtId="0" fontId="0" fillId="0" borderId="0" xfId="0" applyNumberFormat="1" applyBorder="1" applyAlignment="1">
      <alignment horizontal="center"/>
    </xf>
    <xf numFmtId="0" fontId="0" fillId="0" borderId="0" xfId="0" applyNumberFormat="1" applyBorder="1" applyAlignment="1">
      <alignment horizontal="left"/>
    </xf>
  </cellXfs>
  <cellStyles count="2">
    <cellStyle name="Millares" xfId="1" builtinId="3"/>
    <cellStyle name="Normal" xfId="0" builtinId="0"/>
  </cellStyles>
  <dxfs count="1898">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9.9978637043366805E-2"/>
        </patternFill>
      </fill>
    </dxf>
    <dxf>
      <fill>
        <patternFill patternType="solid">
          <bgColor theme="2" tint="-9.9978637043366805E-2"/>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 refreshedDate="44045.87080902778" createdVersion="6" refreshedVersion="6" minRefreshableVersion="3" recordCount="120" xr:uid="{89614325-5ED8-40EC-BE52-E92477434C3C}">
  <cacheSource type="worksheet">
    <worksheetSource ref="B2:L122" sheet="Hoja1"/>
  </cacheSource>
  <cacheFields count="11">
    <cacheField name="DESCRIPCIÓN" numFmtId="0">
      <sharedItems containsBlank="1"/>
    </cacheField>
    <cacheField name="Nombre" numFmtId="0">
      <sharedItems containsBlank="1" count="34">
        <s v="BACH. MARGOTH"/>
        <s v="ALFARO CASAS JOSE ENRIQUE"/>
        <s v="AMERICO"/>
        <s v="ANA APOLA TORRES"/>
        <s v="ANGEL CAMPOS"/>
        <s v="ARQ. ELI FARFAN"/>
        <s v="AUTOMOTORES APURIMAC EMPRESA INDIVIDUAL DE RESPONSABILIDAD LIMITADA - AUTO APURIMAC EIRL"/>
        <s v="CAROL CARDDENAS,,"/>
        <s v="CUBA NIÑO DE GUZMAN WILFREDO MARTIN"/>
        <s v="EDISON RIOS NORIEGA"/>
        <s v="GERMUTH ALVITES"/>
        <s v="GONZALES FERRO LUIS ANGEL"/>
        <s v="HIPOLITO GUERRERO"/>
        <s v="INCABUENO SUYO CARINA"/>
        <s v="ING. CESAR LA TORRE"/>
        <s v="ING. NEMIAS"/>
        <s v="JOEL PACHECO"/>
        <s v="JUAN DE DIOS"/>
        <s v="LIGORIO HUACHACA"/>
        <s v="LUIS GONZALES"/>
        <s v="MARCO ARIZABAL"/>
        <s v="MARCO GALVEZ"/>
        <s v="MARIBEL MADUEÑO"/>
        <s v="MARIO JAVIER DURANT OCHOA"/>
        <s v="MED. EDISON RIOS"/>
        <s v="MENDOZA NAVARRO ANGEL AMERICO"/>
        <s v="PERSONAL DE LA ORFEI"/>
        <s v="QUISPE SUCANTAIPE ADOLFO OMER"/>
        <s v="RICHARD GUERRERO"/>
        <s v="ROMERO HUYHUA YVAN"/>
        <s v="SHARON DURAND"/>
        <s v="WILDON MUÑOZ"/>
        <s v="YOVAN NIÑO DE GUZMAN"/>
        <m/>
      </sharedItems>
    </cacheField>
    <cacheField name="UNID" numFmtId="0">
      <sharedItems containsBlank="1" containsMixedTypes="1" containsNumber="1" containsInteger="1" minValue="1" maxValue="1"/>
    </cacheField>
    <cacheField name="CANT." numFmtId="4">
      <sharedItems containsBlank="1" containsMixedTypes="1" containsNumber="1" minValue="0.5" maxValue="15"/>
    </cacheField>
    <cacheField name="PRECIO UNITARIO" numFmtId="0">
      <sharedItems containsString="0" containsBlank="1" containsNumber="1" minValue="-140" maxValue="20000"/>
    </cacheField>
    <cacheField name="COSTO TOTAL" numFmtId="0">
      <sharedItems containsString="0" containsBlank="1" containsNumber="1" minValue="-140" maxValue="20000"/>
    </cacheField>
    <cacheField name="Agosto" numFmtId="0">
      <sharedItems containsString="0" containsBlank="1" containsNumber="1" containsInteger="1" minValue="0" maxValue="20000"/>
    </cacheField>
    <cacheField name="Setiembre" numFmtId="0">
      <sharedItems containsString="0" containsBlank="1" containsNumber="1" containsInteger="1" minValue="0" maxValue="20000"/>
    </cacheField>
    <cacheField name="Octubre" numFmtId="0">
      <sharedItems containsString="0" containsBlank="1" containsNumber="1" containsInteger="1" minValue="0" maxValue="5000"/>
    </cacheField>
    <cacheField name="Noviembre" numFmtId="0">
      <sharedItems containsString="0" containsBlank="1" containsNumber="1" containsInteger="1" minValue="0" maxValue="5000"/>
    </cacheField>
    <cacheField name="Diciembre" numFmtId="0">
      <sharedItems containsString="0" containsBlank="1" containsNumber="1" containsInteger="1" minValue="0" maxValue="49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 DIRE" refreshedDate="44046.522429050929" createdVersion="6" refreshedVersion="6" minRefreshableVersion="3" recordCount="77" xr:uid="{BB32D9F0-CC5D-4BA6-A3AB-7F10FDF78EB2}">
  <cacheSource type="worksheet">
    <worksheetSource ref="A1:O78" sheet="Hoja5"/>
  </cacheSource>
  <cacheFields count="16">
    <cacheField name="proyecto" numFmtId="0">
      <sharedItems count="10">
        <s v="MEJORAMIENTO DE LAS VÍAS LAMBRAMA "/>
        <s v="TECNOLOGICO HUANCARAMA"/>
        <s v="INICIALES ABANCAY"/>
        <s v="CENTRO SALUD HUACCANA"/>
        <s v="CENTRO DE SALUD ANDARAPA"/>
        <s v="RIEGO PUCAPUCA"/>
        <s v="RIEGO PACHACHACA"/>
        <s v="RIEGO HUASCATAY"/>
        <s v="SALUD KILCATA"/>
        <s v="RECUPERACION DE ECOSISTEMAS ANTABAMBA"/>
      </sharedItems>
    </cacheField>
    <cacheField name="Nombre" numFmtId="0">
      <sharedItems longText="1"/>
    </cacheField>
    <cacheField name="numero" numFmtId="0">
      <sharedItems containsBlank="1" containsMixedTypes="1" containsNumber="1" containsInteger="1" minValue="1" maxValue="13"/>
    </cacheField>
    <cacheField name="DESCRIPCIÓN" numFmtId="0">
      <sharedItems containsBlank="1" count="51">
        <m/>
        <s v="ESTUDIOS DE MECANICA DE SUELOS"/>
        <s v="ALQUILER DE LOCAL"/>
        <s v="ESPECIALISTA EN COSTOS Y PRESUPUESTOS"/>
        <s v="ESPECIALISTA EN INSTALACIONES SANITARIAS"/>
        <s v="INVENTARIO VIAL Y DISEÑO GTEOMETRICO"/>
        <s v="COSTOS Y PRESUPUESTOS"/>
        <s v="FORMULADOR DE PROYECTOS (ING. CIVIL)"/>
        <s v="ARQUITECTO"/>
        <s v="PLAN DE COMPENSACION Y ASENMTAMIENTO VOLUNTARIO (PACRI)"/>
        <s v="REPUESTOS PARA CAMIONETA"/>
        <s v="ESPECIALSTA EN EQUPAMIENTO, RECURSOS HUMANOS Y CAPACITACION"/>
        <s v="PROFESIONAL DE LA SALUD"/>
        <s v="ESPECIALSTA EN EQUPAMIENTO Y EN RECURSOS HUMANOS"/>
        <s v="FORMULACION DEL PERFIL"/>
        <s v="JEFE DE PROYECTO Y RESPONSABLE DEL EQUIPMAMIENTO"/>
        <s v="COORDINADOR DE PROYECTOS"/>
        <s v="ESPECIALISTA EN LEVANTAMIENTO TOPOGRAFICO"/>
        <s v="TECNICO TOPOGRAFO"/>
        <s v="LEVANTAMIENTO TOPOGRAFICO"/>
        <s v="FORMULADOR DE PROYECTOS "/>
        <s v="HIDROLOGIA"/>
        <s v="DISEÑO HIDRAULICO"/>
        <s v="ESPECIALISTA EN ESTRUCURAS"/>
        <s v="FORMULADOR DE PROYECTOS (ECONOMISTA)"/>
        <s v="FORMULADOR DE PROYECTOS (ARQUITECTO)"/>
        <s v="AGROLOGIA Y AGROECONOMIA"/>
        <s v="PLANILLA DE VIATICOS"/>
        <s v="ASISTENTE TECNICO"/>
        <s v="TOPOGRAFO"/>
        <s v="ESPECIALISTA EN CARTOGRAFIA"/>
        <s v="SERVICIO ESPECIALIZADO ING. AMBIENTAL"/>
        <s v="ESPECIALISTA EN SIG"/>
        <s v="ESTUDION DE IMPACTO AMBIENTAL"/>
        <s v="CIRA"/>
        <s v="ESPECIALISTA EN COMUNICACIONES"/>
        <s v="ESPECIALISTA EN ESTRUCURAS E INSTALACIONES SANITARIAS"/>
        <s v="ING. CIVIL"/>
        <s v="RIESGOS"/>
        <s v="ESPECIALISTA EN ESTIMACION DE RIEGOS O ESTUDIOS EQUIVALENTES"/>
        <s v="ESPECIALISTA EN ESTIMACION DE RIEGOS"/>
        <s v="SERVICIO ESPECIALIZADO ING.GEOLOGO"/>
        <s v="ESTUDIO DE RIESGOS"/>
        <s v="CORDINADOR DE PROYECTOS"/>
        <s v="PAPELETA DE DEPOSITO"/>
        <s v="COORDINADOR DE PROYECTO"/>
        <s v="FORMULADOR"/>
        <s v="FORMULADOR DE PROYECTOS"/>
        <s v="COORDINADORA DE PROYECTOS"/>
        <s v="ESPECIALISTA EN INSTALACIONES MECANICAS"/>
        <s v="ESPECIALISTA EN INSTALACIONES ELECTRICAS"/>
      </sharedItems>
    </cacheField>
    <cacheField name="persona" numFmtId="0">
      <sharedItems count="36">
        <s v="BACH. MARGOTH"/>
        <s v="ALFARO CASAS JOSE ENRIQUE"/>
        <s v="AMERICO"/>
        <s v="ANA APOLA TORRES"/>
        <s v="ANGEL AMERICO MENDOZA"/>
        <s v="ARQ. ELI FARFAN"/>
        <s v="CAROL CARDDENAS,,"/>
        <s v="CUBA NIÑO DE GUZMAN WILFREDO MARTIN"/>
        <s v="EDISON RIOS NORIEGA"/>
        <s v="GERMUTH ALVITES"/>
        <s v="GONZALES FERRO LUIS ANGEL"/>
        <s v="HIPOLITO GUERRERO"/>
        <s v="HIPOPLITO GUERRERO"/>
        <s v="INCABUENO SUYO CARINA"/>
        <s v="ING. CESAR LA TORRE"/>
        <s v="ING. NEMIAS"/>
        <s v="JHON PALOMINO"/>
        <s v="JOEL PACHECO"/>
        <s v="JUAN DE DIOS"/>
        <s v="JUAN JOSE PORTOCARRERO MENDOZA"/>
        <s v="LIGORIO HUACHACA"/>
        <s v="LUIS GONZALES"/>
        <s v="MARCO ARIZABAL"/>
        <s v="MARCO GALVEZ"/>
        <s v="MARIBEL MADUEÑO"/>
        <s v="MARIO JAVIER DURANT OCHOA"/>
        <s v="MED. EDISON RIOS"/>
        <s v="MENDOZA NAVARRO ANGEL AMERICO"/>
        <s v="QUISPE SUCANTAIPE ADOLFO OMER"/>
        <s v="RICHAR GUERRERO"/>
        <s v="ROMERO HUYHUA YVAN"/>
        <s v="SHARON DURAND"/>
        <s v="WILDON MUÑOZ"/>
        <s v="YOVAN NIÑO DE GUZMAN"/>
        <s v=" BACH. MARGOTH" u="1"/>
        <s v="EDISON RIOS" u="1"/>
      </sharedItems>
    </cacheField>
    <cacheField name="UNID" numFmtId="0">
      <sharedItems containsBlank="1" containsMixedTypes="1" containsNumber="1" containsInteger="1" minValue="1" maxValue="1"/>
    </cacheField>
    <cacheField name="CANT." numFmtId="4">
      <sharedItems containsBlank="1" containsMixedTypes="1" containsNumber="1" containsInteger="1" minValue="1" maxValue="105"/>
    </cacheField>
    <cacheField name="PRECIO UNITARIO" numFmtId="0">
      <sharedItems containsString="0" containsBlank="1" containsNumber="1" minValue="-140" maxValue="5000"/>
    </cacheField>
    <cacheField name="COSTO TOTAL" numFmtId="0">
      <sharedItems containsString="0" containsBlank="1" containsNumber="1" minValue="-140" maxValue="16000"/>
    </cacheField>
    <cacheField name="Agosto" numFmtId="4">
      <sharedItems containsString="0" containsBlank="1" containsNumber="1" containsInteger="1" minValue="0" maxValue="5000"/>
    </cacheField>
    <cacheField name="Setiembre" numFmtId="4">
      <sharedItems containsString="0" containsBlank="1" containsNumber="1" containsInteger="1" minValue="0" maxValue="9800"/>
    </cacheField>
    <cacheField name="Octubre" numFmtId="4">
      <sharedItems containsString="0" containsBlank="1" containsNumber="1" containsInteger="1" minValue="0" maxValue="5000"/>
    </cacheField>
    <cacheField name="Noviembre" numFmtId="4">
      <sharedItems containsString="0" containsBlank="1" containsNumber="1" containsInteger="1" minValue="0" maxValue="5000"/>
    </cacheField>
    <cacheField name="Diciembre" numFmtId="4">
      <sharedItems containsString="0" containsBlank="1" containsNumber="1" containsInteger="1" minValue="0" maxValue="4905"/>
    </cacheField>
    <cacheField name="OBSERVACIONES" numFmtId="0">
      <sharedItems containsBlank="1" containsMixedTypes="1" containsNumber="1" containsInteger="1" minValue="4906" maxValue="4906"/>
    </cacheField>
    <cacheField name="Campo1" numFmtId="0" formula="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m/>
    <x v="0"/>
    <s v="MES"/>
    <s v="3"/>
    <n v="2500"/>
    <n v="7500"/>
    <n v="2500"/>
    <n v="2500"/>
    <n v="2500"/>
    <m/>
    <m/>
  </r>
  <r>
    <s v="ALQUILER DE LOCAL"/>
    <x v="1"/>
    <s v="GLOBAL"/>
    <n v="1"/>
    <n v="346.15383500000002"/>
    <n v="346.15383500000002"/>
    <m/>
    <m/>
    <m/>
    <m/>
    <m/>
  </r>
  <r>
    <s v="ALQUILER DE LOCAL"/>
    <x v="1"/>
    <s v="GLOBAL"/>
    <n v="1"/>
    <n v="346.15383500000002"/>
    <n v="346.15383500000002"/>
    <m/>
    <m/>
    <m/>
    <m/>
    <m/>
  </r>
  <r>
    <s v="ESPECIALISTA EN COSTOS Y PRESUPUESTOS"/>
    <x v="2"/>
    <s v="UND"/>
    <n v="1"/>
    <n v="4000"/>
    <n v="4000"/>
    <n v="0"/>
    <n v="0"/>
    <n v="0"/>
    <n v="0"/>
    <n v="0"/>
  </r>
  <r>
    <s v="ESPECIALISTA EN INSTALACIONES SANITARIAS"/>
    <x v="2"/>
    <s v="UND"/>
    <n v="1"/>
    <n v="4000"/>
    <n v="4000"/>
    <n v="0"/>
    <n v="0"/>
    <n v="0"/>
    <n v="0"/>
    <n v="0"/>
  </r>
  <r>
    <s v="ESPECIALISTA EN COSTOS Y PRESUPUESTOS"/>
    <x v="2"/>
    <s v="UND"/>
    <n v="1"/>
    <n v="4000"/>
    <n v="4000"/>
    <n v="0"/>
    <n v="0"/>
    <n v="0"/>
    <n v="0"/>
    <n v="0"/>
  </r>
  <r>
    <s v="INVENTARIO VIAL Y DISEÑO GTEOMETRICO"/>
    <x v="3"/>
    <s v="MES"/>
    <s v="4"/>
    <n v="2500"/>
    <n v="10000"/>
    <n v="2500"/>
    <n v="2500"/>
    <n v="2500"/>
    <n v="2500"/>
    <m/>
  </r>
  <r>
    <s v="COSTOS Y PRESUPUESTOS"/>
    <x v="4"/>
    <s v="MES"/>
    <n v="1"/>
    <n v="3000"/>
    <m/>
    <m/>
    <m/>
    <m/>
    <m/>
    <m/>
  </r>
  <r>
    <s v="COSTOS Y PRESUPUESTOS"/>
    <x v="4"/>
    <s v="MES"/>
    <n v="1"/>
    <m/>
    <m/>
    <m/>
    <m/>
    <m/>
    <m/>
    <m/>
  </r>
  <r>
    <s v="COSTOS Y PRESUPUESTOS"/>
    <x v="4"/>
    <s v="MES"/>
    <n v="1"/>
    <m/>
    <m/>
    <m/>
    <m/>
    <m/>
    <m/>
    <m/>
  </r>
  <r>
    <s v="ARQUITECTO"/>
    <x v="5"/>
    <s v="MES"/>
    <n v="2"/>
    <n v="4000"/>
    <m/>
    <n v="4000"/>
    <n v="4000"/>
    <m/>
    <m/>
    <m/>
  </r>
  <r>
    <s v="REPUESTOS PARA CAMIONETA"/>
    <x v="6"/>
    <s v="GLOBAL"/>
    <n v="1"/>
    <n v="897.22222222200003"/>
    <n v="897.22222222200003"/>
    <m/>
    <m/>
    <m/>
    <m/>
    <m/>
  </r>
  <r>
    <s v="REPUESTOS PARA CAMIONETA"/>
    <x v="6"/>
    <s v="GLOBAL"/>
    <n v="1"/>
    <n v="897.22222222200003"/>
    <n v="897.22222222200003"/>
    <m/>
    <m/>
    <m/>
    <m/>
    <m/>
  </r>
  <r>
    <s v="REPUESTOS PARA CAMIONETA"/>
    <x v="6"/>
    <s v="GLOBAL"/>
    <n v="1"/>
    <n v="897.22222222200003"/>
    <n v="897.22222222200003"/>
    <m/>
    <m/>
    <m/>
    <m/>
    <m/>
  </r>
  <r>
    <s v="REPUESTOS PARA CAMIONETA"/>
    <x v="6"/>
    <s v="GLOBAL"/>
    <n v="1"/>
    <n v="897.22222222200003"/>
    <n v="897.22222222200003"/>
    <m/>
    <m/>
    <m/>
    <m/>
    <m/>
  </r>
  <r>
    <s v="PLAN DE COMPENSACION Y ASENMTAMIENTO VOLUNTARIO (PACRI)"/>
    <x v="7"/>
    <s v="MES"/>
    <s v="0"/>
    <m/>
    <n v="0"/>
    <m/>
    <m/>
    <m/>
    <m/>
    <m/>
  </r>
  <r>
    <s v="REPUESTOS PARA CAMIONETA"/>
    <x v="8"/>
    <s v="GLOBAL"/>
    <n v="1"/>
    <n v="780.41666666666595"/>
    <n v="780.41666666666595"/>
    <m/>
    <m/>
    <m/>
    <m/>
    <n v="0"/>
  </r>
  <r>
    <s v="ESPECIALSTA EN EQUPAMIENTO, RECURSOS HUMANOS Y CAPACITACION"/>
    <x v="9"/>
    <s v="UND"/>
    <n v="1"/>
    <n v="4000"/>
    <n v="4000"/>
    <m/>
    <n v="4000"/>
    <m/>
    <m/>
    <m/>
  </r>
  <r>
    <s v="ESPECIALSTA EN EQUPAMIENTO Y EN RECURSOS HUMANOS"/>
    <x v="9"/>
    <s v="UND"/>
    <n v="1"/>
    <n v="4000"/>
    <n v="4000"/>
    <m/>
    <m/>
    <n v="4000"/>
    <m/>
    <m/>
  </r>
  <r>
    <s v="PROFESIONAL DE LA SALUD"/>
    <x v="9"/>
    <s v="MES"/>
    <m/>
    <m/>
    <m/>
    <m/>
    <m/>
    <m/>
    <n v="4000"/>
    <m/>
  </r>
  <r>
    <s v="FORMULACION DEL PERFIL"/>
    <x v="10"/>
    <s v="MES"/>
    <n v="2"/>
    <n v="4500"/>
    <m/>
    <n v="0"/>
    <n v="0"/>
    <n v="0"/>
    <n v="0"/>
    <n v="0"/>
  </r>
  <r>
    <s v="JEFE DE PROYECTO Y RESPONSABLE DEL EQUIPMAMIENTO"/>
    <x v="10"/>
    <s v="MES"/>
    <m/>
    <m/>
    <m/>
    <n v="0"/>
    <n v="0"/>
    <n v="0"/>
    <n v="0"/>
    <n v="0"/>
  </r>
  <r>
    <s v="COORDINADOR DE PROYECTOS"/>
    <x v="11"/>
    <m/>
    <m/>
    <m/>
    <m/>
    <n v="4905"/>
    <n v="4905"/>
    <n v="4905"/>
    <n v="4905"/>
    <n v="4905"/>
  </r>
  <r>
    <s v="ESPECIALISTA EN LEVANTAMIENTO TOPOGRAFICO"/>
    <x v="12"/>
    <s v="UND"/>
    <n v="1"/>
    <n v="2500"/>
    <n v="2500"/>
    <n v="2500"/>
    <m/>
    <m/>
    <m/>
    <m/>
  </r>
  <r>
    <s v="ESPECIALISTA EN LEVANTAMIENTO TOPOGRAFICO"/>
    <x v="12"/>
    <s v="UND"/>
    <n v="1"/>
    <n v="2500"/>
    <n v="2500"/>
    <m/>
    <n v="2500"/>
    <m/>
    <m/>
    <m/>
  </r>
  <r>
    <s v="TECNICO TOPOGRAFO"/>
    <x v="12"/>
    <s v="UND"/>
    <n v="1"/>
    <n v="2500"/>
    <n v="2500"/>
    <m/>
    <m/>
    <n v="2500"/>
    <m/>
    <m/>
  </r>
  <r>
    <s v="LEVANTAMIENTO TOPOGRAFICO"/>
    <x v="12"/>
    <s v="MES"/>
    <s v="1"/>
    <n v="2500"/>
    <n v="2500"/>
    <n v="2500"/>
    <m/>
    <m/>
    <m/>
    <m/>
  </r>
  <r>
    <s v="FORMULADOR DE PROYECTOS "/>
    <x v="13"/>
    <n v="1"/>
    <n v="1"/>
    <n v="4500"/>
    <n v="4500"/>
    <n v="4905"/>
    <n v="0"/>
    <n v="0"/>
    <n v="0"/>
    <n v="0"/>
  </r>
  <r>
    <s v="FORMULADOR DE PROYECTOS "/>
    <x v="13"/>
    <n v="1"/>
    <n v="1"/>
    <n v="4500"/>
    <n v="4500"/>
    <n v="0"/>
    <n v="4905"/>
    <n v="0"/>
    <n v="0"/>
    <n v="0"/>
  </r>
  <r>
    <s v="FORMULADOR DE PROYECTOS "/>
    <x v="13"/>
    <n v="1"/>
    <n v="1"/>
    <n v="4500"/>
    <n v="4500"/>
    <n v="0"/>
    <n v="0"/>
    <n v="4905"/>
    <n v="4905"/>
    <n v="4905"/>
  </r>
  <r>
    <s v="HIDROLOGIA"/>
    <x v="14"/>
    <s v="MES"/>
    <n v="1"/>
    <n v="5000"/>
    <m/>
    <m/>
    <m/>
    <n v="5000"/>
    <m/>
    <m/>
  </r>
  <r>
    <s v="DISEÑO HIDRAULICO"/>
    <x v="14"/>
    <s v="MES"/>
    <n v="1"/>
    <n v="5000"/>
    <m/>
    <m/>
    <m/>
    <m/>
    <n v="5000"/>
    <m/>
  </r>
  <r>
    <s v="HIDROLOGIA"/>
    <x v="14"/>
    <s v="MES"/>
    <n v="1"/>
    <n v="5000"/>
    <m/>
    <n v="5000"/>
    <m/>
    <m/>
    <m/>
    <m/>
  </r>
  <r>
    <s v="DISEÑO HIDRAULICO"/>
    <x v="14"/>
    <s v="MES"/>
    <n v="1"/>
    <n v="5000"/>
    <m/>
    <m/>
    <n v="5000"/>
    <m/>
    <m/>
    <m/>
  </r>
  <r>
    <s v="ESPECIALISTA EN ESTRUCURAS"/>
    <x v="15"/>
    <s v="UND"/>
    <n v="1"/>
    <n v="3000"/>
    <n v="3000"/>
    <n v="3000"/>
    <m/>
    <m/>
    <m/>
    <m/>
  </r>
  <r>
    <s v="FORMULADOR DE PROYECTOS (ARQUITECTO)"/>
    <x v="16"/>
    <s v="UND"/>
    <n v="2"/>
    <n v="4000"/>
    <n v="8000"/>
    <n v="4000"/>
    <n v="4000"/>
    <m/>
    <m/>
    <m/>
  </r>
  <r>
    <s v="FORMULACION DEL PERFIL"/>
    <x v="17"/>
    <s v="MES"/>
    <n v="2"/>
    <m/>
    <m/>
    <m/>
    <m/>
    <m/>
    <m/>
    <m/>
  </r>
  <r>
    <s v="AGROLOGIA Y AGROECONOMIA"/>
    <x v="17"/>
    <m/>
    <m/>
    <m/>
    <m/>
    <m/>
    <m/>
    <m/>
    <m/>
    <m/>
  </r>
  <r>
    <s v="FORMULACION DEL PERFIL"/>
    <x v="17"/>
    <s v="MES"/>
    <n v="2"/>
    <m/>
    <m/>
    <m/>
    <m/>
    <m/>
    <m/>
    <m/>
  </r>
  <r>
    <s v="TOPOGRAFO"/>
    <x v="18"/>
    <s v="MES"/>
    <n v="1"/>
    <n v="2500"/>
    <m/>
    <n v="2500"/>
    <n v="2500"/>
    <m/>
    <m/>
    <m/>
  </r>
  <r>
    <s v="ASISTENTE TECNICO"/>
    <x v="18"/>
    <s v="MES"/>
    <n v="1"/>
    <n v="2500"/>
    <n v="2500"/>
    <m/>
    <m/>
    <n v="2500"/>
    <m/>
    <m/>
  </r>
  <r>
    <s v="ESPECIALISTA EN CARTOGRAFIA"/>
    <x v="19"/>
    <s v="UND"/>
    <n v="1"/>
    <n v="4000"/>
    <n v="4000"/>
    <n v="0"/>
    <n v="0"/>
    <n v="0"/>
    <n v="0"/>
    <n v="0"/>
  </r>
  <r>
    <s v="ESPECIALISTA EN CARTOGRAFIA"/>
    <x v="19"/>
    <s v="UND"/>
    <n v="1"/>
    <m/>
    <n v="0"/>
    <n v="0"/>
    <n v="0"/>
    <n v="0"/>
    <n v="0"/>
    <n v="0"/>
  </r>
  <r>
    <s v="ESPECIALISTA EN SIG"/>
    <x v="19"/>
    <s v="UND"/>
    <n v="1"/>
    <n v="4000"/>
    <n v="4000"/>
    <n v="0"/>
    <n v="0"/>
    <n v="0"/>
    <n v="0"/>
    <n v="0"/>
  </r>
  <r>
    <s v="ESTUDION DE IMPACTO AMBIENTAL"/>
    <x v="19"/>
    <s v="MES"/>
    <s v="1"/>
    <n v="4000"/>
    <n v="4000"/>
    <n v="0"/>
    <n v="0"/>
    <n v="0"/>
    <n v="0"/>
    <n v="0"/>
  </r>
  <r>
    <s v="CIRA"/>
    <x v="19"/>
    <s v="SERV"/>
    <n v="1"/>
    <n v="3250"/>
    <n v="3250"/>
    <n v="0"/>
    <n v="0"/>
    <n v="0"/>
    <n v="3250"/>
    <n v="0"/>
  </r>
  <r>
    <s v="ESPECIALISTA EN COMUNICACIONES"/>
    <x v="20"/>
    <s v="UND"/>
    <n v="1"/>
    <n v="5000"/>
    <n v="5000"/>
    <n v="4360"/>
    <n v="4360"/>
    <m/>
    <m/>
    <m/>
  </r>
  <r>
    <s v="ESPECIALISTA EN COMUNICACIONES"/>
    <x v="20"/>
    <s v="UND"/>
    <n v="1"/>
    <n v="5000"/>
    <n v="5000"/>
    <m/>
    <m/>
    <n v="4360"/>
    <n v="4360"/>
    <m/>
  </r>
  <r>
    <s v="ESPECIALISTA EN ESTRUCURAS E INSTALACIONES SANITARIAS"/>
    <x v="21"/>
    <s v="UND"/>
    <n v="1"/>
    <n v="4000"/>
    <n v="4000"/>
    <n v="4000"/>
    <m/>
    <m/>
    <m/>
    <m/>
  </r>
  <r>
    <s v="FORMULADOR DE PROYECTOS (ING. CIVIL)"/>
    <x v="21"/>
    <s v="UND"/>
    <n v="1"/>
    <n v="4000"/>
    <n v="4000"/>
    <m/>
    <n v="4000"/>
    <m/>
    <m/>
    <m/>
  </r>
  <r>
    <s v="ING. CIVIL"/>
    <x v="21"/>
    <s v="MES"/>
    <m/>
    <m/>
    <m/>
    <m/>
    <m/>
    <n v="4000"/>
    <n v="4000"/>
    <m/>
  </r>
  <r>
    <s v="RIESGOS"/>
    <x v="22"/>
    <s v="MES"/>
    <n v="1"/>
    <n v="4000"/>
    <m/>
    <m/>
    <m/>
    <n v="4000"/>
    <m/>
    <m/>
  </r>
  <r>
    <s v="RIESGOS"/>
    <x v="22"/>
    <s v="MES"/>
    <n v="1"/>
    <n v="4000"/>
    <m/>
    <m/>
    <m/>
    <m/>
    <n v="4000"/>
    <m/>
  </r>
  <r>
    <s v="RIESGOS"/>
    <x v="22"/>
    <s v="MES"/>
    <n v="1"/>
    <n v="4000"/>
    <m/>
    <n v="4000"/>
    <m/>
    <m/>
    <m/>
    <m/>
  </r>
  <r>
    <s v="ESPECIALISTA EN ESTIMACION DE RIEGOS O ESTUDIOS EQUIVALENTES"/>
    <x v="22"/>
    <s v="UND"/>
    <n v="1"/>
    <n v="4000"/>
    <n v="0"/>
    <n v="4000"/>
    <m/>
    <m/>
    <m/>
    <m/>
  </r>
  <r>
    <s v="ESPECIALISTA EN ESTIMACION DE RIEGOS"/>
    <x v="22"/>
    <s v="UND"/>
    <n v="1"/>
    <n v="4000"/>
    <n v="4000"/>
    <n v="4000"/>
    <m/>
    <m/>
    <m/>
    <m/>
  </r>
  <r>
    <s v="ESPECIALISTA EN ESTIMACION DE RIEGOS"/>
    <x v="22"/>
    <s v="UND"/>
    <n v="1"/>
    <n v="4000"/>
    <n v="4000"/>
    <m/>
    <n v="4000"/>
    <m/>
    <m/>
    <m/>
  </r>
  <r>
    <s v="ESTUDIO DE RIESGOS"/>
    <x v="22"/>
    <s v="MES"/>
    <s v="1"/>
    <n v="4000"/>
    <n v="4000"/>
    <m/>
    <m/>
    <m/>
    <m/>
    <m/>
  </r>
  <r>
    <s v="CORDINADOR DE PROYECTOS"/>
    <x v="23"/>
    <s v="UND"/>
    <n v="1"/>
    <n v="4500"/>
    <n v="4500"/>
    <n v="4905"/>
    <n v="0"/>
    <n v="0"/>
    <n v="0"/>
    <n v="0"/>
  </r>
  <r>
    <s v="CORDINADOR DE PROYECTOS"/>
    <x v="23"/>
    <s v="UND"/>
    <n v="1"/>
    <n v="4500"/>
    <n v="4500"/>
    <n v="0"/>
    <n v="0"/>
    <n v="4905"/>
    <n v="0"/>
    <n v="4905"/>
  </r>
  <r>
    <s v="CORDINADOR DE PROYECTOS"/>
    <x v="23"/>
    <s v="UND"/>
    <n v="1"/>
    <n v="4500"/>
    <n v="4500"/>
    <n v="0"/>
    <n v="4905"/>
    <n v="0"/>
    <n v="4905"/>
    <n v="0"/>
  </r>
  <r>
    <s v="PLANILLA DE VIATICOS"/>
    <x v="23"/>
    <s v="UND"/>
    <n v="3"/>
    <n v="140"/>
    <n v="420"/>
    <n v="0"/>
    <n v="0"/>
    <n v="420"/>
    <n v="0"/>
    <n v="0"/>
  </r>
  <r>
    <s v="PAPELETA DE DEPOSITO"/>
    <x v="23"/>
    <s v="UND"/>
    <n v="1"/>
    <n v="-140"/>
    <n v="-140"/>
    <n v="0"/>
    <n v="0"/>
    <n v="0"/>
    <n v="0"/>
    <n v="0"/>
  </r>
  <r>
    <s v="ESPECIALSTA EN EQUPAMIENTO, RECURSOS HUMANOS Y CAPACITACION"/>
    <x v="24"/>
    <s v="UND"/>
    <n v="1"/>
    <n v="4000"/>
    <n v="4000"/>
    <n v="4000"/>
    <m/>
    <m/>
    <m/>
    <m/>
  </r>
  <r>
    <s v="COORDINADOR DE PROYECTO"/>
    <x v="25"/>
    <m/>
    <m/>
    <m/>
    <m/>
    <n v="4905"/>
    <n v="4905"/>
    <n v="4905"/>
    <n v="4905"/>
    <n v="4905"/>
  </r>
  <r>
    <s v="PLANILLA DE RACIONAMIENTO"/>
    <x v="26"/>
    <s v="UND"/>
    <n v="5"/>
    <n v="140"/>
    <n v="700"/>
    <m/>
    <n v="700"/>
    <m/>
    <m/>
    <m/>
  </r>
  <r>
    <s v="PAPELETA DE DEPOSITO"/>
    <x v="27"/>
    <s v="UND"/>
    <n v="1"/>
    <n v="560"/>
    <n v="560"/>
    <m/>
    <m/>
    <n v="560"/>
    <m/>
    <m/>
  </r>
  <r>
    <s v="FORMULADOR"/>
    <x v="28"/>
    <s v="UND"/>
    <n v="2"/>
    <n v="4000"/>
    <n v="8000"/>
    <n v="4000"/>
    <n v="4000"/>
    <m/>
    <m/>
    <m/>
  </r>
  <r>
    <s v="FORMULADOR DE PROYECTOS"/>
    <x v="28"/>
    <s v="MES"/>
    <s v="4"/>
    <n v="4000"/>
    <n v="16000"/>
    <m/>
    <m/>
    <n v="4000"/>
    <n v="4000"/>
    <n v="4000"/>
  </r>
  <r>
    <s v="COORDINADORA DE PROYECTOS"/>
    <x v="29"/>
    <s v="MES"/>
    <s v="1"/>
    <n v="4500"/>
    <n v="4500"/>
    <n v="0"/>
    <n v="0"/>
    <n v="4905"/>
    <n v="4905"/>
    <n v="4905"/>
  </r>
  <r>
    <s v="COORDINADORA DE PROYECTOS"/>
    <x v="29"/>
    <s v="MES"/>
    <s v="1"/>
    <n v="4500"/>
    <n v="4500"/>
    <n v="0"/>
    <n v="0"/>
    <n v="4905"/>
    <n v="4905"/>
    <n v="4905"/>
  </r>
  <r>
    <s v="FORMULADOR DE PROYECTOS (ARQUITECTO)"/>
    <x v="30"/>
    <s v="UND"/>
    <n v="2"/>
    <n v="4500"/>
    <n v="9000"/>
    <n v="4500"/>
    <n v="4500"/>
    <m/>
    <m/>
    <m/>
  </r>
  <r>
    <s v="ESPECIALISTA EN INSTALACIONES MECANICAS"/>
    <x v="31"/>
    <s v="UND"/>
    <n v="1"/>
    <n v="5000"/>
    <n v="5000"/>
    <n v="5000"/>
    <m/>
    <m/>
    <m/>
    <m/>
  </r>
  <r>
    <s v="ESPECIALISTA EN INSTALACIONES MECANICAS"/>
    <x v="31"/>
    <s v="UND"/>
    <n v="1"/>
    <n v="5000"/>
    <n v="5000"/>
    <m/>
    <n v="5000"/>
    <m/>
    <m/>
    <m/>
  </r>
  <r>
    <s v="ESPECIALISTA EN INSTALACIONES ELECTRICAS"/>
    <x v="32"/>
    <s v="UND"/>
    <n v="1"/>
    <n v="5000"/>
    <n v="5000"/>
    <n v="5000"/>
    <m/>
    <m/>
    <m/>
    <m/>
  </r>
  <r>
    <s v="PLANILLA DE VIATICOS"/>
    <x v="33"/>
    <s v="unid"/>
    <n v="10"/>
    <n v="140"/>
    <n v="1400"/>
    <m/>
    <n v="1400"/>
    <m/>
    <m/>
    <m/>
  </r>
  <r>
    <s v="CIRA"/>
    <x v="33"/>
    <m/>
    <m/>
    <n v="4000"/>
    <m/>
    <m/>
    <m/>
    <n v="4000"/>
    <m/>
    <m/>
  </r>
  <r>
    <s v="AMBIENTAL"/>
    <x v="33"/>
    <s v="MES"/>
    <n v="0.5"/>
    <n v="4000"/>
    <m/>
    <m/>
    <n v="4000"/>
    <m/>
    <m/>
    <m/>
  </r>
  <r>
    <s v="HIDROLOGIA"/>
    <x v="33"/>
    <s v="MES"/>
    <n v="1"/>
    <n v="20000"/>
    <n v="20000"/>
    <n v="20000"/>
    <m/>
    <m/>
    <m/>
    <m/>
  </r>
  <r>
    <s v="DISEÑO HIDRAULICO"/>
    <x v="33"/>
    <s v="MES"/>
    <n v="1"/>
    <n v="20000"/>
    <n v="20000"/>
    <m/>
    <n v="20000"/>
    <m/>
    <m/>
    <m/>
  </r>
  <r>
    <s v="CIRA"/>
    <x v="33"/>
    <s v="MES"/>
    <n v="1"/>
    <n v="2000"/>
    <m/>
    <m/>
    <m/>
    <m/>
    <n v="2000"/>
    <m/>
  </r>
  <r>
    <s v="AMBIENTAL"/>
    <x v="33"/>
    <s v="MES"/>
    <n v="0.5"/>
    <n v="4000"/>
    <m/>
    <m/>
    <m/>
    <m/>
    <n v="4000"/>
    <m/>
  </r>
  <r>
    <s v="CIRA"/>
    <x v="33"/>
    <s v="MES"/>
    <n v="1"/>
    <n v="2000"/>
    <m/>
    <m/>
    <m/>
    <n v="2000"/>
    <m/>
    <m/>
  </r>
  <r>
    <s v="AMBIENTAL"/>
    <x v="33"/>
    <s v="MES"/>
    <n v="0.5"/>
    <n v="4000"/>
    <m/>
    <m/>
    <m/>
    <n v="4000"/>
    <m/>
    <m/>
  </r>
  <r>
    <s v="ESPECIALISTA EN IMPACTO AMBIENTAL"/>
    <x v="33"/>
    <s v="UND"/>
    <n v="1"/>
    <n v="3000"/>
    <n v="3000"/>
    <m/>
    <n v="3000"/>
    <m/>
    <m/>
    <m/>
  </r>
  <r>
    <s v="PLANILLA DE VIATICOS"/>
    <x v="33"/>
    <s v="UND"/>
    <n v="10"/>
    <n v="140"/>
    <n v="1400"/>
    <m/>
    <n v="1400"/>
    <m/>
    <m/>
    <m/>
  </r>
  <r>
    <s v="ESTUDIO DE DIAMANTINA, ESCLEROMETRIA Y ESCANEO"/>
    <x v="33"/>
    <m/>
    <n v="1"/>
    <n v="8000"/>
    <n v="8000"/>
    <n v="8000"/>
    <m/>
    <m/>
    <m/>
    <m/>
  </r>
  <r>
    <s v="ESPECIALISTA EN INSTALACIONES ELECTRICAS"/>
    <x v="33"/>
    <s v="UND"/>
    <n v="1"/>
    <n v="5000"/>
    <n v="5000"/>
    <m/>
    <n v="5000"/>
    <m/>
    <m/>
    <m/>
  </r>
  <r>
    <s v="ESPECIALISTA EN IMPACTO AMBIENTAL"/>
    <x v="33"/>
    <s v="UND"/>
    <n v="1"/>
    <n v="4000"/>
    <n v="4000"/>
    <m/>
    <m/>
    <m/>
    <m/>
    <m/>
  </r>
  <r>
    <s v="PLANILLA DE VIATICOS"/>
    <x v="33"/>
    <s v="UND"/>
    <n v="6"/>
    <n v="140"/>
    <n v="840"/>
    <m/>
    <n v="840"/>
    <m/>
    <m/>
    <m/>
  </r>
  <r>
    <s v="ESTUDIO DE DIAMANTINA, ESCLEROMETRIA Y ESCANEO"/>
    <x v="33"/>
    <m/>
    <n v="1"/>
    <n v="8000"/>
    <n v="8000"/>
    <n v="8000"/>
    <m/>
    <m/>
    <m/>
    <m/>
  </r>
  <r>
    <s v="ESTUDIO GEOLOGICO Y GEOTECNIA"/>
    <x v="33"/>
    <s v="GLOBAL"/>
    <n v="1"/>
    <n v="20000"/>
    <n v="20000"/>
    <m/>
    <n v="20000"/>
    <m/>
    <m/>
    <m/>
  </r>
  <r>
    <s v="FORMULADOR DE PROYECTOS (AMBIENTAL)"/>
    <x v="33"/>
    <s v="UND"/>
    <n v="1"/>
    <n v="4000"/>
    <n v="4000"/>
    <m/>
    <n v="4000"/>
    <m/>
    <m/>
    <m/>
  </r>
  <r>
    <s v="PLANILLA DE VIATICOS"/>
    <x v="33"/>
    <s v="UND"/>
    <n v="6"/>
    <n v="140"/>
    <n v="840"/>
    <m/>
    <n v="840"/>
    <m/>
    <m/>
    <n v="0"/>
  </r>
  <r>
    <s v="ESTUDIO DE DIAMANTINA, ESCLEROMETRIA Y ESCANEO"/>
    <x v="33"/>
    <m/>
    <m/>
    <n v="15000"/>
    <m/>
    <n v="0"/>
    <n v="15000"/>
    <m/>
    <m/>
    <m/>
  </r>
  <r>
    <s v="PLANILLA DE RACIONAMIENTO"/>
    <x v="33"/>
    <s v="UND"/>
    <s v="10"/>
    <n v="140"/>
    <n v="1400"/>
    <n v="0"/>
    <n v="0"/>
    <n v="1400"/>
    <m/>
    <m/>
  </r>
  <r>
    <s v="PAPELETA DE DEPOSITO"/>
    <x v="33"/>
    <m/>
    <m/>
    <m/>
    <m/>
    <m/>
    <m/>
    <m/>
    <m/>
    <m/>
  </r>
  <r>
    <s v="SUELOS"/>
    <x v="33"/>
    <s v="SERV"/>
    <n v="15"/>
    <n v="600"/>
    <m/>
    <m/>
    <n v="9000"/>
    <m/>
    <m/>
    <m/>
  </r>
  <r>
    <s v="CIRA"/>
    <x v="33"/>
    <s v="SERV"/>
    <n v="1"/>
    <n v="1240"/>
    <m/>
    <m/>
    <n v="1240"/>
    <m/>
    <m/>
    <m/>
  </r>
  <r>
    <s v="DIAMANTINA"/>
    <x v="33"/>
    <s v="SERV"/>
    <n v="1"/>
    <n v="5000"/>
    <m/>
    <m/>
    <n v="5000"/>
    <m/>
    <m/>
    <m/>
  </r>
  <r>
    <s v="PLANILLA DE RACIONAMIENTO"/>
    <x v="33"/>
    <m/>
    <m/>
    <m/>
    <m/>
    <n v="0"/>
    <n v="0"/>
    <m/>
    <m/>
    <m/>
  </r>
  <r>
    <s v="PAPELETA DE DEPOSITO"/>
    <x v="33"/>
    <m/>
    <m/>
    <m/>
    <m/>
    <m/>
    <m/>
    <m/>
    <m/>
    <m/>
  </r>
  <r>
    <s v="JEFE DE PROYECTO"/>
    <x v="33"/>
    <m/>
    <m/>
    <m/>
    <m/>
    <m/>
    <m/>
    <m/>
    <m/>
    <m/>
  </r>
  <r>
    <s v="FORMULADOR DE PROYECTOS (ARQUITECTO)"/>
    <x v="33"/>
    <m/>
    <m/>
    <m/>
    <m/>
    <m/>
    <m/>
    <m/>
    <m/>
    <m/>
  </r>
  <r>
    <s v="RESPONSABLE DE EQUIPAMIENTO"/>
    <x v="33"/>
    <m/>
    <m/>
    <m/>
    <m/>
    <m/>
    <m/>
    <m/>
    <m/>
    <m/>
  </r>
  <r>
    <s v="EVALUADRO SOCIAL"/>
    <x v="33"/>
    <m/>
    <m/>
    <m/>
    <m/>
    <m/>
    <m/>
    <m/>
    <m/>
    <m/>
  </r>
  <r>
    <s v="PROFESIONAL ESTRUCTURALISTA"/>
    <x v="33"/>
    <m/>
    <m/>
    <m/>
    <m/>
    <m/>
    <m/>
    <m/>
    <m/>
    <m/>
  </r>
  <r>
    <s v="CAPACITADOR"/>
    <x v="33"/>
    <m/>
    <m/>
    <m/>
    <m/>
    <m/>
    <m/>
    <m/>
    <m/>
    <m/>
  </r>
  <r>
    <s v="PROFESIONAL DE LA SALUD"/>
    <x v="33"/>
    <m/>
    <m/>
    <m/>
    <m/>
    <m/>
    <m/>
    <m/>
    <m/>
    <m/>
  </r>
  <r>
    <s v="SERVICIO ESP. DE INSTALACIONES ELECTRICAS"/>
    <x v="33"/>
    <m/>
    <m/>
    <m/>
    <m/>
    <m/>
    <m/>
    <m/>
    <m/>
    <m/>
  </r>
  <r>
    <s v="PLANILLA DE VIATICOS"/>
    <x v="33"/>
    <s v="UND"/>
    <s v="10"/>
    <n v="140"/>
    <n v="1400"/>
    <n v="1400"/>
    <m/>
    <m/>
    <m/>
    <m/>
  </r>
  <r>
    <s v="ING. AMBIENTAL O BIOLOGO"/>
    <x v="33"/>
    <m/>
    <n v="1"/>
    <n v="4000"/>
    <n v="4000"/>
    <m/>
    <n v="4000"/>
    <m/>
    <m/>
    <m/>
  </r>
  <r>
    <s v="ESPECIALISTA SOCILOGO O ANTROPOLOGO"/>
    <x v="33"/>
    <m/>
    <n v="1"/>
    <n v="4000"/>
    <n v="4000"/>
    <m/>
    <n v="4000"/>
    <m/>
    <m/>
    <m/>
  </r>
  <r>
    <s v="ING. AGRONOMO"/>
    <x v="33"/>
    <s v="MES"/>
    <n v="1"/>
    <n v="4000"/>
    <n v="4000"/>
    <m/>
    <n v="4000"/>
    <m/>
    <m/>
    <m/>
  </r>
  <r>
    <s v="ENCUESTADOR"/>
    <x v="33"/>
    <s v="MES"/>
    <n v="2"/>
    <n v="2500"/>
    <n v="5000"/>
    <m/>
    <n v="2500"/>
    <n v="2500"/>
    <m/>
    <m/>
  </r>
  <r>
    <m/>
    <x v="33"/>
    <s v="MES"/>
    <s v="4"/>
    <n v="4000"/>
    <n v="16000"/>
    <m/>
    <m/>
    <m/>
    <m/>
    <m/>
  </r>
  <r>
    <s v="ESTUDIO HIDROLOGICO E HIDRAULICO"/>
    <x v="33"/>
    <s v="SERV"/>
    <s v="1"/>
    <n v="15000"/>
    <n v="15000"/>
    <m/>
    <n v="15000"/>
    <m/>
    <m/>
    <m/>
  </r>
  <r>
    <s v="ESTUDIO DE SUELOS"/>
    <x v="33"/>
    <s v="SERV"/>
    <s v="15"/>
    <n v="600"/>
    <n v="9000"/>
    <m/>
    <n v="9000"/>
    <m/>
    <m/>
    <m/>
  </r>
  <r>
    <s v="ESTUDIO DE CANTERAS"/>
    <x v="33"/>
    <s v="SERV"/>
    <s v="3"/>
    <n v="1000"/>
    <n v="3000"/>
    <m/>
    <n v="300"/>
    <m/>
    <m/>
    <m/>
  </r>
  <r>
    <s v="ESTUDIO GEOLOGICO Y GEOTECNICO"/>
    <x v="33"/>
    <s v="SERV"/>
    <s v="1"/>
    <n v="8000"/>
    <n v="8000"/>
    <m/>
    <n v="800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MEJORAMIENTO DE LAS VÍAS LAMBRAMA  PACCAYPATA - COYLLURQUI, COTABAMBAS DE LAS PROVINCIAS DE ABANCAY Y COTABAMBAS DEL  DEPARTAMENTO DE APURIMAC"/>
    <m/>
    <x v="0"/>
    <x v="0"/>
    <s v="MES"/>
    <s v="3"/>
    <n v="2500"/>
    <n v="7500"/>
    <n v="2500"/>
    <n v="2500"/>
    <n v="2500"/>
    <m/>
    <m/>
    <m/>
  </r>
  <r>
    <x v="1"/>
    <s v="MEJORAMIENTO DEL SERVICIO EDUCATIVO DEL INSTITUTO DE EDUCACION SUPERIOR TECNOLOGICO ALFREDO SARMIENTO PALOMINO, DISTRTIO DE HUANCARAMA, PROVINCIA DE ANDAHUAYLAS, DEPARTAMENTO DE APURIMAC"/>
    <n v="2"/>
    <x v="1"/>
    <x v="1"/>
    <s v="GLOBAL"/>
    <n v="1"/>
    <n v="346.15383500000002"/>
    <n v="346.15383500000002"/>
    <n v="1800"/>
    <m/>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1"/>
    <x v="2"/>
    <x v="1"/>
    <s v="GLOBAL"/>
    <n v="1"/>
    <n v="346.15383500000002"/>
    <n v="346.15383500000002"/>
    <m/>
    <m/>
    <m/>
    <m/>
    <m/>
    <m/>
  </r>
  <r>
    <x v="3"/>
    <s v="MEJORAMIENTO DE LOS SERVICIOS DE SALUD DEL CENTRO DE SALUD DE HUACCANA DEL DISTRITO DE HUACCANA, PROVINCIA DE CHINCHEROS, DEPARTAMENTO DE APURIMAC"/>
    <n v="5"/>
    <x v="3"/>
    <x v="2"/>
    <s v="UND"/>
    <n v="1"/>
    <n v="4000"/>
    <n v="4000"/>
    <n v="0"/>
    <n v="0"/>
    <n v="0"/>
    <n v="0"/>
    <n v="0"/>
    <s v="PAGO AFECTO A SU  LABOR DE COODINADOR"/>
  </r>
  <r>
    <x v="3"/>
    <s v="MEJORAMIENTO DE LOS SERVICIOS DE SALUD DEL CENTRO DE SALUD DE HUACCANA DEL DISTRITO DE HUACCANA, PROVINCIA DE CHINCHEROS, DEPARTAMENTO DE APURIMAC"/>
    <n v="6"/>
    <x v="4"/>
    <x v="2"/>
    <s v="UND"/>
    <n v="1"/>
    <n v="4000"/>
    <n v="4000"/>
    <n v="0"/>
    <m/>
    <m/>
    <m/>
    <m/>
    <s v="PAGO AFECTO A SU  LABOR DE COODINADOR"/>
  </r>
  <r>
    <x v="4"/>
    <s v="MEJORAMIENTO DE LOS SERVICIOS DE SALUD DEL CENTRO DE SALUD DE ANDARAPA CATEGORIA I-4 DEL DISTRITO DE ANDARAPA, PROVINCIA DE ANDAHUAYLAS DEPARTAMENTO DE APURIMAC"/>
    <n v="5"/>
    <x v="3"/>
    <x v="2"/>
    <s v="UND"/>
    <n v="1"/>
    <n v="4000"/>
    <n v="4000"/>
    <m/>
    <m/>
    <n v="0"/>
    <n v="0"/>
    <m/>
    <m/>
  </r>
  <r>
    <x v="0"/>
    <s v="MEJORAMIENTO DE LAS VÍAS LAMBRAMA  PACCAYPATA - COYLLURQUI, COTABAMBAS DE LAS PROVINCIAS DE ABANCAY Y COTABAMBAS DEL  DEPARTAMENTO DE APURIMAC"/>
    <n v="2"/>
    <x v="5"/>
    <x v="3"/>
    <s v="MES"/>
    <s v="4"/>
    <n v="2500"/>
    <n v="10000"/>
    <n v="2500"/>
    <n v="2500"/>
    <n v="2500"/>
    <n v="2500"/>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4"/>
    <x v="6"/>
    <x v="4"/>
    <s v="MES"/>
    <n v="1"/>
    <n v="3000"/>
    <m/>
    <n v="0"/>
    <n v="0"/>
    <n v="0"/>
    <n v="0"/>
    <n v="0"/>
    <s v="NOMBRADO"/>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6"/>
    <x v="6"/>
    <x v="4"/>
    <s v="MES"/>
    <n v="1"/>
    <m/>
    <m/>
    <n v="0"/>
    <m/>
    <m/>
    <m/>
    <m/>
    <s v="NOMBRADO"/>
  </r>
  <r>
    <x v="7"/>
    <s v="MEJORAMIENTO Y AMPLIACION DEL SERVICIO DE AGUA PARA RIEGO EN LOS SECTORES DE HUASCATAY, MANA-ATISCCA Y  PATY DEL CENTRO POBLADO DE HUASCATAY, DISTRITO DE PACOBAMBA, PROVINCIA DE ANDAHUAYLAS, DEPARTAMENTO DE APURIMAC"/>
    <n v="6"/>
    <x v="6"/>
    <x v="4"/>
    <s v="MES"/>
    <n v="1"/>
    <m/>
    <m/>
    <m/>
    <n v="0"/>
    <m/>
    <m/>
    <m/>
    <m/>
  </r>
  <r>
    <x v="1"/>
    <s v="MEJORAMIENTO DEL SERVICIO EDUCATIVO DEL INSTITUTO DE EDUCACION SUPERIOR TECNOLOGICO ALFREDO SARMIENTO PALOMINO, DISTRTIO DE HUANCARAMA, PROVINCIA DE ANDAHUAYLAS, DEPARTAMENTO DE APURIMAC"/>
    <n v="3"/>
    <x v="7"/>
    <x v="4"/>
    <s v="MES"/>
    <n v="1"/>
    <m/>
    <m/>
    <m/>
    <m/>
    <n v="0"/>
    <m/>
    <m/>
    <s v="AFECTA SU LABOR DE COORDINADOR"/>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4"/>
    <x v="8"/>
    <x v="5"/>
    <s v="MES"/>
    <n v="2"/>
    <n v="4000"/>
    <m/>
    <n v="4000"/>
    <n v="4000"/>
    <m/>
    <m/>
    <m/>
    <m/>
  </r>
  <r>
    <x v="0"/>
    <s v="MEJORAMIENTO DE LAS VÍAS LAMBRAMA  PACCAYPATA - COYLLURQUI, COTABAMBAS DE LAS PROVINCIAS DE ABANCAY Y COTABAMBAS DEL  DEPARTAMENTO DE APURIMAC"/>
    <n v="4"/>
    <x v="9"/>
    <x v="6"/>
    <s v="MES"/>
    <s v="0"/>
    <m/>
    <n v="0"/>
    <n v="0"/>
    <n v="0"/>
    <n v="0"/>
    <n v="0"/>
    <n v="0"/>
    <s v="AFECTO A GASTOS ADMINISTRATIVOS"/>
  </r>
  <r>
    <x v="8"/>
    <s v="MEJORAMIENTO DE LOS SERVICIOS DE SALUD DE LOS EE.SS. KILCATA, YUMIRE, SONCCOCCOCHA, TURPAY Y MAMARA DE LAS PROVINCIAS DE ANTABAMBA Y GRAU DEL DEPARTAMENTO DE APURIMAC"/>
    <m/>
    <x v="10"/>
    <x v="7"/>
    <s v="GLOBAL"/>
    <n v="1"/>
    <n v="780.41666666666595"/>
    <n v="780.41666666666595"/>
    <m/>
    <m/>
    <m/>
    <m/>
    <n v="0"/>
    <m/>
  </r>
  <r>
    <x v="4"/>
    <s v="MEJORAMIENTO DE LOS SERVICIOS DE SALUD DEL CENTRO DE SALUD DE ANDARAPA CATEGORIA I-4 DEL DISTRITO DE ANDARAPA, PROVINCIA DE ANDAHUAYLAS DEPARTAMENTO DE APURIMAC"/>
    <n v="1"/>
    <x v="11"/>
    <x v="8"/>
    <s v="UND"/>
    <n v="1"/>
    <n v="4000"/>
    <n v="4000"/>
    <m/>
    <n v="4000"/>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7"/>
    <x v="12"/>
    <x v="8"/>
    <s v="MES"/>
    <m/>
    <m/>
    <m/>
    <m/>
    <m/>
    <m/>
    <n v="4000"/>
    <m/>
    <m/>
  </r>
  <r>
    <x v="8"/>
    <s v="MEJORAMIENTO DE LOS SERVICIOS DE SALUD DE LOS EE.SS. KILCATA, YUMIRE, SONCCOCCOCHA, TURPAY Y MAMARA DE LAS PROVINCIAS DE ANTABAMBA Y GRAU DEL DEPARTAMENTO DE APURIMAC"/>
    <n v="1"/>
    <x v="13"/>
    <x v="8"/>
    <s v="UND"/>
    <n v="1"/>
    <n v="4000"/>
    <n v="4000"/>
    <m/>
    <m/>
    <n v="4000"/>
    <m/>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5"/>
    <x v="14"/>
    <x v="9"/>
    <s v="MES"/>
    <n v="2"/>
    <n v="4500"/>
    <m/>
    <n v="0"/>
    <n v="0"/>
    <n v="0"/>
    <n v="0"/>
    <m/>
    <s v="AFECTO A SU LABOR DE COORDINACION"/>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1"/>
    <x v="15"/>
    <x v="9"/>
    <s v="MES"/>
    <m/>
    <m/>
    <m/>
    <n v="0"/>
    <n v="0"/>
    <n v="0"/>
    <n v="0"/>
    <n v="0"/>
    <s v="PAGO AFECTO A SU LABOR DE COORDINADOR"/>
  </r>
  <r>
    <x v="9"/>
    <s v="RECUPERACION DE ECOSISTEMAS DE BOFEDAL, PAJONAL DE PUNA HUMEDA Y SECA EN LA UNIDAD HIDROGRAFICA OROPESA, PALLCAMAYU, HUSIHUICHA Y CHUQUIBAMBILLA DE LAS PROVINCIAS DE ANTABAMBA Y GRAU DEL DEPARTAMENTO DE APURIMAC"/>
    <m/>
    <x v="16"/>
    <x v="10"/>
    <m/>
    <m/>
    <m/>
    <m/>
    <n v="4905"/>
    <n v="4905"/>
    <n v="4905"/>
    <n v="4905"/>
    <n v="4905"/>
    <n v="4906"/>
  </r>
  <r>
    <x v="3"/>
    <s v="MEJORAMIENTO DE LOS SERVICIOS DE SALUD DEL CENTRO DE SALUD DE HUACCANA DEL DISTRITO DE HUACCANA, PROVINCIA DE CHINCHEROS, DEPARTAMENTO DE APURIMAC"/>
    <n v="12"/>
    <x v="17"/>
    <x v="11"/>
    <s v="UND"/>
    <n v="1"/>
    <n v="2500"/>
    <n v="2500"/>
    <n v="2500"/>
    <m/>
    <m/>
    <m/>
    <m/>
    <m/>
  </r>
  <r>
    <x v="8"/>
    <s v="MEJORAMIENTO DE LOS SERVICIOS DE SALUD DE LOS EE.SS. KILCATA, YUMIRE, SONCCOCCOCHA, TURPAY Y MAMARA DE LAS PROVINCIAS DE ANTABAMBA Y GRAU DEL DEPARTAMENTO DE APURIMAC"/>
    <n v="7"/>
    <x v="18"/>
    <x v="11"/>
    <s v="UND"/>
    <n v="1"/>
    <n v="2500"/>
    <n v="2500"/>
    <m/>
    <m/>
    <n v="2500"/>
    <m/>
    <m/>
    <m/>
  </r>
  <r>
    <x v="0"/>
    <s v="MEJORAMIENTO DE LAS VÍAS LAMBRAMA  PACCAYPATA - COYLLURQUI, COTABAMBAS DE LAS PROVINCIAS DE ABANCAY Y COTABAMBAS DEL  DEPARTAMENTO DE APURIMAC"/>
    <n v="3"/>
    <x v="19"/>
    <x v="11"/>
    <s v="MES"/>
    <s v="1"/>
    <n v="2500"/>
    <n v="2500"/>
    <n v="2500"/>
    <m/>
    <m/>
    <m/>
    <m/>
    <m/>
  </r>
  <r>
    <x v="4"/>
    <s v="MEJORAMIENTO DE LOS SERVICIOS DE SALUD DEL CENTRO DE SALUD DE ANDARAPA CATEGORIA I-4 DEL DISTRITO DE ANDARAPA, PROVINCIA DE ANDAHUAYLAS DEPARTAMENTO DE APURIMAC"/>
    <n v="11"/>
    <x v="17"/>
    <x v="12"/>
    <s v="UND"/>
    <n v="1"/>
    <n v="2500"/>
    <n v="2500"/>
    <m/>
    <n v="2500"/>
    <m/>
    <m/>
    <m/>
    <m/>
  </r>
  <r>
    <x v="3"/>
    <s v="MEJORAMIENTO DE LOS SERVICIOS DE SALUD DEL CENTRO DE SALUD DE HUACCANA DEL DISTRITO DE HUACCANA, PROVINCIA DE CHINCHEROS, DEPARTAMENTO DE APURIMAC"/>
    <n v="1"/>
    <x v="20"/>
    <x v="13"/>
    <n v="1"/>
    <n v="1"/>
    <n v="4500"/>
    <n v="4500"/>
    <n v="4905"/>
    <m/>
    <m/>
    <m/>
    <m/>
    <m/>
  </r>
  <r>
    <x v="4"/>
    <s v="MEJORAMIENTO DE LOS SERVICIOS DE SALUD DEL CENTRO DE SALUD DE ANDARAPA CATEGORIA I-4 DEL DISTRITO DE ANDARAPA, PROVINCIA DE ANDAHUAYLAS DEPARTAMENTO DE APURIMAC"/>
    <n v="1"/>
    <x v="20"/>
    <x v="13"/>
    <n v="1"/>
    <n v="1"/>
    <n v="4500"/>
    <n v="4500"/>
    <m/>
    <n v="4905"/>
    <m/>
    <m/>
    <m/>
    <m/>
  </r>
  <r>
    <x v="8"/>
    <s v="MEJORAMIENTO DE LOS SERVICIOS DE SALUD DE LOS EE.SS. KILCATA, YUMIRE, SONCCOCCOCHA, TURPAY Y MAMARA DE LAS PROVINCIAS DE ANTABAMBA Y GRAU DEL DEPARTAMENTO DE APURIMAC"/>
    <n v="1"/>
    <x v="20"/>
    <x v="13"/>
    <n v="1"/>
    <n v="1"/>
    <n v="4500"/>
    <n v="4500"/>
    <m/>
    <m/>
    <n v="4905"/>
    <n v="4905"/>
    <n v="4905"/>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1"/>
    <x v="21"/>
    <x v="14"/>
    <s v="MES"/>
    <n v="1"/>
    <n v="5000"/>
    <m/>
    <m/>
    <m/>
    <n v="5000"/>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2"/>
    <x v="22"/>
    <x v="14"/>
    <s v="MES"/>
    <n v="1"/>
    <n v="5000"/>
    <m/>
    <m/>
    <m/>
    <m/>
    <n v="5000"/>
    <m/>
    <m/>
  </r>
  <r>
    <x v="7"/>
    <s v="MEJORAMIENTO Y AMPLIACION DEL SERVICIO DE AGUA PARA RIEGO EN LOS SECTORES DE HUASCATAY, MANA-ATISCCA Y  PATY DEL CENTRO POBLADO DE HUASCATAY, DISTRITO DE PACOBAMBA, PROVINCIA DE ANDAHUAYLAS, DEPARTAMENTO DE APURIMAC"/>
    <n v="1"/>
    <x v="21"/>
    <x v="14"/>
    <s v="MES"/>
    <n v="1"/>
    <n v="5000"/>
    <m/>
    <n v="5000"/>
    <m/>
    <m/>
    <m/>
    <m/>
    <m/>
  </r>
  <r>
    <x v="7"/>
    <s v="MEJORAMIENTO Y AMPLIACION DEL SERVICIO DE AGUA PARA RIEGO EN LOS SECTORES DE HUASCATAY, MANA-ATISCCA Y  PATY DEL CENTRO POBLADO DE HUASCATAY, DISTRITO DE PACOBAMBA, PROVINCIA DE ANDAHUAYLAS, DEPARTAMENTO DE APURIMAC"/>
    <n v="2"/>
    <x v="22"/>
    <x v="14"/>
    <s v="MES"/>
    <n v="1"/>
    <n v="5000"/>
    <m/>
    <m/>
    <n v="5000"/>
    <m/>
    <m/>
    <m/>
    <m/>
  </r>
  <r>
    <x v="3"/>
    <s v="MEJORAMIENTO DE LOS SERVICIOS DE SALUD DEL CENTRO DE SALUD DE HUACCANA DEL DISTRITO DE HUACCANA, PROVINCIA DE CHINCHEROS, DEPARTAMENTO DE APURIMAC"/>
    <n v="4"/>
    <x v="23"/>
    <x v="15"/>
    <s v="UND"/>
    <n v="1"/>
    <n v="3000"/>
    <n v="3000"/>
    <n v="3000"/>
    <m/>
    <m/>
    <m/>
    <m/>
    <m/>
  </r>
  <r>
    <x v="1"/>
    <s v="MEJORAMIENTO DEL SERVICIO EDUCATIVO DEL INSTITUTO DE EDUCACION SUPERIOR TECNOLOGICO ALFREDO SARMIENTO PALOMINO, DISTRTIO DE HUANCARAMA, PROVINCIA DE ANDAHUAYLAS, DEPARTAMENTO DE APURIMAC"/>
    <n v="1"/>
    <x v="24"/>
    <x v="16"/>
    <s v="MES"/>
    <n v="3"/>
    <n v="4000"/>
    <m/>
    <n v="4000"/>
    <m/>
    <m/>
    <m/>
    <m/>
    <m/>
  </r>
  <r>
    <x v="8"/>
    <s v="MEJORAMIENTO DE LOS SERVICIOS DE SALUD DE LOS EE.SS. KILCATA, YUMIRE, SONCCOCCOCHA, TURPAY Y MAMARA DE LAS PROVINCIAS DE ANTABAMBA Y GRAU DEL DEPARTAMENTO DE APURIMAC"/>
    <n v="4"/>
    <x v="25"/>
    <x v="17"/>
    <s v="UND"/>
    <n v="2"/>
    <n v="4000"/>
    <n v="8000"/>
    <n v="4000"/>
    <n v="4000"/>
    <m/>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7"/>
    <x v="14"/>
    <x v="18"/>
    <s v="MES"/>
    <n v="2"/>
    <m/>
    <n v="0"/>
    <n v="0"/>
    <n v="0"/>
    <m/>
    <m/>
    <m/>
    <s v="NOMBRADO"/>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9"/>
    <x v="26"/>
    <x v="18"/>
    <m/>
    <m/>
    <m/>
    <m/>
    <m/>
    <m/>
    <m/>
    <m/>
    <m/>
    <s v="NOMBRADO"/>
  </r>
  <r>
    <x v="7"/>
    <s v="MEJORAMIENTO Y AMPLIACION DEL SERVICIO DE AGUA PARA RIEGO EN LOS SECTORES DE HUASCATAY, MANA-ATISCCA Y  PATY DEL CENTRO POBLADO DE HUASCATAY, DISTRITO DE PACOBAMBA, PROVINCIA DE ANDAHUAYLAS, DEPARTAMENTO DE APURIMAC"/>
    <n v="7"/>
    <x v="14"/>
    <x v="18"/>
    <s v="MES"/>
    <n v="2"/>
    <m/>
    <m/>
    <m/>
    <m/>
    <m/>
    <m/>
    <m/>
    <s v="AFECTO A SU COORDINACION"/>
  </r>
  <r>
    <x v="0"/>
    <s v="MEJORAMIENTO DE LAS VÍAS LAMBRAMA  PACCAYPATA - COYLLURQUI, COTABAMBAS DE LAS PROVINCIAS DE ABANCAY Y COTABAMBAS DEL  DEPARTAMENTO DE APURIMAC"/>
    <s v="1"/>
    <x v="27"/>
    <x v="19"/>
    <s v="UND"/>
    <n v="105"/>
    <n v="140"/>
    <n v="14700"/>
    <m/>
    <n v="9800"/>
    <n v="4900"/>
    <m/>
    <m/>
    <m/>
  </r>
  <r>
    <x v="1"/>
    <s v="MEJORAMIENTO DEL SERVICIO EDUCATIVO DEL INSTITUTO DE EDUCACION SUPERIOR TECNOLOGICO ALFREDO SARMIENTO PALOMINO, DISTRTIO DE HUANCARAMA, PROVINCIA DE ANDAHUAYLAS, DEPARTAMENTO DE APURIMAC"/>
    <n v="8"/>
    <x v="28"/>
    <x v="20"/>
    <s v="MES"/>
    <n v="1"/>
    <n v="2500"/>
    <m/>
    <n v="2500"/>
    <m/>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8"/>
    <x v="29"/>
    <x v="20"/>
    <s v="MES"/>
    <n v="1"/>
    <n v="2500"/>
    <m/>
    <n v="2500"/>
    <n v="2500"/>
    <m/>
    <m/>
    <m/>
    <m/>
  </r>
  <r>
    <x v="9"/>
    <s v="RECUPERACION DE ECOSISTEMAS DE BOFEDAL, PAJONAL DE PUNA HUMEDA Y SECA EN LA UNIDAD HIDROGRAFICA OROPESA, PALLCAMAYU, HUSIHUICHA Y CHUQUIBAMBILLA DE LAS PROVINCIAS DE ANTABAMBA Y GRAU DEL DEPARTAMENTO DE APURIMAC"/>
    <n v="5"/>
    <x v="28"/>
    <x v="20"/>
    <s v="MES"/>
    <n v="1"/>
    <n v="2500"/>
    <n v="2500"/>
    <m/>
    <m/>
    <n v="2500"/>
    <m/>
    <m/>
    <m/>
  </r>
  <r>
    <x v="3"/>
    <s v="MEJORAMIENTO DE LOS SERVICIOS DE SALUD DEL CENTRO DE SALUD DE HUACCANA DEL DISTRITO DE HUACCANA, PROVINCIA DE CHINCHEROS, DEPARTAMENTO DE APURIMAC"/>
    <n v="13"/>
    <x v="30"/>
    <x v="21"/>
    <s v="UND"/>
    <n v="1"/>
    <n v="4000"/>
    <n v="4000"/>
    <n v="0"/>
    <n v="0"/>
    <n v="0"/>
    <n v="0"/>
    <m/>
    <s v="PAGO AFECTO A SU  LABOR DE COODINADOR"/>
  </r>
  <r>
    <x v="4"/>
    <s v="MEJORAMIENTO DE LOS SERVICIOS DE SALUD DEL CENTRO DE SALUD DE ANDARAPA CATEGORIA I-4 DEL DISTRITO DE ANDARAPA, PROVINCIA DE ANDAHUAYLAS DEPARTAMENTO DE APURIMAC"/>
    <n v="12"/>
    <x v="30"/>
    <x v="21"/>
    <s v="UND"/>
    <n v="1"/>
    <m/>
    <n v="0"/>
    <n v="0"/>
    <n v="0"/>
    <n v="0"/>
    <n v="0"/>
    <m/>
    <s v="PAGO AFECTO A SU  LABOR DE COODINADOR"/>
  </r>
  <r>
    <x v="1"/>
    <s v="MEJORAMIENTO DEL SERVICIO EDUCATIVO DEL INSTITUTO DE EDUCACION SUPERIOR TECNOLOGICO ALFREDO SARMIENTO PALOMINO, DISTRTIO DE HUANCARAMA, PROVINCIA DE ANDAHUAYLAS, DEPARTAMENTO DE APURIMAC"/>
    <n v="6"/>
    <x v="31"/>
    <x v="21"/>
    <m/>
    <m/>
    <m/>
    <m/>
    <m/>
    <m/>
    <m/>
    <m/>
    <m/>
    <s v="AFECTA SU LABOR DE COORDINADOR"/>
  </r>
  <r>
    <x v="9"/>
    <s v="RECUPERACION DE ECOSISTEMAS DE BOFEDAL, PAJONAL DE PUNA HUMEDA Y SECA EN LA UNIDAD HIDROGRAFICA OROPESA, PALLCAMAYU, HUSIHUICHA Y CHUQUIBAMBILLA DE LAS PROVINCIAS DE ANTABAMBA Y GRAU DEL DEPARTAMENTO DE APURIMAC"/>
    <n v="2"/>
    <x v="32"/>
    <x v="21"/>
    <s v="UND"/>
    <n v="1"/>
    <n v="4000"/>
    <n v="4000"/>
    <n v="0"/>
    <n v="0"/>
    <n v="0"/>
    <n v="0"/>
    <m/>
    <s v="AFECTO A SU LABOR DE COORDINADOR"/>
  </r>
  <r>
    <x v="0"/>
    <s v="MEJORAMIENTO DE LAS VÍAS LAMBRAMA  PACCAYPATA - COYLLURQUI, COTABAMBAS DE LAS PROVINCIAS DE ABANCAY Y COTABAMBAS DEL  DEPARTAMENTO DE APURIMAC"/>
    <n v="5"/>
    <x v="33"/>
    <x v="21"/>
    <s v="MES"/>
    <s v="1"/>
    <n v="4000"/>
    <n v="4000"/>
    <m/>
    <m/>
    <m/>
    <m/>
    <m/>
    <s v="AFECTA SU LABOR DE COORDINADOR"/>
  </r>
  <r>
    <x v="0"/>
    <s v="MEJORAMIENTO DE LAS VÍAS LAMBRAMA  PACCAYPATA - COYLLURQUI, COTABAMBAS DE LAS PROVINCIAS DE ABANCAY Y COTABAMBAS DEL  DEPARTAMENTO DE APURIMAC"/>
    <n v="4"/>
    <x v="34"/>
    <x v="21"/>
    <s v="SERV"/>
    <n v="1"/>
    <n v="3250"/>
    <n v="3250"/>
    <m/>
    <m/>
    <m/>
    <n v="3250"/>
    <m/>
    <m/>
  </r>
  <r>
    <x v="3"/>
    <s v="MEJORAMIENTO DE LOS SERVICIOS DE SALUD DEL CENTRO DE SALUD DE HUACCANA DEL DISTRITO DE HUACCANA, PROVINCIA DE CHINCHEROS, DEPARTAMENTO DE APURIMAC"/>
    <n v="8"/>
    <x v="35"/>
    <x v="22"/>
    <s v="UND"/>
    <n v="1"/>
    <n v="5000"/>
    <n v="5000"/>
    <n v="4360"/>
    <n v="4360"/>
    <m/>
    <m/>
    <m/>
    <m/>
  </r>
  <r>
    <x v="4"/>
    <s v="MEJORAMIENTO DE LOS SERVICIOS DE SALUD DEL CENTRO DE SALUD DE ANDARAPA CATEGORIA I-4 DEL DISTRITO DE ANDARAPA, PROVINCIA DE ANDAHUAYLAS DEPARTAMENTO DE APURIMAC"/>
    <n v="7"/>
    <x v="35"/>
    <x v="22"/>
    <s v="UND"/>
    <n v="1"/>
    <n v="5000"/>
    <n v="5000"/>
    <m/>
    <m/>
    <n v="4360"/>
    <n v="4360"/>
    <m/>
    <s v="PAGO AFECTO A SU  LABOR DE COODINADOR"/>
  </r>
  <r>
    <x v="4"/>
    <s v="MEJORAMIENTO DE LOS SERVICIOS DE SALUD DEL CENTRO DE SALUD DE ANDARAPA CATEGORIA I-4 DEL DISTRITO DE ANDARAPA, PROVINCIA DE ANDAHUAYLAS DEPARTAMENTO DE APURIMAC"/>
    <n v="4"/>
    <x v="36"/>
    <x v="23"/>
    <s v="UND"/>
    <n v="1"/>
    <n v="4000"/>
    <n v="4000"/>
    <n v="4000"/>
    <m/>
    <m/>
    <m/>
    <m/>
    <s v="INCLUYE APOYO PS GRAU ANTABAMBA"/>
  </r>
  <r>
    <x v="8"/>
    <s v="MEJORAMIENTO DE LOS SERVICIOS DE SALUD DE LOS EE.SS. KILCATA, YUMIRE, SONCCOCCOCHA, TURPAY Y MAMARA DE LAS PROVINCIAS DE ANTABAMBA Y GRAU DEL DEPARTAMENTO DE APURIMAC"/>
    <n v="3"/>
    <x v="7"/>
    <x v="23"/>
    <s v="UND"/>
    <n v="1"/>
    <n v="4000"/>
    <n v="4000"/>
    <m/>
    <n v="4000"/>
    <m/>
    <m/>
    <m/>
    <s v="ESTUDIOS COMPLEMENTARIOS "/>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5"/>
    <x v="37"/>
    <x v="23"/>
    <s v="MES"/>
    <m/>
    <m/>
    <m/>
    <m/>
    <m/>
    <n v="4000"/>
    <n v="4000"/>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3"/>
    <x v="38"/>
    <x v="24"/>
    <s v="MES"/>
    <n v="1"/>
    <n v="4000"/>
    <m/>
    <m/>
    <m/>
    <n v="4000"/>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5"/>
    <x v="38"/>
    <x v="24"/>
    <s v="MES"/>
    <n v="1"/>
    <n v="4000"/>
    <m/>
    <m/>
    <m/>
    <m/>
    <n v="4000"/>
    <m/>
    <m/>
  </r>
  <r>
    <x v="7"/>
    <s v="MEJORAMIENTO Y AMPLIACION DEL SERVICIO DE AGUA PARA RIEGO EN LOS SECTORES DE HUASCATAY, MANA-ATISCCA Y  PATY DEL CENTRO POBLADO DE HUASCATAY, DISTRITO DE PACOBAMBA, PROVINCIA DE ANDAHUAYLAS, DEPARTAMENTO DE APURIMAC"/>
    <n v="5"/>
    <x v="38"/>
    <x v="24"/>
    <s v="MES"/>
    <n v="1"/>
    <n v="4000"/>
    <m/>
    <n v="4000"/>
    <m/>
    <m/>
    <m/>
    <m/>
    <m/>
  </r>
  <r>
    <x v="3"/>
    <s v="MEJORAMIENTO DE LOS SERVICIOS DE SALUD DEL CENTRO DE SALUD DE HUACCANA DEL DISTRITO DE HUACCANA, PROVINCIA DE CHINCHEROS, DEPARTAMENTO DE APURIMAC"/>
    <n v="11"/>
    <x v="39"/>
    <x v="24"/>
    <s v="UND"/>
    <n v="1"/>
    <n v="4000"/>
    <n v="0"/>
    <n v="4000"/>
    <m/>
    <m/>
    <m/>
    <m/>
    <m/>
  </r>
  <r>
    <x v="4"/>
    <s v="MEJORAMIENTO DE LOS SERVICIOS DE SALUD DEL CENTRO DE SALUD DE ANDARAPA CATEGORIA I-4 DEL DISTRITO DE ANDARAPA, PROVINCIA DE ANDAHUAYLAS DEPARTAMENTO DE APURIMAC"/>
    <n v="10"/>
    <x v="40"/>
    <x v="24"/>
    <s v="UND"/>
    <n v="1"/>
    <n v="4000"/>
    <n v="4000"/>
    <n v="4000"/>
    <m/>
    <m/>
    <m/>
    <m/>
    <m/>
  </r>
  <r>
    <x v="8"/>
    <s v="MEJORAMIENTO DE LOS SERVICIOS DE SALUD DE LOS EE.SS. KILCATA, YUMIRE, SONCCOCCOCHA, TURPAY Y MAMARA DE LAS PROVINCIAS DE ANTABAMBA Y GRAU DEL DEPARTAMENTO DE APURIMAC"/>
    <n v="6"/>
    <x v="40"/>
    <x v="24"/>
    <s v="UND"/>
    <n v="1"/>
    <n v="4000"/>
    <n v="4000"/>
    <m/>
    <n v="4000"/>
    <m/>
    <m/>
    <m/>
    <m/>
  </r>
  <r>
    <x v="1"/>
    <s v="MEJORAMIENTO DEL SERVICIO EDUCATIVO DEL INSTITUTO DE EDUCACION SUPERIOR TECNOLOGICO ALFREDO SARMIENTO PALOMINO, DISTRTIO DE HUANCARAMA, PROVINCIA DE ANDAHUAYLAS, DEPARTAMENTO DE APURIMAC"/>
    <n v="7"/>
    <x v="41"/>
    <x v="24"/>
    <s v="MES"/>
    <n v="1"/>
    <n v="4000"/>
    <m/>
    <n v="4000"/>
    <m/>
    <m/>
    <m/>
    <m/>
    <m/>
  </r>
  <r>
    <x v="0"/>
    <s v="MEJORAMIENTO DE LAS VÍAS LAMBRAMA  PACCAYPATA - COYLLURQUI, COTABAMBAS DE LAS PROVINCIAS DE ABANCAY Y COTABAMBAS DEL  DEPARTAMENTO DE APURIMAC"/>
    <n v="6"/>
    <x v="42"/>
    <x v="24"/>
    <s v="MES"/>
    <s v="1"/>
    <n v="4000"/>
    <n v="4000"/>
    <m/>
    <m/>
    <m/>
    <m/>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1"/>
    <x v="43"/>
    <x v="25"/>
    <s v="UND"/>
    <n v="1"/>
    <n v="4500"/>
    <n v="4500"/>
    <n v="4905"/>
    <n v="0"/>
    <n v="0"/>
    <n v="0"/>
    <n v="0"/>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2"/>
    <x v="43"/>
    <x v="25"/>
    <s v="UND"/>
    <n v="1"/>
    <n v="4500"/>
    <n v="4500"/>
    <m/>
    <m/>
    <n v="4905"/>
    <m/>
    <n v="4905"/>
    <m/>
  </r>
  <r>
    <x v="7"/>
    <s v="MEJORAMIENTO Y AMPLIACION DEL SERVICIO DE AGUA PARA RIEGO EN LOS SECTORES DE HUASCATAY, MANA-ATISCCA Y  PATY DEL CENTRO POBLADO DE HUASCATAY, DISTRITO DE PACOBAMBA, PROVINCIA DE ANDAHUAYLAS, DEPARTAMENTO DE APURIMAC"/>
    <n v="1"/>
    <x v="43"/>
    <x v="25"/>
    <s v="UND"/>
    <n v="1"/>
    <n v="4500"/>
    <n v="4500"/>
    <m/>
    <n v="4905"/>
    <m/>
    <n v="4905"/>
    <m/>
    <m/>
  </r>
  <r>
    <x v="7"/>
    <s v="MEJORAMIENTO Y AMPLIACION DEL SERVICIO DE AGUA PARA RIEGO EN LOS SECTORES DE HUASCATAY, MANA-ATISCCA Y  PATY DEL CENTRO POBLADO DE HUASCATAY, DISTRITO DE PACOBAMBA, PROVINCIA DE ANDAHUAYLAS, DEPARTAMENTO DE APURIMAC"/>
    <n v="1"/>
    <x v="27"/>
    <x v="25"/>
    <s v="UND"/>
    <n v="3"/>
    <n v="140"/>
    <n v="420"/>
    <m/>
    <m/>
    <n v="420"/>
    <m/>
    <m/>
    <m/>
  </r>
  <r>
    <x v="7"/>
    <s v="MEJORAMIENTO Y AMPLIACION DEL SERVICIO DE AGUA PARA RIEGO EN LOS SECTORES DE HUASCATAY, MANA-ATISCCA Y  PATY DEL CENTRO POBLADO DE HUASCATAY, DISTRITO DE PACOBAMBA, PROVINCIA DE ANDAHUAYLAS, DEPARTAMENTO DE APURIMAC"/>
    <n v="1"/>
    <x v="44"/>
    <x v="25"/>
    <s v="UND"/>
    <n v="1"/>
    <n v="-140"/>
    <n v="-140"/>
    <m/>
    <m/>
    <m/>
    <m/>
    <m/>
    <m/>
  </r>
  <r>
    <x v="3"/>
    <s v="MEJORAMIENTO DE LOS SERVICIOS DE SALUD DEL CENTRO DE SALUD DE HUACCANA DEL DISTRITO DE HUACCANA, PROVINCIA DE CHINCHEROS, DEPARTAMENTO DE APURIMAC"/>
    <n v="1"/>
    <x v="11"/>
    <x v="26"/>
    <s v="UND"/>
    <n v="1"/>
    <n v="4000"/>
    <n v="4000"/>
    <n v="4000"/>
    <m/>
    <m/>
    <m/>
    <m/>
    <m/>
  </r>
  <r>
    <x v="0"/>
    <s v="MEJORAMIENTO DE LAS VÍAS LAMBRAMA  PACCAYPATA - COYLLURQUI, COTABAMBAS DE LAS PROVINCIAS DE ABANCAY Y COTABAMBAS DEL  DEPARTAMENTO DE APURIMAC"/>
    <s v="1"/>
    <x v="45"/>
    <x v="27"/>
    <m/>
    <m/>
    <m/>
    <m/>
    <n v="4905"/>
    <n v="4905"/>
    <n v="4905"/>
    <n v="4905"/>
    <n v="4905"/>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1"/>
    <x v="44"/>
    <x v="28"/>
    <s v="UND"/>
    <n v="1"/>
    <n v="560"/>
    <n v="560"/>
    <m/>
    <m/>
    <n v="560"/>
    <m/>
    <m/>
    <m/>
  </r>
  <r>
    <x v="9"/>
    <s v="RECUPERACION DE ECOSISTEMAS DE BOFEDAL, PAJONAL DE PUNA HUMEDA Y SECA EN LA UNIDAD HIDROGRAFICA OROPESA, PALLCAMAYU, HUSIHUICHA Y CHUQUIBAMBILLA DE LAS PROVINCIAS DE ANTABAMBA Y GRAU DEL DEPARTAMENTO DE APURIMAC"/>
    <n v="1"/>
    <x v="46"/>
    <x v="29"/>
    <s v="UND"/>
    <n v="2"/>
    <n v="4000"/>
    <n v="8000"/>
    <n v="4000"/>
    <n v="4000"/>
    <m/>
    <m/>
    <m/>
    <m/>
  </r>
  <r>
    <x v="0"/>
    <s v="MEJORAMIENTO DE LAS VÍAS LAMBRAMA  PACCAYPATA - COYLLURQUI, COTABAMBAS DE LAS PROVINCIAS DE ABANCAY Y COTABAMBAS DEL  DEPARTAMENTO DE APURIMAC"/>
    <n v="1"/>
    <x v="47"/>
    <x v="29"/>
    <s v="MES"/>
    <s v="4"/>
    <n v="4000"/>
    <n v="16000"/>
    <m/>
    <m/>
    <n v="4000"/>
    <n v="4000"/>
    <n v="4000"/>
    <m/>
  </r>
  <r>
    <x v="0"/>
    <s v="MEJORAMIENTO DE LAS VÍAS LAMBRAMA  PACCAYPATA - COYLLURQUI, COTABAMBAS DE LAS PROVINCIAS DE ABANCAY Y COTABAMBAS DEL  DEPARTAMENTO DE APURIMAC"/>
    <m/>
    <x v="0"/>
    <x v="29"/>
    <s v="MES"/>
    <s v="4"/>
    <n v="4000"/>
    <n v="16000"/>
    <m/>
    <m/>
    <m/>
    <m/>
    <m/>
    <m/>
  </r>
  <r>
    <x v="1"/>
    <s v="MEJORAMIENTO DEL SERVICIO EDUCATIVO DEL INSTITUTO DE EDUCACION SUPERIOR TECNOLOGICO ALFREDO SARMIENTO PALOMINO, DISTRTIO DE HUANCARAMA, PROVINCIA DE ANDAHUAYLAS, DEPARTAMENTO DE APURIMAC"/>
    <m/>
    <x v="48"/>
    <x v="30"/>
    <s v="MES"/>
    <s v="1"/>
    <n v="4500"/>
    <n v="4500"/>
    <n v="4905"/>
    <n v="4905"/>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m/>
    <x v="48"/>
    <x v="30"/>
    <s v="MES"/>
    <s v="1"/>
    <n v="4500"/>
    <n v="4500"/>
    <m/>
    <m/>
    <n v="4905"/>
    <n v="4905"/>
    <n v="4905"/>
    <m/>
  </r>
  <r>
    <x v="4"/>
    <s v="MEJORAMIENTO DE LOS SERVICIOS DE SALUD DEL CENTRO DE SALUD DE ANDARAPA CATEGORIA I-4 DEL DISTRITO DE ANDARAPA, PROVINCIA DE ANDAHUAYLAS DEPARTAMENTO DE APURIMAC"/>
    <n v="3"/>
    <x v="25"/>
    <x v="31"/>
    <s v="UND"/>
    <n v="2"/>
    <n v="4500"/>
    <n v="9000"/>
    <n v="4500"/>
    <n v="4500"/>
    <m/>
    <m/>
    <m/>
    <m/>
  </r>
  <r>
    <x v="3"/>
    <s v="MEJORAMIENTO DE LOS SERVICIOS DE SALUD DEL CENTRO DE SALUD DE HUACCANA DEL DISTRITO DE HUACCANA, PROVINCIA DE CHINCHEROS, DEPARTAMENTO DE APURIMAC"/>
    <n v="9"/>
    <x v="49"/>
    <x v="32"/>
    <s v="UND"/>
    <n v="1"/>
    <n v="5000"/>
    <n v="5000"/>
    <n v="5000"/>
    <m/>
    <m/>
    <m/>
    <m/>
    <m/>
  </r>
  <r>
    <x v="4"/>
    <s v="MEJORAMIENTO DE LOS SERVICIOS DE SALUD DEL CENTRO DE SALUD DE ANDARAPA CATEGORIA I-4 DEL DISTRITO DE ANDARAPA, PROVINCIA DE ANDAHUAYLAS DEPARTAMENTO DE APURIMAC"/>
    <n v="8"/>
    <x v="49"/>
    <x v="32"/>
    <s v="UND"/>
    <n v="1"/>
    <n v="5000"/>
    <n v="5000"/>
    <m/>
    <n v="5000"/>
    <m/>
    <m/>
    <m/>
    <m/>
  </r>
  <r>
    <x v="3"/>
    <s v="MEJORAMIENTO DE LOS SERVICIOS DE SALUD DEL CENTRO DE SALUD DE HUACCANA DEL DISTRITO DE HUACCANA, PROVINCIA DE CHINCHEROS, DEPARTAMENTO DE APURIMAC"/>
    <n v="7"/>
    <x v="50"/>
    <x v="33"/>
    <s v="UND"/>
    <n v="1"/>
    <n v="5000"/>
    <n v="5000"/>
    <n v="5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B0253-A3AD-4E2C-9AF1-2995EAC91B32}"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F36" firstHeaderRow="0" firstDataRow="1" firstDataCol="1"/>
  <pivotFields count="11">
    <pivotField showAll="0"/>
    <pivotField axis="axisRow" showAll="0">
      <items count="35">
        <item h="1" x="1"/>
        <item x="2"/>
        <item x="3"/>
        <item x="4"/>
        <item x="5"/>
        <item h="1" x="6"/>
        <item x="0"/>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showAll="0"/>
    <pivotField dataField="1" showAll="0"/>
    <pivotField dataField="1" showAll="0"/>
    <pivotField dataField="1" showAll="0"/>
    <pivotField dataField="1" showAll="0"/>
    <pivotField dataField="1" showAll="0"/>
  </pivotFields>
  <rowFields count="1">
    <field x="1"/>
  </rowFields>
  <rowItems count="33">
    <i>
      <x v="1"/>
    </i>
    <i>
      <x v="2"/>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dataFields count="5">
    <dataField name="Cuenta de Agosto" fld="6" subtotal="count" baseField="1" baseItem="0"/>
    <dataField name="Cuenta de Setiembre" fld="7" subtotal="count" baseField="1" baseItem="0"/>
    <dataField name="Cuenta de Octubre" fld="8" subtotal="count" baseField="1" baseItem="0"/>
    <dataField name="Cuenta de Noviembre" fld="9" subtotal="count" baseField="1" baseItem="0"/>
    <dataField name="Cuenta de Diciembre" fld="10" subtotal="count" baseField="1" baseItem="0"/>
  </dataFields>
  <formats count="6">
    <format dxfId="1897">
      <pivotArea type="all" dataOnly="0" outline="0" fieldPosition="0"/>
    </format>
    <format dxfId="1896">
      <pivotArea outline="0" collapsedLevelsAreSubtotals="1" fieldPosition="0"/>
    </format>
    <format dxfId="1895">
      <pivotArea field="1" type="button" dataOnly="0" labelOnly="1" outline="0" axis="axisRow" fieldPosition="0"/>
    </format>
    <format dxfId="1894">
      <pivotArea dataOnly="0" labelOnly="1" fieldPosition="0">
        <references count="1">
          <reference field="1" count="0"/>
        </references>
      </pivotArea>
    </format>
    <format dxfId="1893">
      <pivotArea dataOnly="0" labelOnly="1" grandRow="1" outline="0" fieldPosition="0"/>
    </format>
    <format dxfId="1892">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2912F-E990-4CF8-A104-0ECA04CBCC7C}" name="TablaDinámica2" cacheId="3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pecialista">
  <location ref="A4:F8" firstHeaderRow="0" firstDataRow="1" firstDataCol="1"/>
  <pivotFields count="16">
    <pivotField axis="axisRow" showAll="0">
      <items count="11">
        <item sd="0" x="4"/>
        <item sd="0" x="3"/>
        <item x="2"/>
        <item x="0"/>
        <item x="9"/>
        <item x="7"/>
        <item x="6"/>
        <item x="5"/>
        <item x="8"/>
        <item x="1"/>
        <item t="default"/>
      </items>
    </pivotField>
    <pivotField showAll="0"/>
    <pivotField showAll="0"/>
    <pivotField axis="axisRow" showAll="0">
      <items count="52">
        <item x="26"/>
        <item x="2"/>
        <item x="8"/>
        <item x="28"/>
        <item x="34"/>
        <item x="45"/>
        <item x="16"/>
        <item x="48"/>
        <item x="43"/>
        <item x="6"/>
        <item x="22"/>
        <item x="30"/>
        <item x="35"/>
        <item x="3"/>
        <item x="40"/>
        <item x="39"/>
        <item x="23"/>
        <item x="36"/>
        <item x="50"/>
        <item x="49"/>
        <item x="4"/>
        <item x="17"/>
        <item x="32"/>
        <item x="13"/>
        <item x="11"/>
        <item x="42"/>
        <item x="33"/>
        <item x="1"/>
        <item x="14"/>
        <item x="46"/>
        <item x="47"/>
        <item x="20"/>
        <item x="25"/>
        <item x="24"/>
        <item x="7"/>
        <item x="21"/>
        <item x="37"/>
        <item x="5"/>
        <item x="15"/>
        <item x="19"/>
        <item x="44"/>
        <item x="9"/>
        <item x="27"/>
        <item x="12"/>
        <item x="10"/>
        <item x="38"/>
        <item x="31"/>
        <item x="41"/>
        <item x="18"/>
        <item x="29"/>
        <item x="0"/>
        <item t="default"/>
      </items>
    </pivotField>
    <pivotField axis="axisRow" showAll="0">
      <items count="37">
        <item h="1" m="1" x="34"/>
        <item h="1" x="1"/>
        <item x="2"/>
        <item h="1" x="3"/>
        <item h="1" x="4"/>
        <item h="1" x="5"/>
        <item h="1" x="6"/>
        <item h="1" x="7"/>
        <item h="1" m="1" x="35"/>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0"/>
        <item t="default"/>
      </items>
    </pivotField>
    <pivotField showAll="0"/>
    <pivotField showAll="0"/>
    <pivotField showAll="0"/>
    <pivotField showAll="0"/>
    <pivotField dataField="1" showAll="0"/>
    <pivotField dataField="1" showAll="0"/>
    <pivotField dataField="1" showAll="0"/>
    <pivotField dataField="1" showAll="0"/>
    <pivotField dataField="1" showAll="0"/>
    <pivotField showAll="0"/>
    <pivotField dragToRow="0" dragToCol="0" dragToPage="0" showAll="0" defaultSubtotal="0"/>
  </pivotFields>
  <rowFields count="3">
    <field x="4"/>
    <field x="0"/>
    <field x="3"/>
  </rowFields>
  <rowItems count="4">
    <i>
      <x v="2"/>
    </i>
    <i r="1">
      <x/>
    </i>
    <i r="1">
      <x v="1"/>
    </i>
    <i t="grand">
      <x/>
    </i>
  </rowItems>
  <colFields count="1">
    <field x="-2"/>
  </colFields>
  <colItems count="5">
    <i>
      <x/>
    </i>
    <i i="1">
      <x v="1"/>
    </i>
    <i i="2">
      <x v="2"/>
    </i>
    <i i="3">
      <x v="3"/>
    </i>
    <i i="4">
      <x v="4"/>
    </i>
  </colItems>
  <dataFields count="5">
    <dataField name="Ago" fld="9" subtotal="count" baseField="4" baseItem="0"/>
    <dataField name="Set" fld="10" subtotal="count" baseField="4" baseItem="0"/>
    <dataField name="Oct" fld="11" subtotal="count" baseField="4" baseItem="0"/>
    <dataField name="Nov" fld="12" subtotal="count" baseField="4" baseItem="0"/>
    <dataField name="Dic" fld="13" subtotal="count" baseField="4" baseItem="0"/>
  </dataFields>
  <formats count="86">
    <format dxfId="172">
      <pivotArea outline="0" collapsedLevelsAreSubtotals="1" fieldPosition="0"/>
    </format>
    <format dxfId="173">
      <pivotArea dataOnly="0" labelOnly="1" outline="0" fieldPosition="0">
        <references count="1">
          <reference field="4294967294" count="5">
            <x v="0"/>
            <x v="1"/>
            <x v="2"/>
            <x v="3"/>
            <x v="4"/>
          </reference>
        </references>
      </pivotArea>
    </format>
    <format dxfId="174">
      <pivotArea type="all" dataOnly="0" outline="0" fieldPosition="0"/>
    </format>
    <format dxfId="175">
      <pivotArea outline="0" collapsedLevelsAreSubtotals="1" fieldPosition="0"/>
    </format>
    <format dxfId="176">
      <pivotArea field="4" type="button" dataOnly="0" labelOnly="1" outline="0" axis="axisRow" fieldPosition="0"/>
    </format>
    <format dxfId="177">
      <pivotArea dataOnly="0" labelOnly="1" fieldPosition="0">
        <references count="1">
          <reference field="4" count="0"/>
        </references>
      </pivotArea>
    </format>
    <format dxfId="178">
      <pivotArea dataOnly="0" labelOnly="1" grandRow="1" outline="0" fieldPosition="0"/>
    </format>
    <format dxfId="179">
      <pivotArea dataOnly="0" labelOnly="1" fieldPosition="0">
        <references count="2">
          <reference field="0" count="1">
            <x v="3"/>
          </reference>
          <reference field="4" count="1" selected="0">
            <x v="0"/>
          </reference>
        </references>
      </pivotArea>
    </format>
    <format dxfId="180">
      <pivotArea dataOnly="0" labelOnly="1" fieldPosition="0">
        <references count="2">
          <reference field="0" count="2">
            <x v="2"/>
            <x v="9"/>
          </reference>
          <reference field="4" count="1" selected="0">
            <x v="1"/>
          </reference>
        </references>
      </pivotArea>
    </format>
    <format dxfId="181">
      <pivotArea dataOnly="0" labelOnly="1" fieldPosition="0">
        <references count="2">
          <reference field="0" count="2">
            <x v="0"/>
            <x v="1"/>
          </reference>
          <reference field="4" count="1" selected="0">
            <x v="2"/>
          </reference>
        </references>
      </pivotArea>
    </format>
    <format dxfId="182">
      <pivotArea dataOnly="0" labelOnly="1" fieldPosition="0">
        <references count="2">
          <reference field="0" count="1">
            <x v="3"/>
          </reference>
          <reference field="4" count="1" selected="0">
            <x v="3"/>
          </reference>
        </references>
      </pivotArea>
    </format>
    <format dxfId="183">
      <pivotArea dataOnly="0" labelOnly="1" fieldPosition="0">
        <references count="2">
          <reference field="0" count="4">
            <x v="5"/>
            <x v="6"/>
            <x v="7"/>
            <x v="9"/>
          </reference>
          <reference field="4" count="1" selected="0">
            <x v="4"/>
          </reference>
        </references>
      </pivotArea>
    </format>
    <format dxfId="184">
      <pivotArea dataOnly="0" labelOnly="1" fieldPosition="0">
        <references count="2">
          <reference field="0" count="1">
            <x v="2"/>
          </reference>
          <reference field="4" count="1" selected="0">
            <x v="5"/>
          </reference>
        </references>
      </pivotArea>
    </format>
    <format dxfId="185">
      <pivotArea dataOnly="0" labelOnly="1" fieldPosition="0">
        <references count="2">
          <reference field="0" count="1">
            <x v="3"/>
          </reference>
          <reference field="4" count="1" selected="0">
            <x v="6"/>
          </reference>
        </references>
      </pivotArea>
    </format>
    <format dxfId="186">
      <pivotArea dataOnly="0" labelOnly="1" fieldPosition="0">
        <references count="2">
          <reference field="0" count="1">
            <x v="8"/>
          </reference>
          <reference field="4" count="1" selected="0">
            <x v="7"/>
          </reference>
        </references>
      </pivotArea>
    </format>
    <format dxfId="187">
      <pivotArea dataOnly="0" labelOnly="1" fieldPosition="0">
        <references count="2">
          <reference field="0" count="2">
            <x v="0"/>
            <x v="2"/>
          </reference>
          <reference field="4" count="1" selected="0">
            <x v="8"/>
          </reference>
        </references>
      </pivotArea>
    </format>
    <format dxfId="188">
      <pivotArea dataOnly="0" labelOnly="1" fieldPosition="0">
        <references count="2">
          <reference field="0" count="1">
            <x v="8"/>
          </reference>
          <reference field="4" count="1" selected="0">
            <x v="9"/>
          </reference>
        </references>
      </pivotArea>
    </format>
    <format dxfId="189">
      <pivotArea dataOnly="0" labelOnly="1" fieldPosition="0">
        <references count="2">
          <reference field="0" count="2">
            <x v="2"/>
            <x v="7"/>
          </reference>
          <reference field="4" count="1" selected="0">
            <x v="10"/>
          </reference>
        </references>
      </pivotArea>
    </format>
    <format dxfId="190">
      <pivotArea dataOnly="0" labelOnly="1" fieldPosition="0">
        <references count="2">
          <reference field="0" count="1">
            <x v="4"/>
          </reference>
          <reference field="4" count="1" selected="0">
            <x v="11"/>
          </reference>
        </references>
      </pivotArea>
    </format>
    <format dxfId="191">
      <pivotArea dataOnly="0" labelOnly="1" fieldPosition="0">
        <references count="2">
          <reference field="0" count="3">
            <x v="1"/>
            <x v="3"/>
            <x v="8"/>
          </reference>
          <reference field="4" count="1" selected="0">
            <x v="12"/>
          </reference>
        </references>
      </pivotArea>
    </format>
    <format dxfId="192">
      <pivotArea dataOnly="0" labelOnly="1" fieldPosition="0">
        <references count="2">
          <reference field="0" count="1">
            <x v="0"/>
          </reference>
          <reference field="4" count="1" selected="0">
            <x v="13"/>
          </reference>
        </references>
      </pivotArea>
    </format>
    <format dxfId="193">
      <pivotArea dataOnly="0" labelOnly="1" fieldPosition="0">
        <references count="2">
          <reference field="0" count="3">
            <x v="0"/>
            <x v="1"/>
            <x v="8"/>
          </reference>
          <reference field="4" count="1" selected="0">
            <x v="14"/>
          </reference>
        </references>
      </pivotArea>
    </format>
    <format dxfId="194">
      <pivotArea dataOnly="0" labelOnly="1" fieldPosition="0">
        <references count="2">
          <reference field="0" count="2">
            <x v="5"/>
            <x v="6"/>
          </reference>
          <reference field="4" count="1" selected="0">
            <x v="15"/>
          </reference>
        </references>
      </pivotArea>
    </format>
    <format dxfId="195">
      <pivotArea dataOnly="0" labelOnly="1" fieldPosition="0">
        <references count="2">
          <reference field="0" count="1">
            <x v="1"/>
          </reference>
          <reference field="4" count="1" selected="0">
            <x v="16"/>
          </reference>
        </references>
      </pivotArea>
    </format>
    <format dxfId="196">
      <pivotArea dataOnly="0" labelOnly="1" fieldPosition="0">
        <references count="2">
          <reference field="0" count="1">
            <x v="9"/>
          </reference>
          <reference field="4" count="1" selected="0">
            <x v="17"/>
          </reference>
        </references>
      </pivotArea>
    </format>
    <format dxfId="197">
      <pivotArea dataOnly="0" labelOnly="1" fieldPosition="0">
        <references count="2">
          <reference field="0" count="1">
            <x v="8"/>
          </reference>
          <reference field="4" count="1" selected="0">
            <x v="18"/>
          </reference>
        </references>
      </pivotArea>
    </format>
    <format dxfId="198">
      <pivotArea dataOnly="0" labelOnly="1" fieldPosition="0">
        <references count="2">
          <reference field="0" count="2">
            <x v="5"/>
            <x v="6"/>
          </reference>
          <reference field="4" count="1" selected="0">
            <x v="19"/>
          </reference>
        </references>
      </pivotArea>
    </format>
    <format dxfId="199">
      <pivotArea dataOnly="0" labelOnly="1" fieldPosition="0">
        <references count="2">
          <reference field="0" count="1">
            <x v="3"/>
          </reference>
          <reference field="4" count="1" selected="0">
            <x v="20"/>
          </reference>
        </references>
      </pivotArea>
    </format>
    <format dxfId="200">
      <pivotArea dataOnly="0" labelOnly="1" fieldPosition="0">
        <references count="2">
          <reference field="0" count="3">
            <x v="2"/>
            <x v="4"/>
            <x v="9"/>
          </reference>
          <reference field="4" count="1" selected="0">
            <x v="21"/>
          </reference>
        </references>
      </pivotArea>
    </format>
    <format dxfId="201">
      <pivotArea dataOnly="0" labelOnly="1" fieldPosition="0">
        <references count="2">
          <reference field="0" count="5">
            <x v="0"/>
            <x v="1"/>
            <x v="3"/>
            <x v="4"/>
            <x v="9"/>
          </reference>
          <reference field="4" count="1" selected="0">
            <x v="22"/>
          </reference>
        </references>
      </pivotArea>
    </format>
    <format dxfId="202">
      <pivotArea dataOnly="0" labelOnly="1" fieldPosition="0">
        <references count="2">
          <reference field="0" count="2">
            <x v="0"/>
            <x v="1"/>
          </reference>
          <reference field="4" count="1" selected="0">
            <x v="23"/>
          </reference>
        </references>
      </pivotArea>
    </format>
    <format dxfId="203">
      <pivotArea dataOnly="0" labelOnly="1" fieldPosition="0">
        <references count="2">
          <reference field="0" count="3">
            <x v="0"/>
            <x v="2"/>
            <x v="8"/>
          </reference>
          <reference field="4" count="1" selected="0">
            <x v="24"/>
          </reference>
        </references>
      </pivotArea>
    </format>
    <format dxfId="204">
      <pivotArea dataOnly="0" labelOnly="1" fieldPosition="0">
        <references count="2">
          <reference field="0" count="8">
            <x v="0"/>
            <x v="1"/>
            <x v="3"/>
            <x v="5"/>
            <x v="6"/>
            <x v="7"/>
            <x v="8"/>
            <x v="9"/>
          </reference>
          <reference field="4" count="1" selected="0">
            <x v="25"/>
          </reference>
        </references>
      </pivotArea>
    </format>
    <format dxfId="205">
      <pivotArea dataOnly="0" labelOnly="1" fieldPosition="0">
        <references count="2">
          <reference field="0" count="3">
            <x v="5"/>
            <x v="6"/>
            <x v="7"/>
          </reference>
          <reference field="4" count="1" selected="0">
            <x v="26"/>
          </reference>
        </references>
      </pivotArea>
    </format>
    <format dxfId="206">
      <pivotArea dataOnly="0" labelOnly="1" fieldPosition="0">
        <references count="2">
          <reference field="0" count="1">
            <x v="1"/>
          </reference>
          <reference field="4" count="1" selected="0">
            <x v="27"/>
          </reference>
        </references>
      </pivotArea>
    </format>
    <format dxfId="207">
      <pivotArea dataOnly="0" labelOnly="1" fieldPosition="0">
        <references count="2">
          <reference field="0" count="1">
            <x v="3"/>
          </reference>
          <reference field="4" count="1" selected="0">
            <x v="28"/>
          </reference>
        </references>
      </pivotArea>
    </format>
    <format dxfId="208">
      <pivotArea dataOnly="0" labelOnly="1" fieldPosition="0">
        <references count="2">
          <reference field="0" count="1">
            <x v="6"/>
          </reference>
          <reference field="4" count="1" selected="0">
            <x v="29"/>
          </reference>
        </references>
      </pivotArea>
    </format>
    <format dxfId="209">
      <pivotArea dataOnly="0" labelOnly="1" fieldPosition="0">
        <references count="2">
          <reference field="0" count="2">
            <x v="3"/>
            <x v="4"/>
          </reference>
          <reference field="4" count="1" selected="0">
            <x v="30"/>
          </reference>
        </references>
      </pivotArea>
    </format>
    <format dxfId="210">
      <pivotArea dataOnly="0" labelOnly="1" fieldPosition="0">
        <references count="2">
          <reference field="0" count="2">
            <x v="2"/>
            <x v="9"/>
          </reference>
          <reference field="4" count="1" selected="0">
            <x v="31"/>
          </reference>
        </references>
      </pivotArea>
    </format>
    <format dxfId="211">
      <pivotArea dataOnly="0" labelOnly="1" fieldPosition="0">
        <references count="2">
          <reference field="0" count="1">
            <x v="0"/>
          </reference>
          <reference field="4" count="1" selected="0">
            <x v="32"/>
          </reference>
        </references>
      </pivotArea>
    </format>
    <format dxfId="212">
      <pivotArea dataOnly="0" labelOnly="1" fieldPosition="0">
        <references count="2">
          <reference field="0" count="2">
            <x v="0"/>
            <x v="1"/>
          </reference>
          <reference field="4" count="1" selected="0">
            <x v="33"/>
          </reference>
        </references>
      </pivotArea>
    </format>
    <format dxfId="213">
      <pivotArea dataOnly="0" labelOnly="1" fieldPosition="0">
        <references count="2">
          <reference field="0" count="1">
            <x v="1"/>
          </reference>
          <reference field="4" count="1" selected="0">
            <x v="34"/>
          </reference>
        </references>
      </pivotArea>
    </format>
    <format dxfId="214">
      <pivotArea dataOnly="0" labelOnly="1" outline="0" fieldPosition="0">
        <references count="1">
          <reference field="4294967294" count="5">
            <x v="0"/>
            <x v="1"/>
            <x v="2"/>
            <x v="3"/>
            <x v="4"/>
          </reference>
        </references>
      </pivotArea>
    </format>
    <format dxfId="215">
      <pivotArea field="4" type="button" dataOnly="0" labelOnly="1" outline="0" axis="axisRow" fieldPosition="0"/>
    </format>
    <format dxfId="216">
      <pivotArea dataOnly="0" labelOnly="1" outline="0" fieldPosition="0">
        <references count="1">
          <reference field="4294967294" count="5">
            <x v="0"/>
            <x v="1"/>
            <x v="2"/>
            <x v="3"/>
            <x v="4"/>
          </reference>
        </references>
      </pivotArea>
    </format>
    <format dxfId="217">
      <pivotArea type="all" dataOnly="0" outline="0" fieldPosition="0"/>
    </format>
    <format dxfId="218">
      <pivotArea outline="0" collapsedLevelsAreSubtotals="1" fieldPosition="0"/>
    </format>
    <format dxfId="219">
      <pivotArea field="4" type="button" dataOnly="0" labelOnly="1" outline="0" axis="axisRow" fieldPosition="0"/>
    </format>
    <format dxfId="220">
      <pivotArea dataOnly="0" labelOnly="1" fieldPosition="0">
        <references count="1">
          <reference field="4" count="0"/>
        </references>
      </pivotArea>
    </format>
    <format dxfId="221">
      <pivotArea dataOnly="0" labelOnly="1" grandRow="1" outline="0" fieldPosition="0"/>
    </format>
    <format dxfId="222">
      <pivotArea dataOnly="0" labelOnly="1" fieldPosition="0">
        <references count="2">
          <reference field="0" count="1">
            <x v="3"/>
          </reference>
          <reference field="4" count="1" selected="0">
            <x v="0"/>
          </reference>
        </references>
      </pivotArea>
    </format>
    <format dxfId="223">
      <pivotArea dataOnly="0" labelOnly="1" fieldPosition="0">
        <references count="2">
          <reference field="0" count="2">
            <x v="2"/>
            <x v="9"/>
          </reference>
          <reference field="4" count="1" selected="0">
            <x v="1"/>
          </reference>
        </references>
      </pivotArea>
    </format>
    <format dxfId="224">
      <pivotArea dataOnly="0" labelOnly="1" fieldPosition="0">
        <references count="2">
          <reference field="0" count="2">
            <x v="0"/>
            <x v="1"/>
          </reference>
          <reference field="4" count="1" selected="0">
            <x v="2"/>
          </reference>
        </references>
      </pivotArea>
    </format>
    <format dxfId="225">
      <pivotArea dataOnly="0" labelOnly="1" fieldPosition="0">
        <references count="2">
          <reference field="0" count="1">
            <x v="3"/>
          </reference>
          <reference field="4" count="1" selected="0">
            <x v="3"/>
          </reference>
        </references>
      </pivotArea>
    </format>
    <format dxfId="226">
      <pivotArea dataOnly="0" labelOnly="1" fieldPosition="0">
        <references count="2">
          <reference field="0" count="4">
            <x v="5"/>
            <x v="6"/>
            <x v="7"/>
            <x v="9"/>
          </reference>
          <reference field="4" count="1" selected="0">
            <x v="4"/>
          </reference>
        </references>
      </pivotArea>
    </format>
    <format dxfId="227">
      <pivotArea dataOnly="0" labelOnly="1" fieldPosition="0">
        <references count="2">
          <reference field="0" count="1">
            <x v="2"/>
          </reference>
          <reference field="4" count="1" selected="0">
            <x v="5"/>
          </reference>
        </references>
      </pivotArea>
    </format>
    <format dxfId="228">
      <pivotArea dataOnly="0" labelOnly="1" fieldPosition="0">
        <references count="2">
          <reference field="0" count="1">
            <x v="3"/>
          </reference>
          <reference field="4" count="1" selected="0">
            <x v="6"/>
          </reference>
        </references>
      </pivotArea>
    </format>
    <format dxfId="229">
      <pivotArea dataOnly="0" labelOnly="1" fieldPosition="0">
        <references count="2">
          <reference field="0" count="1">
            <x v="8"/>
          </reference>
          <reference field="4" count="1" selected="0">
            <x v="7"/>
          </reference>
        </references>
      </pivotArea>
    </format>
    <format dxfId="230">
      <pivotArea dataOnly="0" labelOnly="1" fieldPosition="0">
        <references count="2">
          <reference field="0" count="2">
            <x v="0"/>
            <x v="2"/>
          </reference>
          <reference field="4" count="1" selected="0">
            <x v="8"/>
          </reference>
        </references>
      </pivotArea>
    </format>
    <format dxfId="231">
      <pivotArea dataOnly="0" labelOnly="1" fieldPosition="0">
        <references count="2">
          <reference field="0" count="1">
            <x v="8"/>
          </reference>
          <reference field="4" count="1" selected="0">
            <x v="9"/>
          </reference>
        </references>
      </pivotArea>
    </format>
    <format dxfId="232">
      <pivotArea dataOnly="0" labelOnly="1" fieldPosition="0">
        <references count="2">
          <reference field="0" count="2">
            <x v="2"/>
            <x v="7"/>
          </reference>
          <reference field="4" count="1" selected="0">
            <x v="10"/>
          </reference>
        </references>
      </pivotArea>
    </format>
    <format dxfId="233">
      <pivotArea dataOnly="0" labelOnly="1" fieldPosition="0">
        <references count="2">
          <reference field="0" count="1">
            <x v="4"/>
          </reference>
          <reference field="4" count="1" selected="0">
            <x v="11"/>
          </reference>
        </references>
      </pivotArea>
    </format>
    <format dxfId="234">
      <pivotArea dataOnly="0" labelOnly="1" fieldPosition="0">
        <references count="2">
          <reference field="0" count="3">
            <x v="1"/>
            <x v="3"/>
            <x v="8"/>
          </reference>
          <reference field="4" count="1" selected="0">
            <x v="12"/>
          </reference>
        </references>
      </pivotArea>
    </format>
    <format dxfId="235">
      <pivotArea dataOnly="0" labelOnly="1" fieldPosition="0">
        <references count="2">
          <reference field="0" count="1">
            <x v="0"/>
          </reference>
          <reference field="4" count="1" selected="0">
            <x v="13"/>
          </reference>
        </references>
      </pivotArea>
    </format>
    <format dxfId="236">
      <pivotArea dataOnly="0" labelOnly="1" fieldPosition="0">
        <references count="2">
          <reference field="0" count="3">
            <x v="0"/>
            <x v="1"/>
            <x v="8"/>
          </reference>
          <reference field="4" count="1" selected="0">
            <x v="14"/>
          </reference>
        </references>
      </pivotArea>
    </format>
    <format dxfId="237">
      <pivotArea dataOnly="0" labelOnly="1" fieldPosition="0">
        <references count="2">
          <reference field="0" count="2">
            <x v="5"/>
            <x v="6"/>
          </reference>
          <reference field="4" count="1" selected="0">
            <x v="15"/>
          </reference>
        </references>
      </pivotArea>
    </format>
    <format dxfId="238">
      <pivotArea dataOnly="0" labelOnly="1" fieldPosition="0">
        <references count="2">
          <reference field="0" count="1">
            <x v="1"/>
          </reference>
          <reference field="4" count="1" selected="0">
            <x v="16"/>
          </reference>
        </references>
      </pivotArea>
    </format>
    <format dxfId="239">
      <pivotArea dataOnly="0" labelOnly="1" fieldPosition="0">
        <references count="2">
          <reference field="0" count="1">
            <x v="9"/>
          </reference>
          <reference field="4" count="1" selected="0">
            <x v="17"/>
          </reference>
        </references>
      </pivotArea>
    </format>
    <format dxfId="240">
      <pivotArea dataOnly="0" labelOnly="1" fieldPosition="0">
        <references count="2">
          <reference field="0" count="1">
            <x v="8"/>
          </reference>
          <reference field="4" count="1" selected="0">
            <x v="18"/>
          </reference>
        </references>
      </pivotArea>
    </format>
    <format dxfId="241">
      <pivotArea dataOnly="0" labelOnly="1" fieldPosition="0">
        <references count="2">
          <reference field="0" count="2">
            <x v="5"/>
            <x v="6"/>
          </reference>
          <reference field="4" count="1" selected="0">
            <x v="19"/>
          </reference>
        </references>
      </pivotArea>
    </format>
    <format dxfId="242">
      <pivotArea dataOnly="0" labelOnly="1" fieldPosition="0">
        <references count="2">
          <reference field="0" count="1">
            <x v="3"/>
          </reference>
          <reference field="4" count="1" selected="0">
            <x v="20"/>
          </reference>
        </references>
      </pivotArea>
    </format>
    <format dxfId="243">
      <pivotArea dataOnly="0" labelOnly="1" fieldPosition="0">
        <references count="2">
          <reference field="0" count="3">
            <x v="2"/>
            <x v="4"/>
            <x v="9"/>
          </reference>
          <reference field="4" count="1" selected="0">
            <x v="21"/>
          </reference>
        </references>
      </pivotArea>
    </format>
    <format dxfId="244">
      <pivotArea dataOnly="0" labelOnly="1" fieldPosition="0">
        <references count="2">
          <reference field="0" count="5">
            <x v="0"/>
            <x v="1"/>
            <x v="3"/>
            <x v="4"/>
            <x v="9"/>
          </reference>
          <reference field="4" count="1" selected="0">
            <x v="22"/>
          </reference>
        </references>
      </pivotArea>
    </format>
    <format dxfId="245">
      <pivotArea dataOnly="0" labelOnly="1" fieldPosition="0">
        <references count="2">
          <reference field="0" count="2">
            <x v="0"/>
            <x v="1"/>
          </reference>
          <reference field="4" count="1" selected="0">
            <x v="23"/>
          </reference>
        </references>
      </pivotArea>
    </format>
    <format dxfId="246">
      <pivotArea dataOnly="0" labelOnly="1" fieldPosition="0">
        <references count="2">
          <reference field="0" count="3">
            <x v="0"/>
            <x v="2"/>
            <x v="8"/>
          </reference>
          <reference field="4" count="1" selected="0">
            <x v="24"/>
          </reference>
        </references>
      </pivotArea>
    </format>
    <format dxfId="247">
      <pivotArea dataOnly="0" labelOnly="1" fieldPosition="0">
        <references count="2">
          <reference field="0" count="8">
            <x v="0"/>
            <x v="1"/>
            <x v="3"/>
            <x v="5"/>
            <x v="6"/>
            <x v="7"/>
            <x v="8"/>
            <x v="9"/>
          </reference>
          <reference field="4" count="1" selected="0">
            <x v="25"/>
          </reference>
        </references>
      </pivotArea>
    </format>
    <format dxfId="248">
      <pivotArea dataOnly="0" labelOnly="1" fieldPosition="0">
        <references count="2">
          <reference field="0" count="3">
            <x v="5"/>
            <x v="6"/>
            <x v="7"/>
          </reference>
          <reference field="4" count="1" selected="0">
            <x v="26"/>
          </reference>
        </references>
      </pivotArea>
    </format>
    <format dxfId="249">
      <pivotArea dataOnly="0" labelOnly="1" fieldPosition="0">
        <references count="2">
          <reference field="0" count="1">
            <x v="1"/>
          </reference>
          <reference field="4" count="1" selected="0">
            <x v="27"/>
          </reference>
        </references>
      </pivotArea>
    </format>
    <format dxfId="250">
      <pivotArea dataOnly="0" labelOnly="1" fieldPosition="0">
        <references count="2">
          <reference field="0" count="1">
            <x v="3"/>
          </reference>
          <reference field="4" count="1" selected="0">
            <x v="28"/>
          </reference>
        </references>
      </pivotArea>
    </format>
    <format dxfId="251">
      <pivotArea dataOnly="0" labelOnly="1" fieldPosition="0">
        <references count="2">
          <reference field="0" count="1">
            <x v="6"/>
          </reference>
          <reference field="4" count="1" selected="0">
            <x v="29"/>
          </reference>
        </references>
      </pivotArea>
    </format>
    <format dxfId="252">
      <pivotArea dataOnly="0" labelOnly="1" fieldPosition="0">
        <references count="2">
          <reference field="0" count="2">
            <x v="3"/>
            <x v="4"/>
          </reference>
          <reference field="4" count="1" selected="0">
            <x v="30"/>
          </reference>
        </references>
      </pivotArea>
    </format>
    <format dxfId="253">
      <pivotArea dataOnly="0" labelOnly="1" fieldPosition="0">
        <references count="2">
          <reference field="0" count="2">
            <x v="2"/>
            <x v="9"/>
          </reference>
          <reference field="4" count="1" selected="0">
            <x v="31"/>
          </reference>
        </references>
      </pivotArea>
    </format>
    <format dxfId="254">
      <pivotArea dataOnly="0" labelOnly="1" fieldPosition="0">
        <references count="2">
          <reference field="0" count="1">
            <x v="0"/>
          </reference>
          <reference field="4" count="1" selected="0">
            <x v="32"/>
          </reference>
        </references>
      </pivotArea>
    </format>
    <format dxfId="255">
      <pivotArea dataOnly="0" labelOnly="1" fieldPosition="0">
        <references count="2">
          <reference field="0" count="2">
            <x v="0"/>
            <x v="1"/>
          </reference>
          <reference field="4" count="1" selected="0">
            <x v="33"/>
          </reference>
        </references>
      </pivotArea>
    </format>
    <format dxfId="256">
      <pivotArea dataOnly="0" labelOnly="1" fieldPosition="0">
        <references count="2">
          <reference field="0" count="1">
            <x v="1"/>
          </reference>
          <reference field="4" count="1" selected="0">
            <x v="34"/>
          </reference>
        </references>
      </pivotArea>
    </format>
    <format dxfId="257">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C2D8-B80A-412D-AAF5-948DFD5AD5AD}">
  <sheetPr>
    <pageSetUpPr fitToPage="1"/>
  </sheetPr>
  <dimension ref="A3:F36"/>
  <sheetViews>
    <sheetView zoomScaleNormal="100" workbookViewId="0">
      <selection activeCell="A4" sqref="A4"/>
    </sheetView>
  </sheetViews>
  <sheetFormatPr baseColWidth="10" defaultRowHeight="15" x14ac:dyDescent="0.25"/>
  <cols>
    <col min="1" max="1" width="38.28515625" bestFit="1" customWidth="1"/>
    <col min="2" max="2" width="15.85546875" bestFit="1" customWidth="1"/>
    <col min="3" max="3" width="18.7109375" bestFit="1" customWidth="1"/>
    <col min="4" max="4" width="16.85546875" bestFit="1" customWidth="1"/>
    <col min="5" max="5" width="19.42578125" bestFit="1" customWidth="1"/>
    <col min="6" max="6" width="18.5703125" bestFit="1" customWidth="1"/>
  </cols>
  <sheetData>
    <row r="3" spans="1:6" x14ac:dyDescent="0.25">
      <c r="A3" s="2" t="s">
        <v>140</v>
      </c>
      <c r="B3" s="1" t="s">
        <v>144</v>
      </c>
      <c r="C3" s="1" t="s">
        <v>145</v>
      </c>
      <c r="D3" s="1" t="s">
        <v>143</v>
      </c>
      <c r="E3" s="1" t="s">
        <v>146</v>
      </c>
      <c r="F3" s="1" t="s">
        <v>147</v>
      </c>
    </row>
    <row r="4" spans="1:6" x14ac:dyDescent="0.25">
      <c r="A4" s="3" t="s">
        <v>49</v>
      </c>
      <c r="B4" s="4">
        <v>3</v>
      </c>
      <c r="C4" s="4">
        <v>3</v>
      </c>
      <c r="D4" s="4">
        <v>3</v>
      </c>
      <c r="E4" s="4">
        <v>3</v>
      </c>
      <c r="F4" s="4">
        <v>3</v>
      </c>
    </row>
    <row r="5" spans="1:6" x14ac:dyDescent="0.25">
      <c r="A5" s="3" t="s">
        <v>123</v>
      </c>
      <c r="B5" s="4">
        <v>1</v>
      </c>
      <c r="C5" s="4">
        <v>1</v>
      </c>
      <c r="D5" s="4">
        <v>1</v>
      </c>
      <c r="E5" s="4">
        <v>1</v>
      </c>
      <c r="F5" s="4"/>
    </row>
    <row r="6" spans="1:6" x14ac:dyDescent="0.25">
      <c r="A6" s="3" t="s">
        <v>6</v>
      </c>
      <c r="B6" s="4"/>
      <c r="C6" s="4"/>
      <c r="D6" s="4"/>
      <c r="E6" s="4"/>
      <c r="F6" s="4"/>
    </row>
    <row r="7" spans="1:6" x14ac:dyDescent="0.25">
      <c r="A7" s="3" t="s">
        <v>88</v>
      </c>
      <c r="B7" s="4">
        <v>1</v>
      </c>
      <c r="C7" s="4">
        <v>1</v>
      </c>
      <c r="D7" s="4"/>
      <c r="E7" s="4"/>
      <c r="F7" s="4"/>
    </row>
    <row r="8" spans="1:6" x14ac:dyDescent="0.25">
      <c r="A8" s="3" t="s">
        <v>139</v>
      </c>
      <c r="B8" s="4">
        <v>1</v>
      </c>
      <c r="C8" s="4">
        <v>1</v>
      </c>
      <c r="D8" s="4">
        <v>1</v>
      </c>
      <c r="E8" s="4"/>
      <c r="F8" s="4"/>
    </row>
    <row r="9" spans="1:6" x14ac:dyDescent="0.25">
      <c r="A9" s="3" t="s">
        <v>126</v>
      </c>
      <c r="B9" s="4"/>
      <c r="C9" s="4"/>
      <c r="D9" s="4"/>
      <c r="E9" s="4"/>
      <c r="F9" s="4"/>
    </row>
    <row r="10" spans="1:6" x14ac:dyDescent="0.25">
      <c r="A10" s="3" t="s">
        <v>79</v>
      </c>
      <c r="B10" s="4"/>
      <c r="C10" s="4"/>
      <c r="D10" s="4"/>
      <c r="E10" s="4"/>
      <c r="F10" s="4">
        <v>1</v>
      </c>
    </row>
    <row r="11" spans="1:6" x14ac:dyDescent="0.25">
      <c r="A11" s="3" t="s">
        <v>72</v>
      </c>
      <c r="B11" s="4"/>
      <c r="C11" s="4">
        <v>1</v>
      </c>
      <c r="D11" s="4">
        <v>1</v>
      </c>
      <c r="E11" s="4">
        <v>1</v>
      </c>
      <c r="F11" s="4"/>
    </row>
    <row r="12" spans="1:6" x14ac:dyDescent="0.25">
      <c r="A12" s="3" t="s">
        <v>7</v>
      </c>
      <c r="B12" s="4">
        <v>2</v>
      </c>
      <c r="C12" s="4">
        <v>2</v>
      </c>
      <c r="D12" s="4">
        <v>2</v>
      </c>
      <c r="E12" s="4">
        <v>2</v>
      </c>
      <c r="F12" s="4">
        <v>2</v>
      </c>
    </row>
    <row r="13" spans="1:6" x14ac:dyDescent="0.25">
      <c r="A13" s="3" t="s">
        <v>109</v>
      </c>
      <c r="B13" s="4">
        <v>1</v>
      </c>
      <c r="C13" s="4">
        <v>1</v>
      </c>
      <c r="D13" s="4">
        <v>1</v>
      </c>
      <c r="E13" s="4">
        <v>1</v>
      </c>
      <c r="F13" s="4">
        <v>1</v>
      </c>
    </row>
    <row r="14" spans="1:6" x14ac:dyDescent="0.25">
      <c r="A14" s="3" t="s">
        <v>61</v>
      </c>
      <c r="B14" s="4">
        <v>2</v>
      </c>
      <c r="C14" s="4">
        <v>1</v>
      </c>
      <c r="D14" s="4">
        <v>1</v>
      </c>
      <c r="E14" s="4"/>
      <c r="F14" s="4"/>
    </row>
    <row r="15" spans="1:6" x14ac:dyDescent="0.25">
      <c r="A15" s="3" t="s">
        <v>43</v>
      </c>
      <c r="B15" s="4">
        <v>3</v>
      </c>
      <c r="C15" s="4">
        <v>3</v>
      </c>
      <c r="D15" s="4">
        <v>3</v>
      </c>
      <c r="E15" s="4">
        <v>3</v>
      </c>
      <c r="F15" s="4">
        <v>3</v>
      </c>
    </row>
    <row r="16" spans="1:6" x14ac:dyDescent="0.25">
      <c r="A16" s="3" t="s">
        <v>34</v>
      </c>
      <c r="B16" s="4">
        <v>1</v>
      </c>
      <c r="C16" s="4">
        <v>1</v>
      </c>
      <c r="D16" s="4">
        <v>1</v>
      </c>
      <c r="E16" s="4">
        <v>1</v>
      </c>
      <c r="F16" s="4"/>
    </row>
    <row r="17" spans="1:6" x14ac:dyDescent="0.25">
      <c r="A17" s="3" t="s">
        <v>47</v>
      </c>
      <c r="B17" s="4">
        <v>1</v>
      </c>
      <c r="C17" s="4"/>
      <c r="D17" s="4"/>
      <c r="E17" s="4"/>
      <c r="F17" s="4"/>
    </row>
    <row r="18" spans="1:6" x14ac:dyDescent="0.25">
      <c r="A18" s="3" t="s">
        <v>76</v>
      </c>
      <c r="B18" s="4">
        <v>1</v>
      </c>
      <c r="C18" s="4">
        <v>1</v>
      </c>
      <c r="D18" s="4"/>
      <c r="E18" s="4"/>
      <c r="F18" s="4"/>
    </row>
    <row r="19" spans="1:6" x14ac:dyDescent="0.25">
      <c r="A19" s="3" t="s">
        <v>35</v>
      </c>
      <c r="B19" s="4"/>
      <c r="C19" s="4"/>
      <c r="D19" s="4"/>
      <c r="E19" s="4"/>
      <c r="F19" s="4"/>
    </row>
    <row r="20" spans="1:6" x14ac:dyDescent="0.25">
      <c r="A20" s="3" t="s">
        <v>92</v>
      </c>
      <c r="B20" s="4">
        <v>1</v>
      </c>
      <c r="C20" s="4">
        <v>1</v>
      </c>
      <c r="D20" s="4">
        <v>1</v>
      </c>
      <c r="E20" s="4"/>
      <c r="F20" s="4"/>
    </row>
    <row r="21" spans="1:6" x14ac:dyDescent="0.25">
      <c r="A21" s="3" t="s">
        <v>63</v>
      </c>
      <c r="B21" s="4">
        <v>5</v>
      </c>
      <c r="C21" s="4">
        <v>5</v>
      </c>
      <c r="D21" s="4">
        <v>5</v>
      </c>
      <c r="E21" s="4">
        <v>5</v>
      </c>
      <c r="F21" s="4">
        <v>5</v>
      </c>
    </row>
    <row r="22" spans="1:6" x14ac:dyDescent="0.25">
      <c r="A22" s="3" t="s">
        <v>55</v>
      </c>
      <c r="B22" s="4">
        <v>1</v>
      </c>
      <c r="C22" s="4">
        <v>1</v>
      </c>
      <c r="D22" s="4">
        <v>1</v>
      </c>
      <c r="E22" s="4">
        <v>1</v>
      </c>
      <c r="F22" s="4"/>
    </row>
    <row r="23" spans="1:6" x14ac:dyDescent="0.25">
      <c r="A23" s="3" t="s">
        <v>74</v>
      </c>
      <c r="B23" s="4">
        <v>1</v>
      </c>
      <c r="C23" s="4">
        <v>1</v>
      </c>
      <c r="D23" s="4">
        <v>1</v>
      </c>
      <c r="E23" s="4">
        <v>1</v>
      </c>
      <c r="F23" s="4"/>
    </row>
    <row r="24" spans="1:6" x14ac:dyDescent="0.25">
      <c r="A24" s="3" t="s">
        <v>5</v>
      </c>
      <c r="B24" s="4">
        <v>3</v>
      </c>
      <c r="C24" s="4">
        <v>1</v>
      </c>
      <c r="D24" s="4">
        <v>1</v>
      </c>
      <c r="E24" s="4">
        <v>1</v>
      </c>
      <c r="F24" s="4"/>
    </row>
    <row r="25" spans="1:6" x14ac:dyDescent="0.25">
      <c r="A25" s="3" t="s">
        <v>138</v>
      </c>
      <c r="B25" s="4">
        <v>5</v>
      </c>
      <c r="C25" s="4">
        <v>5</v>
      </c>
      <c r="D25" s="4">
        <v>5</v>
      </c>
      <c r="E25" s="4">
        <v>5</v>
      </c>
      <c r="F25" s="4">
        <v>5</v>
      </c>
    </row>
    <row r="26" spans="1:6" x14ac:dyDescent="0.25">
      <c r="A26" s="3" t="s">
        <v>45</v>
      </c>
      <c r="B26" s="4">
        <v>1</v>
      </c>
      <c r="C26" s="4"/>
      <c r="D26" s="4"/>
      <c r="E26" s="4"/>
      <c r="F26" s="4"/>
    </row>
    <row r="27" spans="1:6" x14ac:dyDescent="0.25">
      <c r="A27" s="3" t="s">
        <v>119</v>
      </c>
      <c r="B27" s="4">
        <v>1</v>
      </c>
      <c r="C27" s="4">
        <v>1</v>
      </c>
      <c r="D27" s="4">
        <v>1</v>
      </c>
      <c r="E27" s="4">
        <v>1</v>
      </c>
      <c r="F27" s="4">
        <v>1</v>
      </c>
    </row>
    <row r="28" spans="1:6" x14ac:dyDescent="0.25">
      <c r="A28" s="3" t="s">
        <v>31</v>
      </c>
      <c r="B28" s="4"/>
      <c r="C28" s="4">
        <v>1</v>
      </c>
      <c r="D28" s="4"/>
      <c r="E28" s="4"/>
      <c r="F28" s="4"/>
    </row>
    <row r="29" spans="1:6" x14ac:dyDescent="0.25">
      <c r="A29" s="3" t="s">
        <v>33</v>
      </c>
      <c r="B29" s="4"/>
      <c r="C29" s="4"/>
      <c r="D29" s="4">
        <v>1</v>
      </c>
      <c r="E29" s="4"/>
      <c r="F29" s="4"/>
    </row>
    <row r="30" spans="1:6" x14ac:dyDescent="0.25">
      <c r="A30" s="3" t="s">
        <v>121</v>
      </c>
      <c r="B30" s="4">
        <v>1</v>
      </c>
      <c r="C30" s="4">
        <v>1</v>
      </c>
      <c r="D30" s="4">
        <v>1</v>
      </c>
      <c r="E30" s="4">
        <v>1</v>
      </c>
      <c r="F30" s="4">
        <v>1</v>
      </c>
    </row>
    <row r="31" spans="1:6" x14ac:dyDescent="0.25">
      <c r="A31" s="3" t="s">
        <v>81</v>
      </c>
      <c r="B31" s="4">
        <v>2</v>
      </c>
      <c r="C31" s="4">
        <v>2</v>
      </c>
      <c r="D31" s="4">
        <v>2</v>
      </c>
      <c r="E31" s="4">
        <v>2</v>
      </c>
      <c r="F31" s="4">
        <v>2</v>
      </c>
    </row>
    <row r="32" spans="1:6" x14ac:dyDescent="0.25">
      <c r="A32" s="3" t="s">
        <v>66</v>
      </c>
      <c r="B32" s="4">
        <v>1</v>
      </c>
      <c r="C32" s="4">
        <v>1</v>
      </c>
      <c r="D32" s="4"/>
      <c r="E32" s="4"/>
      <c r="F32" s="4"/>
    </row>
    <row r="33" spans="1:6" x14ac:dyDescent="0.25">
      <c r="A33" s="3" t="s">
        <v>57</v>
      </c>
      <c r="B33" s="4">
        <v>1</v>
      </c>
      <c r="C33" s="4">
        <v>1</v>
      </c>
      <c r="D33" s="4"/>
      <c r="E33" s="4"/>
      <c r="F33" s="4"/>
    </row>
    <row r="34" spans="1:6" x14ac:dyDescent="0.25">
      <c r="A34" s="3" t="s">
        <v>53</v>
      </c>
      <c r="B34" s="4">
        <v>1</v>
      </c>
      <c r="C34" s="4"/>
      <c r="D34" s="4"/>
      <c r="E34" s="4"/>
      <c r="F34" s="4"/>
    </row>
    <row r="35" spans="1:6" x14ac:dyDescent="0.25">
      <c r="A35" s="3" t="s">
        <v>141</v>
      </c>
      <c r="B35" s="4">
        <v>7</v>
      </c>
      <c r="C35" s="4">
        <v>24</v>
      </c>
      <c r="D35" s="4">
        <v>5</v>
      </c>
      <c r="E35" s="4">
        <v>2</v>
      </c>
      <c r="F35" s="4">
        <v>1</v>
      </c>
    </row>
    <row r="36" spans="1:6" x14ac:dyDescent="0.25">
      <c r="A36" s="3" t="s">
        <v>142</v>
      </c>
      <c r="B36" s="4">
        <v>48</v>
      </c>
      <c r="C36" s="4">
        <v>61</v>
      </c>
      <c r="D36" s="4">
        <v>38</v>
      </c>
      <c r="E36" s="4">
        <v>31</v>
      </c>
      <c r="F36" s="4">
        <v>25</v>
      </c>
    </row>
  </sheetData>
  <pageMargins left="0.70866141732283472" right="0.70866141732283472" top="0.74803149606299213" bottom="0.74803149606299213" header="0.31496062992125984" footer="0.31496062992125984"/>
  <pageSetup paperSize="9" scale="93"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5048-E54F-49CE-A223-FC8831CF76C8}">
  <dimension ref="A1:O127"/>
  <sheetViews>
    <sheetView tabSelected="1" topLeftCell="B1" zoomScale="85" zoomScaleNormal="85" workbookViewId="0">
      <selection activeCell="E119" sqref="E119"/>
    </sheetView>
  </sheetViews>
  <sheetFormatPr baseColWidth="10" defaultRowHeight="15" x14ac:dyDescent="0.25"/>
  <cols>
    <col min="2" max="2" width="11.42578125" customWidth="1"/>
    <col min="4" max="4" width="32.140625" customWidth="1"/>
    <col min="5" max="5" width="35.28515625" customWidth="1"/>
    <col min="6" max="6" width="11.5703125" style="235"/>
    <col min="7" max="7" width="11.5703125" style="250"/>
    <col min="9" max="9" width="11.5703125" style="255"/>
    <col min="15" max="15" width="30.7109375" customWidth="1"/>
  </cols>
  <sheetData>
    <row r="1" spans="1:15" ht="31.5" x14ac:dyDescent="0.25">
      <c r="A1" t="s">
        <v>169</v>
      </c>
      <c r="B1" t="s">
        <v>148</v>
      </c>
      <c r="C1" s="104"/>
      <c r="D1" s="105" t="s">
        <v>8</v>
      </c>
      <c r="E1" s="106">
        <v>554648</v>
      </c>
      <c r="F1" s="105" t="s">
        <v>9</v>
      </c>
      <c r="G1" s="107" t="s">
        <v>10</v>
      </c>
      <c r="H1" s="108" t="s">
        <v>11</v>
      </c>
      <c r="I1" s="109" t="s">
        <v>12</v>
      </c>
      <c r="J1" s="110" t="s">
        <v>0</v>
      </c>
      <c r="K1" s="110" t="s">
        <v>1</v>
      </c>
      <c r="L1" s="110" t="s">
        <v>2</v>
      </c>
      <c r="M1" s="110" t="s">
        <v>3</v>
      </c>
      <c r="N1" s="110" t="s">
        <v>4</v>
      </c>
      <c r="O1" s="110" t="s">
        <v>14</v>
      </c>
    </row>
    <row r="2" spans="1:15" ht="15.75" x14ac:dyDescent="0.25">
      <c r="A2" t="s">
        <v>169</v>
      </c>
      <c r="B2" t="s">
        <v>148</v>
      </c>
      <c r="C2" s="112">
        <v>1</v>
      </c>
      <c r="D2" s="113" t="s">
        <v>15</v>
      </c>
      <c r="E2" s="114" t="s">
        <v>138</v>
      </c>
      <c r="F2" s="115" t="s">
        <v>16</v>
      </c>
      <c r="G2" s="236">
        <v>1</v>
      </c>
      <c r="H2" s="117">
        <v>4500</v>
      </c>
      <c r="I2" s="118">
        <f>+H2*G2</f>
        <v>4500</v>
      </c>
      <c r="J2" s="119">
        <v>4905</v>
      </c>
      <c r="K2" s="119"/>
      <c r="L2" s="119"/>
      <c r="M2" s="119"/>
      <c r="N2" s="119"/>
      <c r="O2" s="111"/>
    </row>
    <row r="3" spans="1:15" ht="15.75" x14ac:dyDescent="0.25">
      <c r="A3" t="s">
        <v>169</v>
      </c>
      <c r="B3" t="s">
        <v>148</v>
      </c>
      <c r="C3" s="112">
        <v>1</v>
      </c>
      <c r="D3" s="120" t="s">
        <v>17</v>
      </c>
      <c r="E3" s="120"/>
      <c r="F3" s="121" t="s">
        <v>18</v>
      </c>
      <c r="G3" s="237">
        <v>10</v>
      </c>
      <c r="H3" s="122">
        <v>140</v>
      </c>
      <c r="I3" s="122">
        <f>G3*H3</f>
        <v>1400</v>
      </c>
      <c r="J3" s="123"/>
      <c r="K3" s="124">
        <f>+I3</f>
        <v>1400</v>
      </c>
      <c r="L3" s="123"/>
      <c r="M3" s="123"/>
      <c r="N3" s="123"/>
      <c r="O3" s="111"/>
    </row>
    <row r="4" spans="1:15" ht="15.75" x14ac:dyDescent="0.25">
      <c r="A4" t="s">
        <v>169</v>
      </c>
      <c r="B4" t="s">
        <v>148</v>
      </c>
      <c r="C4" s="125">
        <v>1</v>
      </c>
      <c r="D4" s="120" t="s">
        <v>19</v>
      </c>
      <c r="E4" s="120"/>
      <c r="F4" s="121"/>
      <c r="G4" s="237"/>
      <c r="H4" s="122"/>
      <c r="I4" s="122"/>
      <c r="J4" s="123"/>
      <c r="K4" s="123"/>
      <c r="L4" s="123"/>
      <c r="M4" s="123"/>
      <c r="N4" s="123"/>
      <c r="O4" s="111"/>
    </row>
    <row r="5" spans="1:15" ht="15.75" x14ac:dyDescent="0.25">
      <c r="A5" t="s">
        <v>169</v>
      </c>
      <c r="B5" t="s">
        <v>148</v>
      </c>
      <c r="C5" s="126">
        <v>1</v>
      </c>
      <c r="D5" s="127" t="s">
        <v>20</v>
      </c>
      <c r="E5" s="128"/>
      <c r="F5" s="234"/>
      <c r="G5" s="238"/>
      <c r="H5" s="129">
        <v>4000</v>
      </c>
      <c r="I5" s="130"/>
      <c r="J5" s="131"/>
      <c r="K5" s="131"/>
      <c r="L5" s="131">
        <v>4000</v>
      </c>
      <c r="M5" s="131"/>
      <c r="N5" s="131"/>
      <c r="O5" s="132"/>
    </row>
    <row r="6" spans="1:15" ht="15.75" x14ac:dyDescent="0.25">
      <c r="A6" t="s">
        <v>169</v>
      </c>
      <c r="B6" t="s">
        <v>148</v>
      </c>
      <c r="C6" s="126">
        <v>2</v>
      </c>
      <c r="D6" s="133" t="s">
        <v>21</v>
      </c>
      <c r="E6" s="134"/>
      <c r="F6" s="116" t="s">
        <v>22</v>
      </c>
      <c r="G6" s="239">
        <v>0.5</v>
      </c>
      <c r="H6" s="135">
        <v>4000</v>
      </c>
      <c r="I6" s="136"/>
      <c r="J6" s="118"/>
      <c r="K6" s="118">
        <v>4000</v>
      </c>
      <c r="L6" s="118"/>
      <c r="M6" s="118"/>
      <c r="N6" s="118"/>
      <c r="O6" s="137"/>
    </row>
    <row r="7" spans="1:15" ht="15.75" x14ac:dyDescent="0.25">
      <c r="A7" t="s">
        <v>169</v>
      </c>
      <c r="B7" t="s">
        <v>148</v>
      </c>
      <c r="C7" s="126">
        <v>3</v>
      </c>
      <c r="D7" s="133" t="s">
        <v>23</v>
      </c>
      <c r="E7" s="114" t="s">
        <v>5</v>
      </c>
      <c r="F7" s="116" t="s">
        <v>22</v>
      </c>
      <c r="G7" s="239">
        <v>1</v>
      </c>
      <c r="H7" s="135">
        <v>4000</v>
      </c>
      <c r="I7" s="136"/>
      <c r="J7" s="118"/>
      <c r="K7" s="118"/>
      <c r="L7" s="118">
        <v>4000</v>
      </c>
      <c r="M7" s="118"/>
      <c r="N7" s="118"/>
      <c r="O7" s="137"/>
    </row>
    <row r="8" spans="1:15" ht="15.75" x14ac:dyDescent="0.25">
      <c r="A8" t="s">
        <v>169</v>
      </c>
      <c r="B8" t="s">
        <v>148</v>
      </c>
      <c r="C8" s="126">
        <v>4</v>
      </c>
      <c r="D8" s="133" t="s">
        <v>24</v>
      </c>
      <c r="E8" s="133" t="s">
        <v>158</v>
      </c>
      <c r="F8" s="116" t="s">
        <v>22</v>
      </c>
      <c r="G8" s="239">
        <v>1</v>
      </c>
      <c r="H8" s="129">
        <v>3000</v>
      </c>
      <c r="I8" s="130"/>
      <c r="J8" s="131"/>
      <c r="K8" s="131"/>
      <c r="L8" s="131"/>
      <c r="M8" s="131"/>
      <c r="N8" s="131"/>
      <c r="O8" s="132" t="s">
        <v>25</v>
      </c>
    </row>
    <row r="9" spans="1:15" ht="15.75" x14ac:dyDescent="0.25">
      <c r="A9" t="s">
        <v>169</v>
      </c>
      <c r="B9" t="s">
        <v>148</v>
      </c>
      <c r="C9" s="126">
        <v>5</v>
      </c>
      <c r="D9" s="127" t="s">
        <v>26</v>
      </c>
      <c r="E9" s="127" t="s">
        <v>7</v>
      </c>
      <c r="F9" s="234" t="s">
        <v>22</v>
      </c>
      <c r="G9" s="239">
        <v>2</v>
      </c>
      <c r="H9" s="129">
        <v>4500</v>
      </c>
      <c r="I9" s="130"/>
      <c r="J9" s="131"/>
      <c r="K9" s="131"/>
      <c r="L9" s="131"/>
      <c r="M9" s="131"/>
      <c r="N9" s="131"/>
      <c r="O9" s="132" t="s">
        <v>27</v>
      </c>
    </row>
    <row r="10" spans="1:15" ht="15.75" x14ac:dyDescent="0.25">
      <c r="A10" t="s">
        <v>169</v>
      </c>
      <c r="B10" t="s">
        <v>148</v>
      </c>
      <c r="C10" s="126">
        <v>1</v>
      </c>
      <c r="D10" s="133" t="s">
        <v>28</v>
      </c>
      <c r="E10" s="133"/>
      <c r="F10" s="116" t="s">
        <v>22</v>
      </c>
      <c r="G10" s="239">
        <v>1</v>
      </c>
      <c r="H10" s="135">
        <v>20000</v>
      </c>
      <c r="I10" s="138">
        <f>+H10*G10</f>
        <v>20000</v>
      </c>
      <c r="J10" s="118">
        <v>20000</v>
      </c>
      <c r="K10" s="118"/>
      <c r="L10" s="118"/>
      <c r="M10" s="118"/>
      <c r="N10" s="118"/>
      <c r="O10" s="137"/>
    </row>
    <row r="11" spans="1:15" ht="15.75" x14ac:dyDescent="0.25">
      <c r="A11" t="s">
        <v>169</v>
      </c>
      <c r="B11" t="s">
        <v>148</v>
      </c>
      <c r="C11" s="126">
        <v>2</v>
      </c>
      <c r="D11" s="133" t="s">
        <v>29</v>
      </c>
      <c r="E11" s="133"/>
      <c r="F11" s="116" t="s">
        <v>22</v>
      </c>
      <c r="G11" s="239">
        <v>1</v>
      </c>
      <c r="H11" s="135">
        <v>20000</v>
      </c>
      <c r="I11" s="138">
        <f>+H11*G11</f>
        <v>20000</v>
      </c>
      <c r="J11" s="118"/>
      <c r="K11" s="118">
        <v>20000</v>
      </c>
      <c r="L11" s="118"/>
      <c r="M11" s="118"/>
      <c r="N11" s="118"/>
      <c r="O11" s="137"/>
    </row>
    <row r="12" spans="1:15" ht="15.75" x14ac:dyDescent="0.25">
      <c r="A12" t="s">
        <v>169</v>
      </c>
      <c r="B12" t="s">
        <v>148</v>
      </c>
      <c r="C12" s="126">
        <v>1</v>
      </c>
      <c r="D12" s="133"/>
      <c r="E12" s="133"/>
      <c r="F12" s="116"/>
      <c r="G12" s="239"/>
      <c r="H12" s="135"/>
      <c r="I12" s="122"/>
      <c r="J12" s="118"/>
      <c r="K12" s="118"/>
      <c r="L12" s="118"/>
      <c r="M12" s="118"/>
      <c r="N12" s="118"/>
      <c r="O12" s="137"/>
    </row>
    <row r="13" spans="1:15" ht="15.75" x14ac:dyDescent="0.25">
      <c r="A13" t="s">
        <v>170</v>
      </c>
      <c r="B13" t="s">
        <v>149</v>
      </c>
      <c r="C13" s="112">
        <v>2</v>
      </c>
      <c r="D13" s="113" t="s">
        <v>15</v>
      </c>
      <c r="E13" s="114" t="s">
        <v>138</v>
      </c>
      <c r="F13" s="115" t="s">
        <v>16</v>
      </c>
      <c r="G13" s="236">
        <v>1</v>
      </c>
      <c r="H13" s="117">
        <v>4500</v>
      </c>
      <c r="I13" s="118">
        <f>+H13*G13</f>
        <v>4500</v>
      </c>
      <c r="J13" s="119"/>
      <c r="K13" s="140"/>
      <c r="L13" s="119">
        <v>4905</v>
      </c>
      <c r="M13" s="118"/>
      <c r="N13" s="119">
        <v>4905</v>
      </c>
      <c r="O13" s="140"/>
    </row>
    <row r="14" spans="1:15" ht="15.75" x14ac:dyDescent="0.25">
      <c r="A14" t="s">
        <v>170</v>
      </c>
      <c r="B14" t="s">
        <v>149</v>
      </c>
      <c r="C14" s="141">
        <v>1</v>
      </c>
      <c r="D14" s="142" t="s">
        <v>30</v>
      </c>
      <c r="E14" s="114" t="s">
        <v>31</v>
      </c>
      <c r="F14" s="143" t="s">
        <v>32</v>
      </c>
      <c r="G14" s="240">
        <v>5</v>
      </c>
      <c r="H14" s="144">
        <v>140</v>
      </c>
      <c r="I14" s="145">
        <f>+H14*G14</f>
        <v>700</v>
      </c>
      <c r="J14" s="146"/>
      <c r="K14" s="147">
        <f>+I14</f>
        <v>700</v>
      </c>
      <c r="L14" s="147"/>
      <c r="M14" s="147"/>
      <c r="N14" s="147"/>
      <c r="O14" s="148"/>
    </row>
    <row r="15" spans="1:15" ht="15.75" x14ac:dyDescent="0.25">
      <c r="A15" t="s">
        <v>170</v>
      </c>
      <c r="B15" t="s">
        <v>149</v>
      </c>
      <c r="C15" s="125">
        <v>1</v>
      </c>
      <c r="D15" s="120" t="s">
        <v>19</v>
      </c>
      <c r="E15" s="120" t="s">
        <v>33</v>
      </c>
      <c r="F15" s="121" t="s">
        <v>32</v>
      </c>
      <c r="G15" s="237">
        <v>1</v>
      </c>
      <c r="H15" s="122">
        <v>560</v>
      </c>
      <c r="I15" s="122">
        <f>+H15</f>
        <v>560</v>
      </c>
      <c r="J15" s="123"/>
      <c r="K15" s="123"/>
      <c r="L15" s="124">
        <f>+I15</f>
        <v>560</v>
      </c>
      <c r="M15" s="149"/>
      <c r="N15" s="150"/>
      <c r="O15" s="111"/>
    </row>
    <row r="16" spans="1:15" ht="15.75" x14ac:dyDescent="0.25">
      <c r="A16" t="s">
        <v>170</v>
      </c>
      <c r="B16" t="s">
        <v>149</v>
      </c>
      <c r="C16" s="126">
        <v>1</v>
      </c>
      <c r="D16" s="133" t="s">
        <v>28</v>
      </c>
      <c r="E16" s="133" t="s">
        <v>34</v>
      </c>
      <c r="F16" s="116" t="s">
        <v>22</v>
      </c>
      <c r="G16" s="239">
        <v>1</v>
      </c>
      <c r="H16" s="135">
        <v>5000</v>
      </c>
      <c r="I16" s="136"/>
      <c r="J16" s="151"/>
      <c r="K16" s="118"/>
      <c r="L16" s="131">
        <v>5000</v>
      </c>
      <c r="M16" s="118"/>
      <c r="N16" s="152"/>
      <c r="O16" s="137"/>
    </row>
    <row r="17" spans="1:15" ht="15.75" x14ac:dyDescent="0.25">
      <c r="A17" t="s">
        <v>170</v>
      </c>
      <c r="B17" t="s">
        <v>149</v>
      </c>
      <c r="C17" s="126">
        <v>2</v>
      </c>
      <c r="D17" s="133" t="s">
        <v>29</v>
      </c>
      <c r="E17" s="133" t="s">
        <v>34</v>
      </c>
      <c r="F17" s="116" t="s">
        <v>22</v>
      </c>
      <c r="G17" s="239">
        <v>1</v>
      </c>
      <c r="H17" s="135">
        <v>5000</v>
      </c>
      <c r="I17" s="136"/>
      <c r="J17" s="118"/>
      <c r="K17" s="151"/>
      <c r="L17" s="151"/>
      <c r="M17" s="118">
        <v>5000</v>
      </c>
      <c r="N17" s="152"/>
      <c r="O17" s="137"/>
    </row>
    <row r="18" spans="1:15" ht="15.75" x14ac:dyDescent="0.25">
      <c r="A18" t="s">
        <v>170</v>
      </c>
      <c r="B18" t="s">
        <v>149</v>
      </c>
      <c r="C18" s="126">
        <v>3</v>
      </c>
      <c r="D18" s="133" t="s">
        <v>20</v>
      </c>
      <c r="E18" s="134"/>
      <c r="F18" s="116" t="s">
        <v>22</v>
      </c>
      <c r="G18" s="239">
        <v>1</v>
      </c>
      <c r="H18" s="129">
        <v>2000</v>
      </c>
      <c r="I18" s="130"/>
      <c r="J18" s="131"/>
      <c r="K18" s="118"/>
      <c r="L18" s="131"/>
      <c r="M18" s="118">
        <v>2000</v>
      </c>
      <c r="N18" s="153"/>
      <c r="O18" s="132"/>
    </row>
    <row r="19" spans="1:15" ht="15.75" x14ac:dyDescent="0.25">
      <c r="A19" t="s">
        <v>170</v>
      </c>
      <c r="B19" t="s">
        <v>149</v>
      </c>
      <c r="C19" s="126">
        <v>4</v>
      </c>
      <c r="D19" s="133" t="s">
        <v>21</v>
      </c>
      <c r="E19" s="154"/>
      <c r="F19" s="116" t="s">
        <v>22</v>
      </c>
      <c r="G19" s="239">
        <v>0.5</v>
      </c>
      <c r="H19" s="135">
        <v>4000</v>
      </c>
      <c r="I19" s="136"/>
      <c r="J19" s="118"/>
      <c r="K19" s="155"/>
      <c r="L19" s="155"/>
      <c r="M19" s="118">
        <v>4000</v>
      </c>
      <c r="N19" s="152"/>
      <c r="O19" s="137"/>
    </row>
    <row r="20" spans="1:15" ht="15.75" x14ac:dyDescent="0.25">
      <c r="A20" t="s">
        <v>170</v>
      </c>
      <c r="B20" t="s">
        <v>149</v>
      </c>
      <c r="C20" s="126">
        <v>5</v>
      </c>
      <c r="D20" s="133" t="s">
        <v>23</v>
      </c>
      <c r="E20" s="114" t="s">
        <v>5</v>
      </c>
      <c r="F20" s="116" t="s">
        <v>22</v>
      </c>
      <c r="G20" s="239">
        <v>1</v>
      </c>
      <c r="H20" s="135">
        <v>4000</v>
      </c>
      <c r="I20" s="136"/>
      <c r="J20" s="118"/>
      <c r="K20" s="155"/>
      <c r="L20" s="118"/>
      <c r="M20" s="118">
        <v>4000</v>
      </c>
      <c r="N20" s="151"/>
      <c r="O20" s="137"/>
    </row>
    <row r="21" spans="1:15" ht="15.75" x14ac:dyDescent="0.25">
      <c r="A21" t="s">
        <v>170</v>
      </c>
      <c r="B21" t="s">
        <v>149</v>
      </c>
      <c r="C21" s="126">
        <v>6</v>
      </c>
      <c r="D21" s="133" t="s">
        <v>24</v>
      </c>
      <c r="E21" s="133" t="s">
        <v>158</v>
      </c>
      <c r="F21" s="116" t="s">
        <v>22</v>
      </c>
      <c r="G21" s="239">
        <v>1</v>
      </c>
      <c r="H21" s="129"/>
      <c r="I21" s="130"/>
      <c r="J21" s="131"/>
      <c r="K21" s="131"/>
      <c r="L21" s="131"/>
      <c r="M21" s="131"/>
      <c r="N21" s="153"/>
      <c r="O21" s="132" t="s">
        <v>25</v>
      </c>
    </row>
    <row r="22" spans="1:15" ht="15.75" x14ac:dyDescent="0.25">
      <c r="A22" t="s">
        <v>170</v>
      </c>
      <c r="B22" t="s">
        <v>149</v>
      </c>
      <c r="C22" s="126">
        <v>7</v>
      </c>
      <c r="D22" s="156" t="s">
        <v>26</v>
      </c>
      <c r="E22" s="127" t="s">
        <v>35</v>
      </c>
      <c r="F22" s="116" t="s">
        <v>22</v>
      </c>
      <c r="G22" s="239">
        <v>2</v>
      </c>
      <c r="H22" s="129"/>
      <c r="I22" s="130"/>
      <c r="J22" s="131"/>
      <c r="K22" s="131"/>
      <c r="L22" s="131"/>
      <c r="M22" s="131"/>
      <c r="N22" s="153"/>
      <c r="O22" s="132" t="s">
        <v>25</v>
      </c>
    </row>
    <row r="23" spans="1:15" ht="15.75" x14ac:dyDescent="0.25">
      <c r="A23" t="s">
        <v>170</v>
      </c>
      <c r="B23" t="s">
        <v>149</v>
      </c>
      <c r="C23" s="126">
        <v>9</v>
      </c>
      <c r="D23" s="157" t="s">
        <v>36</v>
      </c>
      <c r="E23" s="133" t="s">
        <v>35</v>
      </c>
      <c r="F23" s="116"/>
      <c r="G23" s="239"/>
      <c r="H23" s="135"/>
      <c r="I23" s="136"/>
      <c r="J23" s="118"/>
      <c r="K23" s="118"/>
      <c r="L23" s="118"/>
      <c r="M23" s="118"/>
      <c r="N23" s="152"/>
      <c r="O23" s="132" t="s">
        <v>25</v>
      </c>
    </row>
    <row r="24" spans="1:15" ht="15.75" x14ac:dyDescent="0.25">
      <c r="A24" t="s">
        <v>171</v>
      </c>
      <c r="B24" t="s">
        <v>150</v>
      </c>
      <c r="C24" s="112">
        <v>1</v>
      </c>
      <c r="D24" s="113" t="s">
        <v>15</v>
      </c>
      <c r="E24" s="114" t="s">
        <v>138</v>
      </c>
      <c r="F24" s="115" t="s">
        <v>16</v>
      </c>
      <c r="G24" s="236">
        <v>1</v>
      </c>
      <c r="H24" s="117">
        <v>4500</v>
      </c>
      <c r="I24" s="118">
        <f>+H24*G24</f>
        <v>4500</v>
      </c>
      <c r="J24" s="119"/>
      <c r="K24" s="119">
        <v>4905</v>
      </c>
      <c r="L24" s="118"/>
      <c r="M24" s="119">
        <v>4905</v>
      </c>
      <c r="N24" s="140"/>
      <c r="O24" s="111"/>
    </row>
    <row r="25" spans="1:15" ht="15.75" x14ac:dyDescent="0.25">
      <c r="A25" t="s">
        <v>171</v>
      </c>
      <c r="B25" t="s">
        <v>150</v>
      </c>
      <c r="C25" s="141">
        <v>1</v>
      </c>
      <c r="D25" s="142" t="s">
        <v>17</v>
      </c>
      <c r="E25" s="114" t="s">
        <v>138</v>
      </c>
      <c r="F25" s="143" t="s">
        <v>32</v>
      </c>
      <c r="G25" s="240">
        <v>3</v>
      </c>
      <c r="H25" s="144">
        <v>140</v>
      </c>
      <c r="I25" s="145">
        <f>+H25*G25</f>
        <v>420</v>
      </c>
      <c r="J25" s="146"/>
      <c r="K25" s="147"/>
      <c r="L25" s="147">
        <f>+I25</f>
        <v>420</v>
      </c>
      <c r="M25" s="147"/>
      <c r="N25" s="166"/>
      <c r="O25" s="167"/>
    </row>
    <row r="26" spans="1:15" ht="15.75" x14ac:dyDescent="0.25">
      <c r="A26" t="s">
        <v>171</v>
      </c>
      <c r="B26" t="s">
        <v>150</v>
      </c>
      <c r="C26" s="125">
        <v>1</v>
      </c>
      <c r="D26" s="120" t="s">
        <v>19</v>
      </c>
      <c r="E26" s="114" t="s">
        <v>138</v>
      </c>
      <c r="F26" s="121" t="s">
        <v>32</v>
      </c>
      <c r="G26" s="237">
        <v>1</v>
      </c>
      <c r="H26" s="122">
        <v>-140</v>
      </c>
      <c r="I26" s="122">
        <f>+H26</f>
        <v>-140</v>
      </c>
      <c r="J26" s="123"/>
      <c r="K26" s="123"/>
      <c r="L26" s="123"/>
      <c r="M26" s="123"/>
      <c r="N26" s="150"/>
      <c r="O26" s="111"/>
    </row>
    <row r="27" spans="1:15" ht="15.75" x14ac:dyDescent="0.25">
      <c r="A27" t="s">
        <v>171</v>
      </c>
      <c r="B27" t="s">
        <v>150</v>
      </c>
      <c r="C27" s="126">
        <v>1</v>
      </c>
      <c r="D27" s="133" t="s">
        <v>28</v>
      </c>
      <c r="E27" s="133" t="s">
        <v>34</v>
      </c>
      <c r="F27" s="116" t="s">
        <v>22</v>
      </c>
      <c r="G27" s="239">
        <v>1</v>
      </c>
      <c r="H27" s="135">
        <v>5000</v>
      </c>
      <c r="I27" s="136"/>
      <c r="J27" s="131">
        <v>5000</v>
      </c>
      <c r="K27" s="118"/>
      <c r="L27" s="118"/>
      <c r="M27" s="118"/>
      <c r="N27" s="152"/>
      <c r="O27" s="137"/>
    </row>
    <row r="28" spans="1:15" ht="15.75" x14ac:dyDescent="0.25">
      <c r="A28" t="s">
        <v>171</v>
      </c>
      <c r="B28" t="s">
        <v>150</v>
      </c>
      <c r="C28" s="126">
        <v>2</v>
      </c>
      <c r="D28" s="133" t="s">
        <v>29</v>
      </c>
      <c r="E28" s="133" t="s">
        <v>34</v>
      </c>
      <c r="F28" s="116" t="s">
        <v>22</v>
      </c>
      <c r="G28" s="239">
        <v>1</v>
      </c>
      <c r="H28" s="135">
        <v>5000</v>
      </c>
      <c r="I28" s="136"/>
      <c r="J28" s="118"/>
      <c r="K28" s="118">
        <v>5000</v>
      </c>
      <c r="L28" s="118"/>
      <c r="M28" s="118"/>
      <c r="N28" s="152"/>
      <c r="O28" s="137"/>
    </row>
    <row r="29" spans="1:15" ht="15.75" x14ac:dyDescent="0.25">
      <c r="A29" t="s">
        <v>171</v>
      </c>
      <c r="B29" t="s">
        <v>150</v>
      </c>
      <c r="C29" s="126">
        <v>3</v>
      </c>
      <c r="D29" s="156" t="s">
        <v>20</v>
      </c>
      <c r="E29" s="134"/>
      <c r="F29" s="116" t="s">
        <v>22</v>
      </c>
      <c r="G29" s="239">
        <v>1</v>
      </c>
      <c r="H29" s="129">
        <v>2000</v>
      </c>
      <c r="I29" s="130"/>
      <c r="J29" s="131"/>
      <c r="K29" s="131"/>
      <c r="L29" s="131">
        <v>2000</v>
      </c>
      <c r="M29" s="131"/>
      <c r="N29" s="153"/>
      <c r="O29" s="132"/>
    </row>
    <row r="30" spans="1:15" ht="15.75" x14ac:dyDescent="0.25">
      <c r="A30" t="s">
        <v>171</v>
      </c>
      <c r="B30" t="s">
        <v>150</v>
      </c>
      <c r="C30" s="126">
        <v>4</v>
      </c>
      <c r="D30" s="133" t="s">
        <v>21</v>
      </c>
      <c r="E30" s="154"/>
      <c r="F30" s="116" t="s">
        <v>22</v>
      </c>
      <c r="G30" s="239">
        <v>0.5</v>
      </c>
      <c r="H30" s="135">
        <v>4000</v>
      </c>
      <c r="I30" s="136"/>
      <c r="J30" s="118"/>
      <c r="K30" s="118"/>
      <c r="L30" s="118">
        <v>4000</v>
      </c>
      <c r="M30" s="118"/>
      <c r="N30" s="152"/>
      <c r="O30" s="137"/>
    </row>
    <row r="31" spans="1:15" ht="15.75" x14ac:dyDescent="0.25">
      <c r="A31" t="s">
        <v>171</v>
      </c>
      <c r="B31" t="s">
        <v>150</v>
      </c>
      <c r="C31" s="126">
        <v>5</v>
      </c>
      <c r="D31" s="133" t="s">
        <v>23</v>
      </c>
      <c r="E31" s="114" t="s">
        <v>5</v>
      </c>
      <c r="F31" s="116" t="s">
        <v>22</v>
      </c>
      <c r="G31" s="239">
        <v>1</v>
      </c>
      <c r="H31" s="135">
        <v>4000</v>
      </c>
      <c r="I31" s="136"/>
      <c r="J31" s="118">
        <v>4000</v>
      </c>
      <c r="K31" s="118"/>
      <c r="L31" s="168"/>
      <c r="M31" s="118"/>
      <c r="N31" s="168"/>
      <c r="O31" s="137"/>
    </row>
    <row r="32" spans="1:15" ht="15.75" x14ac:dyDescent="0.25">
      <c r="A32" t="s">
        <v>171</v>
      </c>
      <c r="B32" t="s">
        <v>150</v>
      </c>
      <c r="C32" s="126">
        <v>6</v>
      </c>
      <c r="D32" s="133" t="s">
        <v>24</v>
      </c>
      <c r="E32" s="133" t="s">
        <v>158</v>
      </c>
      <c r="F32" s="116" t="s">
        <v>22</v>
      </c>
      <c r="G32" s="239">
        <v>1</v>
      </c>
      <c r="H32" s="129"/>
      <c r="I32" s="130"/>
      <c r="J32" s="131"/>
      <c r="K32" s="131"/>
      <c r="L32" s="131"/>
      <c r="M32" s="131"/>
      <c r="N32" s="153"/>
      <c r="O32" s="132"/>
    </row>
    <row r="33" spans="1:15" ht="15.75" x14ac:dyDescent="0.25">
      <c r="A33" t="s">
        <v>171</v>
      </c>
      <c r="B33" t="s">
        <v>150</v>
      </c>
      <c r="C33" s="126">
        <v>7</v>
      </c>
      <c r="D33" s="127" t="s">
        <v>26</v>
      </c>
      <c r="E33" s="127" t="s">
        <v>35</v>
      </c>
      <c r="F33" s="116" t="s">
        <v>22</v>
      </c>
      <c r="G33" s="239">
        <v>2</v>
      </c>
      <c r="H33" s="129"/>
      <c r="I33" s="130"/>
      <c r="J33" s="131"/>
      <c r="K33" s="131"/>
      <c r="L33" s="131"/>
      <c r="M33" s="131"/>
      <c r="N33" s="153"/>
      <c r="O33" s="132" t="s">
        <v>37</v>
      </c>
    </row>
    <row r="34" spans="1:15" ht="15.75" x14ac:dyDescent="0.25">
      <c r="A34" t="s">
        <v>171</v>
      </c>
      <c r="B34" t="s">
        <v>150</v>
      </c>
      <c r="C34" s="158" t="s">
        <v>38</v>
      </c>
      <c r="D34" s="159" t="s">
        <v>39</v>
      </c>
      <c r="E34" s="159" t="s">
        <v>40</v>
      </c>
      <c r="F34" s="160" t="s">
        <v>41</v>
      </c>
      <c r="G34" s="241">
        <v>1</v>
      </c>
      <c r="H34" s="160">
        <v>897.22222222200003</v>
      </c>
      <c r="I34" s="172">
        <f>+H34*G34</f>
        <v>897.22222222200003</v>
      </c>
      <c r="J34" s="161"/>
      <c r="K34" s="162"/>
      <c r="L34" s="162"/>
      <c r="M34" s="162"/>
      <c r="N34" s="163"/>
      <c r="O34" s="161"/>
    </row>
    <row r="35" spans="1:15" ht="15.75" x14ac:dyDescent="0.25">
      <c r="A35" t="s">
        <v>172</v>
      </c>
      <c r="B35" t="s">
        <v>151</v>
      </c>
      <c r="C35" s="169">
        <v>1</v>
      </c>
      <c r="D35" s="170" t="s">
        <v>42</v>
      </c>
      <c r="E35" s="170" t="s">
        <v>43</v>
      </c>
      <c r="F35" s="171">
        <v>1</v>
      </c>
      <c r="G35" s="242">
        <v>1</v>
      </c>
      <c r="H35" s="172">
        <v>4500</v>
      </c>
      <c r="I35" s="172">
        <f>+G35*H35</f>
        <v>4500</v>
      </c>
      <c r="J35" s="172">
        <v>4905</v>
      </c>
      <c r="K35" s="172"/>
      <c r="L35" s="172"/>
      <c r="M35" s="172"/>
      <c r="N35" s="173"/>
      <c r="O35" s="174"/>
    </row>
    <row r="36" spans="1:15" ht="31.5" x14ac:dyDescent="0.25">
      <c r="A36" t="s">
        <v>172</v>
      </c>
      <c r="B36" t="s">
        <v>151</v>
      </c>
      <c r="C36" s="169">
        <v>1</v>
      </c>
      <c r="D36" s="175" t="s">
        <v>44</v>
      </c>
      <c r="E36" s="176" t="s">
        <v>45</v>
      </c>
      <c r="F36" s="169" t="s">
        <v>32</v>
      </c>
      <c r="G36" s="243">
        <v>1</v>
      </c>
      <c r="H36" s="177">
        <v>4000</v>
      </c>
      <c r="I36" s="177">
        <f>+H36*G36</f>
        <v>4000</v>
      </c>
      <c r="J36" s="177">
        <v>4000</v>
      </c>
      <c r="K36" s="177"/>
      <c r="L36" s="177"/>
      <c r="M36" s="177"/>
      <c r="N36" s="178"/>
      <c r="O36" s="179"/>
    </row>
    <row r="37" spans="1:15" ht="15.75" x14ac:dyDescent="0.25">
      <c r="A37" t="s">
        <v>172</v>
      </c>
      <c r="B37" t="s">
        <v>151</v>
      </c>
      <c r="C37" s="169">
        <v>4</v>
      </c>
      <c r="D37" s="176" t="s">
        <v>46</v>
      </c>
      <c r="E37" s="176" t="s">
        <v>47</v>
      </c>
      <c r="F37" s="169" t="s">
        <v>32</v>
      </c>
      <c r="G37" s="243">
        <v>1</v>
      </c>
      <c r="H37" s="177">
        <v>3000</v>
      </c>
      <c r="I37" s="177">
        <f t="shared" ref="I37:I45" si="0">+H37*G37</f>
        <v>3000</v>
      </c>
      <c r="J37" s="177">
        <v>3000</v>
      </c>
      <c r="K37" s="177"/>
      <c r="L37" s="177"/>
      <c r="M37" s="177"/>
      <c r="N37" s="178"/>
      <c r="O37" s="179"/>
    </row>
    <row r="38" spans="1:15" ht="15.75" x14ac:dyDescent="0.25">
      <c r="A38" t="s">
        <v>172</v>
      </c>
      <c r="B38" t="s">
        <v>151</v>
      </c>
      <c r="C38" s="169">
        <v>5</v>
      </c>
      <c r="D38" s="159" t="s">
        <v>48</v>
      </c>
      <c r="E38" s="170" t="s">
        <v>49</v>
      </c>
      <c r="F38" s="169" t="s">
        <v>32</v>
      </c>
      <c r="G38" s="243">
        <v>1</v>
      </c>
      <c r="H38" s="177">
        <v>4000</v>
      </c>
      <c r="I38" s="177">
        <f t="shared" si="0"/>
        <v>4000</v>
      </c>
      <c r="J38" s="177"/>
      <c r="K38" s="177"/>
      <c r="L38" s="177"/>
      <c r="M38" s="177"/>
      <c r="N38" s="178"/>
      <c r="O38" s="180" t="s">
        <v>50</v>
      </c>
    </row>
    <row r="39" spans="1:15" ht="15.75" x14ac:dyDescent="0.25">
      <c r="A39" t="s">
        <v>172</v>
      </c>
      <c r="B39" t="s">
        <v>151</v>
      </c>
      <c r="C39" s="169">
        <v>6</v>
      </c>
      <c r="D39" s="176" t="s">
        <v>51</v>
      </c>
      <c r="E39" s="170" t="s">
        <v>49</v>
      </c>
      <c r="F39" s="169" t="s">
        <v>32</v>
      </c>
      <c r="G39" s="243">
        <v>1</v>
      </c>
      <c r="H39" s="177">
        <v>4000</v>
      </c>
      <c r="I39" s="177">
        <f t="shared" si="0"/>
        <v>4000</v>
      </c>
      <c r="J39" s="177"/>
      <c r="K39" s="177"/>
      <c r="L39" s="177"/>
      <c r="M39" s="177"/>
      <c r="N39" s="178"/>
      <c r="O39" s="180" t="s">
        <v>50</v>
      </c>
    </row>
    <row r="40" spans="1:15" ht="15.75" x14ac:dyDescent="0.25">
      <c r="A40" t="s">
        <v>172</v>
      </c>
      <c r="B40" t="s">
        <v>151</v>
      </c>
      <c r="C40" s="169">
        <v>7</v>
      </c>
      <c r="D40" s="176" t="s">
        <v>52</v>
      </c>
      <c r="E40" s="170" t="s">
        <v>53</v>
      </c>
      <c r="F40" s="169" t="s">
        <v>32</v>
      </c>
      <c r="G40" s="243">
        <v>1</v>
      </c>
      <c r="H40" s="177">
        <v>5000</v>
      </c>
      <c r="I40" s="177">
        <f t="shared" si="0"/>
        <v>5000</v>
      </c>
      <c r="J40" s="177">
        <v>5000</v>
      </c>
      <c r="K40" s="177"/>
      <c r="L40" s="177"/>
      <c r="M40" s="177"/>
      <c r="N40" s="178"/>
      <c r="O40" s="180"/>
    </row>
    <row r="41" spans="1:15" ht="15.75" x14ac:dyDescent="0.25">
      <c r="A41" t="s">
        <v>172</v>
      </c>
      <c r="B41" t="s">
        <v>151</v>
      </c>
      <c r="C41" s="169">
        <v>8</v>
      </c>
      <c r="D41" s="176" t="s">
        <v>54</v>
      </c>
      <c r="E41" s="170" t="s">
        <v>55</v>
      </c>
      <c r="F41" s="169" t="s">
        <v>32</v>
      </c>
      <c r="G41" s="243">
        <v>1</v>
      </c>
      <c r="H41" s="177">
        <v>5000</v>
      </c>
      <c r="I41" s="177">
        <f t="shared" si="0"/>
        <v>5000</v>
      </c>
      <c r="J41" s="177">
        <v>4360</v>
      </c>
      <c r="K41" s="177">
        <v>4360</v>
      </c>
      <c r="L41" s="177"/>
      <c r="M41" s="177"/>
      <c r="N41" s="178"/>
      <c r="O41" s="180"/>
    </row>
    <row r="42" spans="1:15" ht="15.75" x14ac:dyDescent="0.25">
      <c r="A42" t="s">
        <v>172</v>
      </c>
      <c r="B42" t="s">
        <v>151</v>
      </c>
      <c r="C42" s="169">
        <v>9</v>
      </c>
      <c r="D42" s="176" t="s">
        <v>56</v>
      </c>
      <c r="E42" s="170" t="s">
        <v>57</v>
      </c>
      <c r="F42" s="169" t="s">
        <v>32</v>
      </c>
      <c r="G42" s="243">
        <v>1</v>
      </c>
      <c r="H42" s="177">
        <v>5000</v>
      </c>
      <c r="I42" s="177">
        <f t="shared" si="0"/>
        <v>5000</v>
      </c>
      <c r="J42" s="177">
        <v>5000</v>
      </c>
      <c r="K42" s="177"/>
      <c r="L42" s="177"/>
      <c r="M42" s="177"/>
      <c r="N42" s="178"/>
      <c r="O42" s="179"/>
    </row>
    <row r="43" spans="1:15" ht="15.75" x14ac:dyDescent="0.25">
      <c r="A43" t="s">
        <v>172</v>
      </c>
      <c r="B43" t="s">
        <v>151</v>
      </c>
      <c r="C43" s="169">
        <v>10</v>
      </c>
      <c r="D43" s="176" t="s">
        <v>58</v>
      </c>
      <c r="E43" s="181"/>
      <c r="F43" s="169" t="s">
        <v>32</v>
      </c>
      <c r="G43" s="243">
        <v>1</v>
      </c>
      <c r="H43" s="177">
        <v>3000</v>
      </c>
      <c r="I43" s="177">
        <f t="shared" si="0"/>
        <v>3000</v>
      </c>
      <c r="J43" s="177"/>
      <c r="K43" s="177">
        <v>3000</v>
      </c>
      <c r="L43" s="177"/>
      <c r="M43" s="177"/>
      <c r="N43" s="178"/>
      <c r="O43" s="179"/>
    </row>
    <row r="44" spans="1:15" ht="31.5" x14ac:dyDescent="0.25">
      <c r="A44" t="s">
        <v>172</v>
      </c>
      <c r="B44" t="s">
        <v>151</v>
      </c>
      <c r="C44" s="169">
        <v>11</v>
      </c>
      <c r="D44" s="176" t="s">
        <v>59</v>
      </c>
      <c r="E44" s="170" t="s">
        <v>5</v>
      </c>
      <c r="F44" s="169" t="s">
        <v>32</v>
      </c>
      <c r="G44" s="243">
        <v>1</v>
      </c>
      <c r="H44" s="177">
        <v>4000</v>
      </c>
      <c r="I44" s="177">
        <v>0</v>
      </c>
      <c r="J44" s="177">
        <v>4000</v>
      </c>
      <c r="K44" s="177"/>
      <c r="L44" s="177"/>
      <c r="M44" s="177"/>
      <c r="N44" s="178"/>
      <c r="O44" s="179"/>
    </row>
    <row r="45" spans="1:15" ht="15.75" x14ac:dyDescent="0.25">
      <c r="A45" t="s">
        <v>172</v>
      </c>
      <c r="B45" t="s">
        <v>151</v>
      </c>
      <c r="C45" s="169">
        <v>12</v>
      </c>
      <c r="D45" s="176" t="s">
        <v>60</v>
      </c>
      <c r="E45" s="170" t="s">
        <v>61</v>
      </c>
      <c r="F45" s="169" t="s">
        <v>32</v>
      </c>
      <c r="G45" s="243">
        <v>1</v>
      </c>
      <c r="H45" s="177">
        <v>2500</v>
      </c>
      <c r="I45" s="177">
        <f t="shared" si="0"/>
        <v>2500</v>
      </c>
      <c r="J45" s="177">
        <v>2500</v>
      </c>
      <c r="K45" s="177"/>
      <c r="L45" s="177"/>
      <c r="M45" s="177"/>
      <c r="N45" s="178"/>
      <c r="O45" s="179"/>
    </row>
    <row r="46" spans="1:15" ht="15.75" x14ac:dyDescent="0.25">
      <c r="A46" t="s">
        <v>172</v>
      </c>
      <c r="B46" t="s">
        <v>151</v>
      </c>
      <c r="C46" s="169">
        <v>13</v>
      </c>
      <c r="D46" s="176" t="s">
        <v>62</v>
      </c>
      <c r="E46" s="170" t="s">
        <v>63</v>
      </c>
      <c r="F46" s="169" t="s">
        <v>32</v>
      </c>
      <c r="G46" s="243">
        <v>1</v>
      </c>
      <c r="H46" s="177">
        <v>4000</v>
      </c>
      <c r="I46" s="177">
        <f>+H46*G46</f>
        <v>4000</v>
      </c>
      <c r="J46" s="177"/>
      <c r="K46" s="177"/>
      <c r="L46" s="177"/>
      <c r="M46" s="177"/>
      <c r="N46" s="178"/>
      <c r="O46" s="180" t="s">
        <v>50</v>
      </c>
    </row>
    <row r="47" spans="1:15" ht="15.75" x14ac:dyDescent="0.25">
      <c r="A47" t="s">
        <v>172</v>
      </c>
      <c r="B47" t="s">
        <v>151</v>
      </c>
      <c r="C47" s="158" t="s">
        <v>38</v>
      </c>
      <c r="D47" s="120" t="s">
        <v>17</v>
      </c>
      <c r="E47" s="159"/>
      <c r="F47" s="160" t="s">
        <v>32</v>
      </c>
      <c r="G47" s="241">
        <v>10</v>
      </c>
      <c r="H47" s="160">
        <v>140</v>
      </c>
      <c r="I47" s="164">
        <f>+G47*H47</f>
        <v>1400</v>
      </c>
      <c r="J47" s="165"/>
      <c r="K47" s="177">
        <v>1400</v>
      </c>
      <c r="L47" s="182"/>
      <c r="M47" s="182"/>
      <c r="N47" s="183"/>
      <c r="O47" s="184"/>
    </row>
    <row r="48" spans="1:15" ht="15.75" x14ac:dyDescent="0.25">
      <c r="A48" t="s">
        <v>172</v>
      </c>
      <c r="B48" t="s">
        <v>151</v>
      </c>
      <c r="C48" s="158" t="s">
        <v>38</v>
      </c>
      <c r="D48" s="159" t="s">
        <v>39</v>
      </c>
      <c r="E48" s="159" t="s">
        <v>40</v>
      </c>
      <c r="F48" s="160" t="s">
        <v>41</v>
      </c>
      <c r="G48" s="241">
        <v>1</v>
      </c>
      <c r="H48" s="160">
        <v>897.22222222200003</v>
      </c>
      <c r="I48" s="164">
        <f>+H48*G48</f>
        <v>897.22222222200003</v>
      </c>
      <c r="J48" s="161"/>
      <c r="K48" s="162"/>
      <c r="L48" s="162"/>
      <c r="M48" s="162"/>
      <c r="N48" s="163"/>
      <c r="O48" s="185"/>
    </row>
    <row r="49" spans="1:15" ht="15.75" x14ac:dyDescent="0.25">
      <c r="A49" t="s">
        <v>172</v>
      </c>
      <c r="B49" t="s">
        <v>151</v>
      </c>
      <c r="C49" s="169"/>
      <c r="D49" s="170" t="s">
        <v>64</v>
      </c>
      <c r="E49" s="170"/>
      <c r="F49" s="169"/>
      <c r="G49" s="243">
        <v>1</v>
      </c>
      <c r="H49" s="160">
        <v>8000</v>
      </c>
      <c r="I49" s="177">
        <f>+G49*H49</f>
        <v>8000</v>
      </c>
      <c r="J49" s="177">
        <v>8000</v>
      </c>
      <c r="K49" s="177"/>
      <c r="L49" s="177"/>
      <c r="M49" s="165"/>
      <c r="N49" s="186"/>
      <c r="O49" s="187"/>
    </row>
    <row r="50" spans="1:15" ht="15.75" x14ac:dyDescent="0.25">
      <c r="A50" t="s">
        <v>173</v>
      </c>
      <c r="B50" t="s">
        <v>152</v>
      </c>
      <c r="C50" s="169">
        <v>1</v>
      </c>
      <c r="D50" s="170" t="s">
        <v>42</v>
      </c>
      <c r="E50" s="170" t="s">
        <v>43</v>
      </c>
      <c r="F50" s="171">
        <v>1</v>
      </c>
      <c r="G50" s="242">
        <v>1</v>
      </c>
      <c r="H50" s="172">
        <v>4500</v>
      </c>
      <c r="I50" s="172">
        <f>+G50*H50</f>
        <v>4500</v>
      </c>
      <c r="J50" s="172"/>
      <c r="K50" s="172">
        <v>4905</v>
      </c>
      <c r="L50" s="172"/>
      <c r="M50" s="172"/>
      <c r="N50" s="173"/>
      <c r="O50" s="174"/>
    </row>
    <row r="51" spans="1:15" ht="31.5" x14ac:dyDescent="0.25">
      <c r="A51" t="s">
        <v>173</v>
      </c>
      <c r="B51" t="s">
        <v>152</v>
      </c>
      <c r="C51" s="169">
        <v>1</v>
      </c>
      <c r="D51" s="175" t="s">
        <v>44</v>
      </c>
      <c r="E51" s="170" t="s">
        <v>72</v>
      </c>
      <c r="F51" s="169" t="s">
        <v>32</v>
      </c>
      <c r="G51" s="243">
        <v>1</v>
      </c>
      <c r="H51" s="177">
        <v>4000</v>
      </c>
      <c r="I51" s="177">
        <f>+H51*G51</f>
        <v>4000</v>
      </c>
      <c r="J51" s="177"/>
      <c r="K51" s="177">
        <v>4000</v>
      </c>
      <c r="L51" s="177"/>
      <c r="M51" s="177"/>
      <c r="N51" s="178"/>
      <c r="O51" s="180"/>
    </row>
    <row r="52" spans="1:15" ht="15.75" x14ac:dyDescent="0.25">
      <c r="A52" t="s">
        <v>173</v>
      </c>
      <c r="B52" t="s">
        <v>152</v>
      </c>
      <c r="C52" s="169">
        <v>3</v>
      </c>
      <c r="D52" s="176" t="s">
        <v>65</v>
      </c>
      <c r="E52" s="170" t="s">
        <v>66</v>
      </c>
      <c r="F52" s="169" t="s">
        <v>32</v>
      </c>
      <c r="G52" s="243">
        <v>2</v>
      </c>
      <c r="H52" s="177">
        <v>4500</v>
      </c>
      <c r="I52" s="177">
        <f t="shared" ref="I52:I60" si="1">+H52*G52</f>
        <v>9000</v>
      </c>
      <c r="J52" s="177">
        <v>4500</v>
      </c>
      <c r="K52" s="177">
        <v>4500</v>
      </c>
      <c r="L52" s="177"/>
      <c r="M52" s="177"/>
      <c r="N52" s="178"/>
      <c r="O52" s="180"/>
    </row>
    <row r="53" spans="1:15" ht="31.5" x14ac:dyDescent="0.25">
      <c r="A53" t="s">
        <v>173</v>
      </c>
      <c r="B53" t="s">
        <v>152</v>
      </c>
      <c r="C53" s="169">
        <v>4</v>
      </c>
      <c r="D53" s="176" t="s">
        <v>67</v>
      </c>
      <c r="E53" s="133" t="s">
        <v>74</v>
      </c>
      <c r="F53" s="169" t="s">
        <v>32</v>
      </c>
      <c r="G53" s="243">
        <v>1</v>
      </c>
      <c r="H53" s="177">
        <v>4000</v>
      </c>
      <c r="I53" s="177">
        <f t="shared" si="1"/>
        <v>4000</v>
      </c>
      <c r="J53" s="177">
        <v>4000</v>
      </c>
      <c r="K53" s="177"/>
      <c r="L53" s="177"/>
      <c r="M53" s="177"/>
      <c r="N53" s="178"/>
      <c r="O53" s="180" t="s">
        <v>68</v>
      </c>
    </row>
    <row r="54" spans="1:15" ht="15.75" x14ac:dyDescent="0.25">
      <c r="A54" t="s">
        <v>173</v>
      </c>
      <c r="B54" t="s">
        <v>152</v>
      </c>
      <c r="C54" s="169">
        <v>5</v>
      </c>
      <c r="D54" s="176" t="s">
        <v>48</v>
      </c>
      <c r="E54" s="170" t="s">
        <v>49</v>
      </c>
      <c r="F54" s="169" t="s">
        <v>32</v>
      </c>
      <c r="G54" s="243">
        <v>1</v>
      </c>
      <c r="H54" s="177">
        <v>4000</v>
      </c>
      <c r="I54" s="177">
        <f t="shared" si="1"/>
        <v>4000</v>
      </c>
      <c r="J54" s="177"/>
      <c r="K54" s="177"/>
      <c r="L54" s="177"/>
      <c r="M54" s="177"/>
      <c r="N54" s="178"/>
      <c r="O54" s="180"/>
    </row>
    <row r="55" spans="1:15" ht="15.75" x14ac:dyDescent="0.25">
      <c r="A55" t="s">
        <v>173</v>
      </c>
      <c r="B55" t="s">
        <v>152</v>
      </c>
      <c r="C55" s="169">
        <v>6</v>
      </c>
      <c r="D55" s="176" t="s">
        <v>52</v>
      </c>
      <c r="E55" s="181"/>
      <c r="F55" s="169" t="s">
        <v>32</v>
      </c>
      <c r="G55" s="243">
        <v>1</v>
      </c>
      <c r="H55" s="177">
        <v>5000</v>
      </c>
      <c r="I55" s="177">
        <f t="shared" si="1"/>
        <v>5000</v>
      </c>
      <c r="J55" s="177"/>
      <c r="K55" s="177">
        <v>5000</v>
      </c>
      <c r="L55" s="177"/>
      <c r="M55" s="177"/>
      <c r="N55" s="178"/>
      <c r="O55" s="180"/>
    </row>
    <row r="56" spans="1:15" ht="15.75" x14ac:dyDescent="0.25">
      <c r="A56" t="s">
        <v>173</v>
      </c>
      <c r="B56" t="s">
        <v>152</v>
      </c>
      <c r="C56" s="169">
        <v>7</v>
      </c>
      <c r="D56" s="176" t="s">
        <v>54</v>
      </c>
      <c r="E56" s="170" t="s">
        <v>55</v>
      </c>
      <c r="F56" s="169" t="s">
        <v>32</v>
      </c>
      <c r="G56" s="243">
        <v>1</v>
      </c>
      <c r="H56" s="177">
        <v>5000</v>
      </c>
      <c r="I56" s="177">
        <f t="shared" si="1"/>
        <v>5000</v>
      </c>
      <c r="J56" s="177"/>
      <c r="K56" s="188"/>
      <c r="L56" s="177">
        <v>4360</v>
      </c>
      <c r="M56" s="177">
        <v>4360</v>
      </c>
      <c r="N56" s="178"/>
      <c r="O56" s="180" t="s">
        <v>50</v>
      </c>
    </row>
    <row r="57" spans="1:15" ht="15.75" x14ac:dyDescent="0.25">
      <c r="A57" t="s">
        <v>173</v>
      </c>
      <c r="B57" t="s">
        <v>152</v>
      </c>
      <c r="C57" s="169">
        <v>8</v>
      </c>
      <c r="D57" s="176" t="s">
        <v>56</v>
      </c>
      <c r="E57" s="170" t="s">
        <v>57</v>
      </c>
      <c r="F57" s="169" t="s">
        <v>32</v>
      </c>
      <c r="G57" s="243">
        <v>1</v>
      </c>
      <c r="H57" s="177">
        <v>5000</v>
      </c>
      <c r="I57" s="177">
        <f t="shared" si="1"/>
        <v>5000</v>
      </c>
      <c r="J57" s="177"/>
      <c r="K57" s="177">
        <v>5000</v>
      </c>
      <c r="L57" s="177"/>
      <c r="M57" s="177"/>
      <c r="N57" s="178"/>
      <c r="O57" s="180"/>
    </row>
    <row r="58" spans="1:15" ht="15.75" x14ac:dyDescent="0.25">
      <c r="A58" t="s">
        <v>173</v>
      </c>
      <c r="B58" t="s">
        <v>152</v>
      </c>
      <c r="C58" s="169">
        <v>9</v>
      </c>
      <c r="D58" s="176" t="s">
        <v>58</v>
      </c>
      <c r="E58" s="181"/>
      <c r="F58" s="169" t="s">
        <v>32</v>
      </c>
      <c r="G58" s="243">
        <v>1</v>
      </c>
      <c r="H58" s="189">
        <v>4000</v>
      </c>
      <c r="I58" s="177">
        <f t="shared" si="1"/>
        <v>4000</v>
      </c>
      <c r="J58" s="177"/>
      <c r="K58" s="177"/>
      <c r="L58" s="177"/>
      <c r="M58" s="177"/>
      <c r="N58" s="178"/>
      <c r="O58" s="180"/>
    </row>
    <row r="59" spans="1:15" ht="15.75" x14ac:dyDescent="0.25">
      <c r="A59" t="s">
        <v>173</v>
      </c>
      <c r="B59" t="s">
        <v>152</v>
      </c>
      <c r="C59" s="169">
        <v>10</v>
      </c>
      <c r="D59" s="176" t="s">
        <v>69</v>
      </c>
      <c r="E59" s="170" t="s">
        <v>5</v>
      </c>
      <c r="F59" s="169" t="s">
        <v>32</v>
      </c>
      <c r="G59" s="243">
        <v>1</v>
      </c>
      <c r="H59" s="177">
        <v>4000</v>
      </c>
      <c r="I59" s="177">
        <f t="shared" si="1"/>
        <v>4000</v>
      </c>
      <c r="J59" s="177">
        <v>4000</v>
      </c>
      <c r="K59" s="177"/>
      <c r="L59" s="177"/>
      <c r="M59" s="177"/>
      <c r="N59" s="178"/>
      <c r="O59" s="180"/>
    </row>
    <row r="60" spans="1:15" ht="15.75" x14ac:dyDescent="0.25">
      <c r="A60" t="s">
        <v>173</v>
      </c>
      <c r="B60" t="s">
        <v>152</v>
      </c>
      <c r="C60" s="169">
        <v>11</v>
      </c>
      <c r="D60" s="176" t="s">
        <v>60</v>
      </c>
      <c r="E60" s="170" t="s">
        <v>153</v>
      </c>
      <c r="F60" s="169" t="s">
        <v>32</v>
      </c>
      <c r="G60" s="243">
        <v>1</v>
      </c>
      <c r="H60" s="177">
        <v>2500</v>
      </c>
      <c r="I60" s="177">
        <f t="shared" si="1"/>
        <v>2500</v>
      </c>
      <c r="J60" s="177"/>
      <c r="K60" s="177">
        <v>2500</v>
      </c>
      <c r="L60" s="177"/>
      <c r="M60" s="177"/>
      <c r="N60" s="178"/>
      <c r="O60" s="180"/>
    </row>
    <row r="61" spans="1:15" ht="15.75" x14ac:dyDescent="0.25">
      <c r="A61" t="s">
        <v>173</v>
      </c>
      <c r="B61" t="s">
        <v>152</v>
      </c>
      <c r="C61" s="169">
        <v>12</v>
      </c>
      <c r="D61" s="176" t="s">
        <v>62</v>
      </c>
      <c r="E61" s="170" t="s">
        <v>63</v>
      </c>
      <c r="F61" s="169" t="s">
        <v>32</v>
      </c>
      <c r="G61" s="243">
        <v>1</v>
      </c>
      <c r="H61" s="177"/>
      <c r="I61" s="177">
        <f>+H61*G61</f>
        <v>0</v>
      </c>
      <c r="J61" s="177"/>
      <c r="K61" s="177"/>
      <c r="L61" s="177"/>
      <c r="M61" s="177"/>
      <c r="N61" s="178"/>
      <c r="O61" s="180" t="s">
        <v>50</v>
      </c>
    </row>
    <row r="62" spans="1:15" ht="15.75" x14ac:dyDescent="0.25">
      <c r="A62" t="s">
        <v>173</v>
      </c>
      <c r="B62" t="s">
        <v>152</v>
      </c>
      <c r="C62" s="158" t="s">
        <v>38</v>
      </c>
      <c r="D62" s="120" t="s">
        <v>17</v>
      </c>
      <c r="E62" s="159"/>
      <c r="F62" s="160" t="s">
        <v>32</v>
      </c>
      <c r="G62" s="241">
        <v>6</v>
      </c>
      <c r="H62" s="160">
        <v>140</v>
      </c>
      <c r="I62" s="164">
        <f>+G62*H62</f>
        <v>840</v>
      </c>
      <c r="J62" s="165"/>
      <c r="K62" s="182">
        <f>+I62</f>
        <v>840</v>
      </c>
      <c r="L62" s="182"/>
      <c r="M62" s="182"/>
      <c r="N62" s="182"/>
      <c r="O62" s="190"/>
    </row>
    <row r="63" spans="1:15" ht="15.75" x14ac:dyDescent="0.25">
      <c r="A63" t="s">
        <v>173</v>
      </c>
      <c r="B63" t="s">
        <v>152</v>
      </c>
      <c r="C63" s="169">
        <v>1</v>
      </c>
      <c r="D63" s="170" t="s">
        <v>64</v>
      </c>
      <c r="E63" s="170"/>
      <c r="F63" s="169"/>
      <c r="G63" s="243">
        <v>1</v>
      </c>
      <c r="H63" s="177">
        <v>8000</v>
      </c>
      <c r="I63" s="177">
        <f>+H63*G63</f>
        <v>8000</v>
      </c>
      <c r="J63" s="177">
        <v>8000</v>
      </c>
      <c r="K63" s="177"/>
      <c r="L63" s="177"/>
      <c r="M63" s="165"/>
      <c r="N63" s="165"/>
      <c r="O63" s="191"/>
    </row>
    <row r="64" spans="1:15" ht="15.75" x14ac:dyDescent="0.25">
      <c r="A64" t="s">
        <v>173</v>
      </c>
      <c r="B64" t="s">
        <v>152</v>
      </c>
      <c r="C64" s="169">
        <v>2</v>
      </c>
      <c r="D64" s="170" t="s">
        <v>70</v>
      </c>
      <c r="E64" s="170"/>
      <c r="F64" s="169" t="s">
        <v>41</v>
      </c>
      <c r="G64" s="243">
        <v>1</v>
      </c>
      <c r="H64" s="177">
        <v>20000</v>
      </c>
      <c r="I64" s="177">
        <f>+H64*G64</f>
        <v>20000</v>
      </c>
      <c r="J64" s="177"/>
      <c r="K64" s="177">
        <v>20000</v>
      </c>
      <c r="L64" s="177"/>
      <c r="M64" s="165"/>
      <c r="N64" s="165"/>
      <c r="O64" s="191"/>
    </row>
    <row r="65" spans="1:15" ht="15.75" x14ac:dyDescent="0.25">
      <c r="A65" t="s">
        <v>174</v>
      </c>
      <c r="B65" t="s">
        <v>154</v>
      </c>
      <c r="C65" s="169">
        <v>1</v>
      </c>
      <c r="D65" s="170" t="s">
        <v>42</v>
      </c>
      <c r="E65" s="170" t="s">
        <v>43</v>
      </c>
      <c r="F65" s="171">
        <v>1</v>
      </c>
      <c r="G65" s="242">
        <v>1</v>
      </c>
      <c r="H65" s="172">
        <v>4500</v>
      </c>
      <c r="I65" s="172">
        <f>+G65*H65</f>
        <v>4500</v>
      </c>
      <c r="J65" s="172"/>
      <c r="K65" s="172"/>
      <c r="L65" s="172">
        <v>4905</v>
      </c>
      <c r="M65" s="172">
        <v>4905</v>
      </c>
      <c r="N65" s="173">
        <v>4905</v>
      </c>
      <c r="O65" s="174"/>
    </row>
    <row r="66" spans="1:15" ht="31.5" x14ac:dyDescent="0.25">
      <c r="A66" t="s">
        <v>174</v>
      </c>
      <c r="B66" t="s">
        <v>154</v>
      </c>
      <c r="C66" s="169">
        <v>1</v>
      </c>
      <c r="D66" s="176" t="s">
        <v>71</v>
      </c>
      <c r="E66" s="170" t="s">
        <v>72</v>
      </c>
      <c r="F66" s="169" t="s">
        <v>32</v>
      </c>
      <c r="G66" s="243">
        <v>1</v>
      </c>
      <c r="H66" s="177">
        <v>4000</v>
      </c>
      <c r="I66" s="177">
        <f>+H66*G66</f>
        <v>4000</v>
      </c>
      <c r="J66" s="177"/>
      <c r="K66" s="177"/>
      <c r="L66" s="177">
        <v>4000</v>
      </c>
      <c r="M66" s="177"/>
      <c r="N66" s="178"/>
      <c r="O66" s="179"/>
    </row>
    <row r="67" spans="1:15" ht="15.75" x14ac:dyDescent="0.25">
      <c r="A67" t="s">
        <v>174</v>
      </c>
      <c r="B67" t="s">
        <v>154</v>
      </c>
      <c r="C67" s="169">
        <v>3</v>
      </c>
      <c r="D67" s="176" t="s">
        <v>73</v>
      </c>
      <c r="E67" s="176" t="s">
        <v>74</v>
      </c>
      <c r="F67" s="169" t="s">
        <v>32</v>
      </c>
      <c r="G67" s="243">
        <v>1</v>
      </c>
      <c r="H67" s="177">
        <v>4000</v>
      </c>
      <c r="I67" s="177">
        <f t="shared" ref="I67:I71" si="2">+H67*G67</f>
        <v>4000</v>
      </c>
      <c r="J67" s="177"/>
      <c r="K67" s="177">
        <v>4000</v>
      </c>
      <c r="L67" s="177"/>
      <c r="M67" s="177"/>
      <c r="N67" s="178"/>
      <c r="O67" s="180" t="s">
        <v>75</v>
      </c>
    </row>
    <row r="68" spans="1:15" ht="15.75" x14ac:dyDescent="0.25">
      <c r="A68" t="s">
        <v>174</v>
      </c>
      <c r="B68" t="s">
        <v>154</v>
      </c>
      <c r="C68" s="169">
        <v>4</v>
      </c>
      <c r="D68" s="176" t="s">
        <v>65</v>
      </c>
      <c r="E68" s="170" t="s">
        <v>76</v>
      </c>
      <c r="F68" s="169" t="s">
        <v>32</v>
      </c>
      <c r="G68" s="243">
        <v>2</v>
      </c>
      <c r="H68" s="177">
        <v>4000</v>
      </c>
      <c r="I68" s="177">
        <f t="shared" si="2"/>
        <v>8000</v>
      </c>
      <c r="J68" s="177">
        <v>4000</v>
      </c>
      <c r="K68" s="177">
        <v>4000</v>
      </c>
      <c r="L68" s="177"/>
      <c r="M68" s="177"/>
      <c r="N68" s="178"/>
      <c r="O68" s="179"/>
    </row>
    <row r="69" spans="1:15" ht="15.75" x14ac:dyDescent="0.25">
      <c r="A69" t="s">
        <v>174</v>
      </c>
      <c r="B69" t="s">
        <v>154</v>
      </c>
      <c r="C69" s="169">
        <v>5</v>
      </c>
      <c r="D69" s="176" t="s">
        <v>77</v>
      </c>
      <c r="E69" s="192"/>
      <c r="F69" s="169" t="s">
        <v>32</v>
      </c>
      <c r="G69" s="243">
        <v>1</v>
      </c>
      <c r="H69" s="177">
        <v>4000</v>
      </c>
      <c r="I69" s="177">
        <f t="shared" si="2"/>
        <v>4000</v>
      </c>
      <c r="J69" s="177"/>
      <c r="K69" s="177">
        <v>4000</v>
      </c>
      <c r="L69" s="177"/>
      <c r="M69" s="177"/>
      <c r="N69" s="178"/>
      <c r="O69" s="179"/>
    </row>
    <row r="70" spans="1:15" ht="15.75" x14ac:dyDescent="0.25">
      <c r="A70" t="s">
        <v>174</v>
      </c>
      <c r="B70" t="s">
        <v>154</v>
      </c>
      <c r="C70" s="169">
        <v>6</v>
      </c>
      <c r="D70" s="176" t="s">
        <v>69</v>
      </c>
      <c r="E70" s="170" t="s">
        <v>5</v>
      </c>
      <c r="F70" s="169" t="s">
        <v>32</v>
      </c>
      <c r="G70" s="243">
        <v>1</v>
      </c>
      <c r="H70" s="177">
        <v>4000</v>
      </c>
      <c r="I70" s="177">
        <f t="shared" si="2"/>
        <v>4000</v>
      </c>
      <c r="J70" s="177"/>
      <c r="K70" s="177">
        <v>4000</v>
      </c>
      <c r="L70" s="177"/>
      <c r="M70" s="177"/>
      <c r="N70" s="178"/>
      <c r="O70" s="179"/>
    </row>
    <row r="71" spans="1:15" ht="15.75" x14ac:dyDescent="0.25">
      <c r="A71" t="s">
        <v>174</v>
      </c>
      <c r="B71" t="s">
        <v>154</v>
      </c>
      <c r="C71" s="169">
        <v>7</v>
      </c>
      <c r="D71" s="176" t="s">
        <v>78</v>
      </c>
      <c r="E71" s="170" t="s">
        <v>61</v>
      </c>
      <c r="F71" s="169" t="s">
        <v>32</v>
      </c>
      <c r="G71" s="243">
        <v>1</v>
      </c>
      <c r="H71" s="177">
        <v>2500</v>
      </c>
      <c r="I71" s="177">
        <f t="shared" si="2"/>
        <v>2500</v>
      </c>
      <c r="J71" s="177"/>
      <c r="K71" s="177"/>
      <c r="L71" s="177">
        <v>2500</v>
      </c>
      <c r="M71" s="177"/>
      <c r="N71" s="178"/>
      <c r="O71" s="179"/>
    </row>
    <row r="72" spans="1:15" ht="15.75" x14ac:dyDescent="0.25">
      <c r="A72" t="s">
        <v>174</v>
      </c>
      <c r="B72" t="s">
        <v>154</v>
      </c>
      <c r="C72" s="158" t="s">
        <v>38</v>
      </c>
      <c r="D72" s="120" t="s">
        <v>17</v>
      </c>
      <c r="E72" s="159"/>
      <c r="F72" s="160" t="s">
        <v>32</v>
      </c>
      <c r="G72" s="241">
        <v>6</v>
      </c>
      <c r="H72" s="160">
        <v>140</v>
      </c>
      <c r="I72" s="164">
        <f>+G72*H72</f>
        <v>840</v>
      </c>
      <c r="J72" s="165"/>
      <c r="K72" s="182">
        <f>+I72</f>
        <v>840</v>
      </c>
      <c r="L72" s="182"/>
      <c r="M72" s="182"/>
      <c r="N72" s="183">
        <v>0</v>
      </c>
      <c r="O72" s="184"/>
    </row>
    <row r="73" spans="1:15" ht="15.75" x14ac:dyDescent="0.25">
      <c r="A73" t="s">
        <v>174</v>
      </c>
      <c r="B73" t="s">
        <v>154</v>
      </c>
      <c r="C73" s="158" t="s">
        <v>38</v>
      </c>
      <c r="D73" s="159" t="s">
        <v>39</v>
      </c>
      <c r="E73" s="159" t="s">
        <v>40</v>
      </c>
      <c r="F73" s="160" t="s">
        <v>41</v>
      </c>
      <c r="G73" s="241">
        <v>1</v>
      </c>
      <c r="H73" s="160">
        <v>897.22222222200003</v>
      </c>
      <c r="I73" s="164">
        <f>+H73*G73</f>
        <v>897.22222222200003</v>
      </c>
      <c r="J73" s="161"/>
      <c r="K73" s="162"/>
      <c r="L73" s="162"/>
      <c r="M73" s="162"/>
      <c r="N73" s="163"/>
      <c r="O73" s="185"/>
    </row>
    <row r="74" spans="1:15" ht="15.75" x14ac:dyDescent="0.25">
      <c r="A74" t="s">
        <v>174</v>
      </c>
      <c r="B74" t="s">
        <v>154</v>
      </c>
      <c r="C74" s="158"/>
      <c r="D74" s="159" t="s">
        <v>39</v>
      </c>
      <c r="E74" s="159" t="s">
        <v>79</v>
      </c>
      <c r="F74" s="160" t="s">
        <v>41</v>
      </c>
      <c r="G74" s="241">
        <v>1</v>
      </c>
      <c r="H74" s="160">
        <v>780.41666666666595</v>
      </c>
      <c r="I74" s="164">
        <f>+H74*G74</f>
        <v>780.41666666666595</v>
      </c>
      <c r="J74" s="165"/>
      <c r="K74" s="182"/>
      <c r="L74" s="182"/>
      <c r="M74" s="182"/>
      <c r="N74" s="183">
        <v>0</v>
      </c>
      <c r="O74" s="184"/>
    </row>
    <row r="75" spans="1:15" ht="15.75" x14ac:dyDescent="0.25">
      <c r="A75" t="s">
        <v>174</v>
      </c>
      <c r="B75" t="s">
        <v>154</v>
      </c>
      <c r="C75" s="169">
        <v>1</v>
      </c>
      <c r="D75" s="170" t="s">
        <v>64</v>
      </c>
      <c r="E75" s="170"/>
      <c r="F75" s="169"/>
      <c r="G75" s="243"/>
      <c r="H75" s="177">
        <v>15000</v>
      </c>
      <c r="I75" s="177"/>
      <c r="J75" s="177">
        <v>0</v>
      </c>
      <c r="K75" s="177">
        <v>15000</v>
      </c>
      <c r="L75" s="177"/>
      <c r="M75" s="165"/>
      <c r="N75" s="186"/>
      <c r="O75" s="187"/>
    </row>
    <row r="76" spans="1:15" ht="15.75" x14ac:dyDescent="0.25">
      <c r="A76" t="s">
        <v>175</v>
      </c>
      <c r="B76" t="s">
        <v>155</v>
      </c>
      <c r="C76" s="194"/>
      <c r="D76" s="195" t="s">
        <v>80</v>
      </c>
      <c r="E76" s="161" t="s">
        <v>81</v>
      </c>
      <c r="F76" s="121" t="s">
        <v>22</v>
      </c>
      <c r="G76" s="237" t="s">
        <v>38</v>
      </c>
      <c r="H76" s="161">
        <v>4500</v>
      </c>
      <c r="I76" s="196">
        <f>H76*G76</f>
        <v>4500</v>
      </c>
      <c r="J76" s="161">
        <v>4905</v>
      </c>
      <c r="K76" s="161">
        <v>4905</v>
      </c>
      <c r="L76" s="161"/>
      <c r="M76" s="161"/>
      <c r="N76" s="161"/>
      <c r="O76" s="161"/>
    </row>
    <row r="77" spans="1:15" ht="15.75" x14ac:dyDescent="0.25">
      <c r="A77" t="s">
        <v>175</v>
      </c>
      <c r="B77" t="s">
        <v>155</v>
      </c>
      <c r="C77" s="194" t="s">
        <v>38</v>
      </c>
      <c r="D77" s="120" t="s">
        <v>30</v>
      </c>
      <c r="E77" s="133"/>
      <c r="F77" s="121"/>
      <c r="G77" s="237"/>
      <c r="H77" s="161"/>
      <c r="I77" s="196"/>
      <c r="J77" s="161">
        <v>0</v>
      </c>
      <c r="K77" s="161">
        <v>0</v>
      </c>
      <c r="L77" s="161"/>
      <c r="M77" s="161"/>
      <c r="N77" s="197"/>
      <c r="O77" s="161"/>
    </row>
    <row r="78" spans="1:15" ht="15.75" x14ac:dyDescent="0.25">
      <c r="A78" t="s">
        <v>175</v>
      </c>
      <c r="B78" t="s">
        <v>155</v>
      </c>
      <c r="C78" s="126" t="s">
        <v>38</v>
      </c>
      <c r="D78" s="133" t="s">
        <v>19</v>
      </c>
      <c r="E78" s="133"/>
      <c r="F78" s="116"/>
      <c r="G78" s="239"/>
      <c r="H78" s="135"/>
      <c r="I78" s="122"/>
      <c r="J78" s="198"/>
      <c r="K78" s="198"/>
      <c r="L78" s="198"/>
      <c r="M78" s="198"/>
      <c r="N78" s="199"/>
      <c r="O78" s="198"/>
    </row>
    <row r="79" spans="1:15" ht="15.75" x14ac:dyDescent="0.25">
      <c r="A79" t="s">
        <v>175</v>
      </c>
      <c r="B79" t="s">
        <v>155</v>
      </c>
      <c r="C79" s="200">
        <v>1</v>
      </c>
      <c r="D79" s="133" t="s">
        <v>156</v>
      </c>
      <c r="E79" s="133" t="s">
        <v>157</v>
      </c>
      <c r="F79" s="160" t="s">
        <v>22</v>
      </c>
      <c r="G79" s="241">
        <v>3</v>
      </c>
      <c r="H79" s="160">
        <v>4000</v>
      </c>
      <c r="I79" s="164"/>
      <c r="J79" s="161">
        <v>4000</v>
      </c>
      <c r="K79" s="161"/>
      <c r="L79" s="161"/>
      <c r="M79" s="161"/>
      <c r="N79" s="197"/>
      <c r="O79" s="161"/>
    </row>
    <row r="80" spans="1:15" ht="15.75" x14ac:dyDescent="0.25">
      <c r="A80" t="s">
        <v>175</v>
      </c>
      <c r="B80" t="s">
        <v>155</v>
      </c>
      <c r="C80" s="200">
        <v>2</v>
      </c>
      <c r="D80" s="133" t="s">
        <v>65</v>
      </c>
      <c r="E80" s="134"/>
      <c r="F80" s="160"/>
      <c r="G80" s="241"/>
      <c r="H80" s="160"/>
      <c r="I80" s="164"/>
      <c r="J80" s="161">
        <v>4000</v>
      </c>
      <c r="K80" s="161"/>
      <c r="L80" s="161"/>
      <c r="M80" s="161"/>
      <c r="N80" s="197"/>
      <c r="O80" s="161"/>
    </row>
    <row r="81" spans="1:15" ht="15.75" x14ac:dyDescent="0.25">
      <c r="A81" t="s">
        <v>175</v>
      </c>
      <c r="B81" t="s">
        <v>155</v>
      </c>
      <c r="C81" s="200">
        <v>3</v>
      </c>
      <c r="D81" s="133" t="s">
        <v>73</v>
      </c>
      <c r="E81" s="133" t="s">
        <v>158</v>
      </c>
      <c r="F81" s="160" t="s">
        <v>22</v>
      </c>
      <c r="G81" s="241">
        <v>1</v>
      </c>
      <c r="H81" s="160"/>
      <c r="I81" s="164"/>
      <c r="J81" s="161"/>
      <c r="K81" s="161"/>
      <c r="L81" s="161"/>
      <c r="M81" s="161"/>
      <c r="N81" s="197"/>
      <c r="O81" s="161" t="s">
        <v>130</v>
      </c>
    </row>
    <row r="82" spans="1:15" ht="15.75" x14ac:dyDescent="0.25">
      <c r="A82" t="s">
        <v>175</v>
      </c>
      <c r="B82" t="s">
        <v>155</v>
      </c>
      <c r="C82" s="200">
        <v>6</v>
      </c>
      <c r="D82" s="133" t="s">
        <v>159</v>
      </c>
      <c r="E82" s="133" t="s">
        <v>63</v>
      </c>
      <c r="F82" s="160"/>
      <c r="G82" s="241"/>
      <c r="H82" s="160"/>
      <c r="I82" s="164"/>
      <c r="J82" s="161"/>
      <c r="K82" s="161"/>
      <c r="L82" s="161"/>
      <c r="M82" s="161"/>
      <c r="N82" s="197"/>
      <c r="O82" s="161" t="s">
        <v>130</v>
      </c>
    </row>
    <row r="83" spans="1:15" ht="15.75" x14ac:dyDescent="0.25">
      <c r="A83" t="s">
        <v>175</v>
      </c>
      <c r="B83" t="s">
        <v>155</v>
      </c>
      <c r="C83" s="200">
        <v>7</v>
      </c>
      <c r="D83" s="133" t="s">
        <v>160</v>
      </c>
      <c r="E83" s="133" t="s">
        <v>5</v>
      </c>
      <c r="F83" s="160" t="s">
        <v>22</v>
      </c>
      <c r="G83" s="241">
        <v>1</v>
      </c>
      <c r="H83" s="160">
        <v>4000</v>
      </c>
      <c r="I83" s="164"/>
      <c r="J83" s="161">
        <v>4000</v>
      </c>
      <c r="K83" s="161"/>
      <c r="L83" s="161"/>
      <c r="M83" s="161"/>
      <c r="N83" s="197"/>
      <c r="O83" s="161"/>
    </row>
    <row r="84" spans="1:15" ht="15.75" x14ac:dyDescent="0.25">
      <c r="A84" t="s">
        <v>175</v>
      </c>
      <c r="B84" t="s">
        <v>155</v>
      </c>
      <c r="C84" s="200">
        <v>8</v>
      </c>
      <c r="D84" s="133" t="s">
        <v>115</v>
      </c>
      <c r="E84" s="133" t="s">
        <v>92</v>
      </c>
      <c r="F84" s="160" t="s">
        <v>22</v>
      </c>
      <c r="G84" s="241">
        <v>1</v>
      </c>
      <c r="H84" s="160">
        <v>2500</v>
      </c>
      <c r="I84" s="164"/>
      <c r="J84" s="161">
        <v>2500</v>
      </c>
      <c r="K84" s="161"/>
      <c r="L84" s="161"/>
      <c r="M84" s="161"/>
      <c r="N84" s="197"/>
      <c r="O84" s="161"/>
    </row>
    <row r="85" spans="1:15" ht="15.75" x14ac:dyDescent="0.25">
      <c r="A85" t="s">
        <v>175</v>
      </c>
      <c r="B85" t="s">
        <v>155</v>
      </c>
      <c r="C85" s="158" t="s">
        <v>38</v>
      </c>
      <c r="D85" s="159"/>
      <c r="E85" s="159"/>
      <c r="F85" s="160"/>
      <c r="G85" s="241"/>
      <c r="H85" s="160"/>
      <c r="I85" s="164"/>
      <c r="J85" s="161"/>
      <c r="K85" s="162"/>
      <c r="L85" s="162"/>
      <c r="M85" s="162"/>
      <c r="N85" s="163"/>
      <c r="O85" s="162"/>
    </row>
    <row r="86" spans="1:15" ht="15.75" x14ac:dyDescent="0.25">
      <c r="A86" t="s">
        <v>175</v>
      </c>
      <c r="B86" t="s">
        <v>155</v>
      </c>
      <c r="C86" s="126">
        <v>1</v>
      </c>
      <c r="D86" s="133"/>
      <c r="E86" s="133"/>
      <c r="F86" s="116"/>
      <c r="G86" s="239"/>
      <c r="H86" s="135"/>
      <c r="I86" s="122"/>
      <c r="J86" s="198"/>
      <c r="K86" s="198"/>
      <c r="L86" s="198"/>
      <c r="M86" s="198"/>
      <c r="N86" s="199"/>
      <c r="O86" s="198"/>
    </row>
    <row r="87" spans="1:15" ht="15.75" x14ac:dyDescent="0.25">
      <c r="A87" t="s">
        <v>175</v>
      </c>
      <c r="B87" t="s">
        <v>155</v>
      </c>
      <c r="C87" s="201">
        <v>1</v>
      </c>
      <c r="D87" s="162" t="s">
        <v>161</v>
      </c>
      <c r="E87" s="162"/>
      <c r="F87" s="202" t="s">
        <v>96</v>
      </c>
      <c r="G87" s="244">
        <v>1</v>
      </c>
      <c r="H87" s="162">
        <v>3600</v>
      </c>
      <c r="I87" s="251"/>
      <c r="J87" s="202">
        <v>3600</v>
      </c>
      <c r="K87" s="202"/>
      <c r="L87" s="202"/>
      <c r="M87" s="202"/>
      <c r="N87" s="203"/>
      <c r="O87" s="202"/>
    </row>
    <row r="88" spans="1:15" ht="15.75" x14ac:dyDescent="0.25">
      <c r="A88" t="s">
        <v>175</v>
      </c>
      <c r="B88" t="s">
        <v>155</v>
      </c>
      <c r="C88" s="201">
        <v>2</v>
      </c>
      <c r="D88" s="204" t="s">
        <v>162</v>
      </c>
      <c r="E88" s="204" t="s">
        <v>99</v>
      </c>
      <c r="F88" s="205" t="s">
        <v>41</v>
      </c>
      <c r="G88" s="245">
        <v>1</v>
      </c>
      <c r="H88" s="160">
        <v>346.15383500000002</v>
      </c>
      <c r="I88" s="206">
        <f>+H88*G88</f>
        <v>346.15383500000002</v>
      </c>
      <c r="J88" s="206">
        <v>1800</v>
      </c>
      <c r="K88" s="206"/>
      <c r="L88" s="206"/>
      <c r="M88" s="161"/>
      <c r="N88" s="197"/>
      <c r="O88" s="161"/>
    </row>
    <row r="89" spans="1:15" ht="15.75" x14ac:dyDescent="0.25">
      <c r="A89" t="s">
        <v>175</v>
      </c>
      <c r="B89" t="s">
        <v>155</v>
      </c>
      <c r="C89" s="201">
        <v>3</v>
      </c>
      <c r="D89" s="204" t="s">
        <v>20</v>
      </c>
      <c r="E89" s="204"/>
      <c r="F89" s="205"/>
      <c r="G89" s="245"/>
      <c r="H89" s="160"/>
      <c r="I89" s="206"/>
      <c r="J89" s="206"/>
      <c r="K89" s="206"/>
      <c r="L89" s="206"/>
      <c r="M89" s="161"/>
      <c r="N89" s="197"/>
      <c r="O89" s="161"/>
    </row>
    <row r="90" spans="1:15" ht="15.75" x14ac:dyDescent="0.25">
      <c r="A90" t="s">
        <v>176</v>
      </c>
      <c r="B90" t="s">
        <v>163</v>
      </c>
      <c r="C90" s="194"/>
      <c r="D90" s="195" t="s">
        <v>80</v>
      </c>
      <c r="E90" s="161" t="s">
        <v>81</v>
      </c>
      <c r="F90" s="121" t="s">
        <v>22</v>
      </c>
      <c r="G90" s="237" t="s">
        <v>38</v>
      </c>
      <c r="H90" s="161">
        <v>4500</v>
      </c>
      <c r="I90" s="196">
        <f>H90*G90</f>
        <v>4500</v>
      </c>
      <c r="J90" s="161"/>
      <c r="K90" s="161"/>
      <c r="L90" s="161">
        <v>4905</v>
      </c>
      <c r="M90" s="161">
        <v>4905</v>
      </c>
      <c r="N90" s="197">
        <v>4905</v>
      </c>
      <c r="O90" s="161"/>
    </row>
    <row r="91" spans="1:15" ht="15.75" x14ac:dyDescent="0.25">
      <c r="A91" t="s">
        <v>176</v>
      </c>
      <c r="B91" t="s">
        <v>163</v>
      </c>
      <c r="C91" s="194" t="s">
        <v>38</v>
      </c>
      <c r="D91" s="120" t="s">
        <v>30</v>
      </c>
      <c r="E91" s="133"/>
      <c r="F91" s="121" t="s">
        <v>32</v>
      </c>
      <c r="G91" s="237" t="s">
        <v>82</v>
      </c>
      <c r="H91" s="161">
        <v>140</v>
      </c>
      <c r="I91" s="196">
        <f>+G91*H91</f>
        <v>1400</v>
      </c>
      <c r="J91" s="161">
        <v>0</v>
      </c>
      <c r="K91" s="161">
        <v>0</v>
      </c>
      <c r="L91" s="161">
        <f>+I91</f>
        <v>1400</v>
      </c>
      <c r="M91" s="161"/>
      <c r="N91" s="197"/>
      <c r="O91" s="161"/>
    </row>
    <row r="92" spans="1:15" ht="15.75" x14ac:dyDescent="0.25">
      <c r="A92" t="s">
        <v>176</v>
      </c>
      <c r="B92" t="s">
        <v>163</v>
      </c>
      <c r="C92" s="126" t="s">
        <v>38</v>
      </c>
      <c r="D92" s="133" t="s">
        <v>19</v>
      </c>
      <c r="E92" s="133"/>
      <c r="F92" s="116"/>
      <c r="G92" s="239"/>
      <c r="H92" s="135"/>
      <c r="I92" s="122"/>
      <c r="J92" s="198"/>
      <c r="K92" s="198"/>
      <c r="L92" s="198"/>
      <c r="M92" s="198"/>
      <c r="N92" s="199"/>
      <c r="O92" s="198"/>
    </row>
    <row r="93" spans="1:15" ht="31.5" x14ac:dyDescent="0.25">
      <c r="A93" t="s">
        <v>176</v>
      </c>
      <c r="B93" t="s">
        <v>163</v>
      </c>
      <c r="C93" s="200">
        <v>1</v>
      </c>
      <c r="D93" s="207" t="s">
        <v>85</v>
      </c>
      <c r="E93" s="133" t="s">
        <v>7</v>
      </c>
      <c r="F93" s="160" t="s">
        <v>22</v>
      </c>
      <c r="G93" s="241"/>
      <c r="H93" s="160"/>
      <c r="I93" s="164"/>
      <c r="J93" s="161"/>
      <c r="K93" s="161"/>
      <c r="L93" s="161"/>
      <c r="M93" s="161"/>
      <c r="N93" s="197"/>
      <c r="O93" s="161" t="s">
        <v>86</v>
      </c>
    </row>
    <row r="94" spans="1:15" ht="15.75" x14ac:dyDescent="0.25">
      <c r="A94" t="s">
        <v>176</v>
      </c>
      <c r="B94" t="s">
        <v>163</v>
      </c>
      <c r="C94" s="200">
        <v>4</v>
      </c>
      <c r="D94" s="133" t="s">
        <v>87</v>
      </c>
      <c r="E94" s="133" t="s">
        <v>88</v>
      </c>
      <c r="F94" s="160" t="s">
        <v>22</v>
      </c>
      <c r="G94" s="241">
        <v>2</v>
      </c>
      <c r="H94" s="160">
        <v>4000</v>
      </c>
      <c r="I94" s="164"/>
      <c r="J94" s="161">
        <v>4000</v>
      </c>
      <c r="K94" s="161">
        <v>4000</v>
      </c>
      <c r="L94" s="161"/>
      <c r="M94" s="161"/>
      <c r="N94" s="197"/>
      <c r="O94" s="161"/>
    </row>
    <row r="95" spans="1:15" ht="15.75" x14ac:dyDescent="0.25">
      <c r="A95" t="s">
        <v>176</v>
      </c>
      <c r="B95" t="s">
        <v>163</v>
      </c>
      <c r="C95" s="200">
        <v>5</v>
      </c>
      <c r="D95" s="133" t="s">
        <v>89</v>
      </c>
      <c r="E95" s="133" t="s">
        <v>74</v>
      </c>
      <c r="F95" s="160" t="s">
        <v>22</v>
      </c>
      <c r="G95" s="241"/>
      <c r="H95" s="160"/>
      <c r="I95" s="164"/>
      <c r="J95" s="161"/>
      <c r="K95" s="161"/>
      <c r="L95" s="161">
        <v>4000</v>
      </c>
      <c r="M95" s="161">
        <v>4000</v>
      </c>
      <c r="N95" s="197"/>
      <c r="O95" s="161"/>
    </row>
    <row r="96" spans="1:15" ht="15.75" x14ac:dyDescent="0.25">
      <c r="A96" t="s">
        <v>176</v>
      </c>
      <c r="B96" t="s">
        <v>163</v>
      </c>
      <c r="C96" s="200">
        <v>7</v>
      </c>
      <c r="D96" s="133" t="s">
        <v>90</v>
      </c>
      <c r="E96" s="170" t="s">
        <v>72</v>
      </c>
      <c r="F96" s="160" t="s">
        <v>22</v>
      </c>
      <c r="G96" s="241"/>
      <c r="H96" s="160"/>
      <c r="I96" s="164"/>
      <c r="J96" s="161"/>
      <c r="K96" s="161"/>
      <c r="L96" s="161"/>
      <c r="M96" s="161">
        <v>4000</v>
      </c>
      <c r="N96" s="197"/>
      <c r="O96" s="161"/>
    </row>
    <row r="97" spans="1:15" ht="15.75" x14ac:dyDescent="0.25">
      <c r="A97" t="s">
        <v>176</v>
      </c>
      <c r="B97" t="s">
        <v>163</v>
      </c>
      <c r="C97" s="200">
        <v>8</v>
      </c>
      <c r="D97" s="133" t="s">
        <v>91</v>
      </c>
      <c r="E97" s="133" t="s">
        <v>92</v>
      </c>
      <c r="F97" s="160" t="s">
        <v>22</v>
      </c>
      <c r="G97" s="241">
        <v>1</v>
      </c>
      <c r="H97" s="160">
        <v>2500</v>
      </c>
      <c r="I97" s="164"/>
      <c r="J97" s="161">
        <v>2500</v>
      </c>
      <c r="K97" s="161">
        <v>2500</v>
      </c>
      <c r="L97" s="161"/>
      <c r="M97" s="161"/>
      <c r="N97" s="197"/>
      <c r="O97" s="161"/>
    </row>
    <row r="98" spans="1:15" ht="15.75" x14ac:dyDescent="0.25">
      <c r="A98" t="s">
        <v>176</v>
      </c>
      <c r="B98" t="s">
        <v>163</v>
      </c>
      <c r="C98" s="158" t="s">
        <v>38</v>
      </c>
      <c r="D98" s="159" t="s">
        <v>39</v>
      </c>
      <c r="E98" s="159" t="s">
        <v>40</v>
      </c>
      <c r="F98" s="160" t="s">
        <v>41</v>
      </c>
      <c r="G98" s="241">
        <v>1</v>
      </c>
      <c r="H98" s="160">
        <v>897.22222222200003</v>
      </c>
      <c r="I98" s="164">
        <f>+H98*G98</f>
        <v>897.22222222200003</v>
      </c>
      <c r="J98" s="161"/>
      <c r="K98" s="162"/>
      <c r="L98" s="162"/>
      <c r="M98" s="162"/>
      <c r="N98" s="163"/>
      <c r="O98" s="162"/>
    </row>
    <row r="99" spans="1:15" ht="15.75" x14ac:dyDescent="0.25">
      <c r="A99" t="s">
        <v>176</v>
      </c>
      <c r="B99" t="s">
        <v>163</v>
      </c>
      <c r="C99" s="126">
        <v>1</v>
      </c>
      <c r="D99" s="133" t="s">
        <v>95</v>
      </c>
      <c r="E99" s="133"/>
      <c r="F99" s="116" t="s">
        <v>96</v>
      </c>
      <c r="G99" s="239">
        <v>15</v>
      </c>
      <c r="H99" s="135">
        <v>600</v>
      </c>
      <c r="I99" s="122"/>
      <c r="J99" s="198"/>
      <c r="K99" s="198">
        <f>H99*G99</f>
        <v>9000</v>
      </c>
      <c r="L99" s="198"/>
      <c r="M99" s="198"/>
      <c r="N99" s="199"/>
      <c r="O99" s="198"/>
    </row>
    <row r="100" spans="1:15" ht="15.75" x14ac:dyDescent="0.25">
      <c r="A100" t="s">
        <v>176</v>
      </c>
      <c r="B100" t="s">
        <v>163</v>
      </c>
      <c r="C100" s="126">
        <v>2</v>
      </c>
      <c r="D100" s="133" t="s">
        <v>20</v>
      </c>
      <c r="E100" s="133"/>
      <c r="F100" s="116" t="s">
        <v>96</v>
      </c>
      <c r="G100" s="239">
        <v>1</v>
      </c>
      <c r="H100" s="135">
        <v>1240</v>
      </c>
      <c r="I100" s="122"/>
      <c r="J100" s="198"/>
      <c r="K100" s="198">
        <f>+H100</f>
        <v>1240</v>
      </c>
      <c r="L100" s="198"/>
      <c r="M100" s="198"/>
      <c r="N100" s="199"/>
      <c r="O100" s="198"/>
    </row>
    <row r="101" spans="1:15" ht="15.75" x14ac:dyDescent="0.25">
      <c r="A101" t="s">
        <v>176</v>
      </c>
      <c r="B101" t="s">
        <v>163</v>
      </c>
      <c r="C101" s="126">
        <v>3</v>
      </c>
      <c r="D101" s="133" t="s">
        <v>97</v>
      </c>
      <c r="E101" s="133"/>
      <c r="F101" s="116" t="s">
        <v>96</v>
      </c>
      <c r="G101" s="239">
        <v>1</v>
      </c>
      <c r="H101" s="135">
        <v>5000</v>
      </c>
      <c r="I101" s="122"/>
      <c r="J101" s="198"/>
      <c r="K101" s="198">
        <f>+H101</f>
        <v>5000</v>
      </c>
      <c r="L101" s="198"/>
      <c r="M101" s="198"/>
      <c r="N101" s="199"/>
      <c r="O101" s="198"/>
    </row>
    <row r="102" spans="1:15" ht="15.75" x14ac:dyDescent="0.25">
      <c r="A102" t="s">
        <v>176</v>
      </c>
      <c r="B102" t="s">
        <v>163</v>
      </c>
      <c r="C102" s="169">
        <v>1</v>
      </c>
      <c r="D102" s="170" t="s">
        <v>98</v>
      </c>
      <c r="E102" s="170" t="s">
        <v>99</v>
      </c>
      <c r="F102" s="169" t="s">
        <v>41</v>
      </c>
      <c r="G102" s="243">
        <v>1</v>
      </c>
      <c r="H102" s="160">
        <v>346.15383500000002</v>
      </c>
      <c r="I102" s="177">
        <f>+H102*G102</f>
        <v>346.15383500000002</v>
      </c>
      <c r="J102" s="177"/>
      <c r="K102" s="177"/>
      <c r="L102" s="177"/>
      <c r="M102" s="161"/>
      <c r="N102" s="197"/>
      <c r="O102" s="161"/>
    </row>
    <row r="103" spans="1:15" x14ac:dyDescent="0.25">
      <c r="A103" t="s">
        <v>177</v>
      </c>
      <c r="B103" t="s">
        <v>167</v>
      </c>
      <c r="C103" s="208"/>
      <c r="D103" s="209" t="s">
        <v>108</v>
      </c>
      <c r="E103" s="209" t="s">
        <v>109</v>
      </c>
      <c r="F103" s="210"/>
      <c r="G103" s="246"/>
      <c r="H103" s="211"/>
      <c r="I103" s="252"/>
      <c r="J103" s="212">
        <v>4905</v>
      </c>
      <c r="K103" s="212">
        <v>4905</v>
      </c>
      <c r="L103" s="212">
        <v>4905</v>
      </c>
      <c r="M103" s="212">
        <v>4905</v>
      </c>
      <c r="N103" s="212">
        <v>4905</v>
      </c>
      <c r="O103" s="212">
        <v>4906</v>
      </c>
    </row>
    <row r="104" spans="1:15" x14ac:dyDescent="0.25">
      <c r="A104" t="s">
        <v>177</v>
      </c>
      <c r="B104" t="s">
        <v>167</v>
      </c>
      <c r="C104" s="213"/>
      <c r="D104" s="214" t="s">
        <v>17</v>
      </c>
      <c r="E104" s="209"/>
      <c r="F104" s="215" t="s">
        <v>32</v>
      </c>
      <c r="G104" s="247" t="s">
        <v>82</v>
      </c>
      <c r="H104" s="216">
        <v>140</v>
      </c>
      <c r="I104" s="253">
        <f>H104*G104</f>
        <v>1400</v>
      </c>
      <c r="J104" s="216">
        <f>+I104</f>
        <v>1400</v>
      </c>
      <c r="K104" s="216"/>
      <c r="L104" s="216"/>
      <c r="M104" s="216"/>
      <c r="N104" s="216"/>
      <c r="O104" s="216"/>
    </row>
    <row r="105" spans="1:15" x14ac:dyDescent="0.25">
      <c r="A105" t="s">
        <v>177</v>
      </c>
      <c r="B105" t="s">
        <v>167</v>
      </c>
      <c r="C105" s="217" t="s">
        <v>38</v>
      </c>
      <c r="D105" s="214"/>
      <c r="E105" s="216"/>
      <c r="F105" s="215" t="s">
        <v>32</v>
      </c>
      <c r="G105" s="247">
        <v>1</v>
      </c>
      <c r="H105" s="218"/>
      <c r="I105" s="218">
        <f>+H105</f>
        <v>0</v>
      </c>
      <c r="J105" s="216"/>
      <c r="K105" s="216"/>
      <c r="L105" s="216"/>
      <c r="M105" s="216"/>
      <c r="N105" s="216"/>
      <c r="O105" s="216"/>
    </row>
    <row r="106" spans="1:15" ht="15.75" x14ac:dyDescent="0.25">
      <c r="A106" t="s">
        <v>177</v>
      </c>
      <c r="B106" t="s">
        <v>167</v>
      </c>
      <c r="C106" s="219">
        <v>1</v>
      </c>
      <c r="D106" s="214" t="s">
        <v>110</v>
      </c>
      <c r="E106" s="227" t="s">
        <v>164</v>
      </c>
      <c r="F106" s="215" t="s">
        <v>32</v>
      </c>
      <c r="G106" s="247">
        <v>2</v>
      </c>
      <c r="H106" s="218">
        <v>4000</v>
      </c>
      <c r="I106" s="218">
        <f>+G106*H106</f>
        <v>8000</v>
      </c>
      <c r="J106" s="216">
        <v>4000</v>
      </c>
      <c r="K106" s="216">
        <v>4000</v>
      </c>
      <c r="L106" s="216"/>
      <c r="M106" s="216"/>
      <c r="N106" s="216"/>
      <c r="O106" s="216"/>
    </row>
    <row r="107" spans="1:15" x14ac:dyDescent="0.25">
      <c r="A107" t="s">
        <v>177</v>
      </c>
      <c r="B107" t="s">
        <v>167</v>
      </c>
      <c r="C107" s="219">
        <v>2</v>
      </c>
      <c r="D107" s="220" t="s">
        <v>111</v>
      </c>
      <c r="E107" s="221" t="s">
        <v>63</v>
      </c>
      <c r="F107" s="215" t="s">
        <v>32</v>
      </c>
      <c r="G107" s="248">
        <v>1</v>
      </c>
      <c r="H107" s="223">
        <v>4000</v>
      </c>
      <c r="I107" s="218">
        <f t="shared" ref="I107:I112" si="3">+G107*H107</f>
        <v>4000</v>
      </c>
      <c r="J107" s="224"/>
      <c r="K107" s="224"/>
      <c r="L107" s="224"/>
      <c r="M107" s="224"/>
      <c r="N107" s="224"/>
      <c r="O107" s="224" t="s">
        <v>112</v>
      </c>
    </row>
    <row r="108" spans="1:15" x14ac:dyDescent="0.25">
      <c r="A108" t="s">
        <v>177</v>
      </c>
      <c r="B108" t="s">
        <v>167</v>
      </c>
      <c r="C108" s="219">
        <v>3</v>
      </c>
      <c r="D108" s="220" t="s">
        <v>113</v>
      </c>
      <c r="E108" s="225"/>
      <c r="F108" s="222"/>
      <c r="G108" s="248">
        <v>1</v>
      </c>
      <c r="H108" s="223">
        <v>4000</v>
      </c>
      <c r="I108" s="218">
        <f t="shared" si="3"/>
        <v>4000</v>
      </c>
      <c r="J108" s="224"/>
      <c r="K108" s="224">
        <v>4000</v>
      </c>
      <c r="L108" s="224"/>
      <c r="M108" s="224"/>
      <c r="N108" s="224"/>
      <c r="O108" s="224"/>
    </row>
    <row r="109" spans="1:15" x14ac:dyDescent="0.25">
      <c r="A109" t="s">
        <v>177</v>
      </c>
      <c r="B109" t="s">
        <v>167</v>
      </c>
      <c r="C109" s="219">
        <v>4</v>
      </c>
      <c r="D109" s="220" t="s">
        <v>114</v>
      </c>
      <c r="E109" s="225"/>
      <c r="F109" s="222"/>
      <c r="G109" s="248">
        <v>1</v>
      </c>
      <c r="H109" s="223">
        <v>4000</v>
      </c>
      <c r="I109" s="218">
        <f t="shared" si="3"/>
        <v>4000</v>
      </c>
      <c r="J109" s="224"/>
      <c r="K109" s="224">
        <v>4000</v>
      </c>
      <c r="L109" s="224"/>
      <c r="M109" s="224"/>
      <c r="N109" s="224"/>
      <c r="O109" s="224"/>
    </row>
    <row r="110" spans="1:15" x14ac:dyDescent="0.25">
      <c r="A110" t="s">
        <v>177</v>
      </c>
      <c r="B110" t="s">
        <v>167</v>
      </c>
      <c r="C110" s="219">
        <v>5</v>
      </c>
      <c r="D110" s="220" t="s">
        <v>115</v>
      </c>
      <c r="E110" s="221" t="s">
        <v>92</v>
      </c>
      <c r="F110" s="222" t="s">
        <v>22</v>
      </c>
      <c r="G110" s="248">
        <v>1</v>
      </c>
      <c r="H110" s="223">
        <v>2500</v>
      </c>
      <c r="I110" s="218">
        <f t="shared" si="3"/>
        <v>2500</v>
      </c>
      <c r="J110" s="224"/>
      <c r="K110" s="224"/>
      <c r="L110" s="224">
        <v>2500</v>
      </c>
      <c r="M110" s="224"/>
      <c r="N110" s="224"/>
      <c r="O110" s="224"/>
    </row>
    <row r="111" spans="1:15" x14ac:dyDescent="0.25">
      <c r="A111" t="s">
        <v>177</v>
      </c>
      <c r="B111" t="s">
        <v>167</v>
      </c>
      <c r="C111" s="219">
        <v>6</v>
      </c>
      <c r="D111" s="220" t="s">
        <v>116</v>
      </c>
      <c r="E111" s="225"/>
      <c r="F111" s="222" t="s">
        <v>22</v>
      </c>
      <c r="G111" s="248">
        <v>1</v>
      </c>
      <c r="H111" s="223">
        <v>4000</v>
      </c>
      <c r="I111" s="218">
        <f t="shared" si="3"/>
        <v>4000</v>
      </c>
      <c r="J111" s="224"/>
      <c r="K111" s="224">
        <v>4000</v>
      </c>
      <c r="L111" s="224"/>
      <c r="M111" s="224"/>
      <c r="N111" s="224"/>
      <c r="O111" s="224"/>
    </row>
    <row r="112" spans="1:15" x14ac:dyDescent="0.25">
      <c r="A112" t="s">
        <v>177</v>
      </c>
      <c r="B112" t="s">
        <v>167</v>
      </c>
      <c r="C112" s="219">
        <v>7</v>
      </c>
      <c r="D112" s="220" t="s">
        <v>117</v>
      </c>
      <c r="E112" s="225"/>
      <c r="F112" s="222" t="s">
        <v>22</v>
      </c>
      <c r="G112" s="248">
        <v>2</v>
      </c>
      <c r="H112" s="223">
        <v>2500</v>
      </c>
      <c r="I112" s="218">
        <f t="shared" si="3"/>
        <v>5000</v>
      </c>
      <c r="J112" s="224"/>
      <c r="K112" s="224">
        <v>2500</v>
      </c>
      <c r="L112" s="224">
        <v>2500</v>
      </c>
      <c r="M112" s="224"/>
      <c r="N112" s="224"/>
      <c r="O112" s="224"/>
    </row>
    <row r="113" spans="1:15" ht="15.75" x14ac:dyDescent="0.25">
      <c r="A113" t="s">
        <v>178</v>
      </c>
      <c r="B113" t="s">
        <v>168</v>
      </c>
      <c r="C113" s="226" t="s">
        <v>38</v>
      </c>
      <c r="D113" s="227" t="s">
        <v>118</v>
      </c>
      <c r="E113" s="227" t="s">
        <v>119</v>
      </c>
      <c r="F113" s="160"/>
      <c r="G113" s="241"/>
      <c r="H113" s="228"/>
      <c r="I113" s="254"/>
      <c r="J113" s="229">
        <v>4905</v>
      </c>
      <c r="K113" s="229">
        <v>4905</v>
      </c>
      <c r="L113" s="229">
        <v>4905</v>
      </c>
      <c r="M113" s="229">
        <v>4905</v>
      </c>
      <c r="N113" s="229">
        <v>4905</v>
      </c>
      <c r="O113" s="229"/>
    </row>
    <row r="114" spans="1:15" ht="15.75" x14ac:dyDescent="0.25">
      <c r="A114" t="s">
        <v>178</v>
      </c>
      <c r="B114" t="s">
        <v>168</v>
      </c>
      <c r="C114" s="194" t="s">
        <v>38</v>
      </c>
      <c r="D114" s="120" t="s">
        <v>17</v>
      </c>
      <c r="E114" s="227" t="s">
        <v>165</v>
      </c>
      <c r="F114" s="121" t="s">
        <v>32</v>
      </c>
      <c r="G114" s="237">
        <f>15*7</f>
        <v>105</v>
      </c>
      <c r="H114" s="122">
        <v>140</v>
      </c>
      <c r="I114" s="122">
        <f>+H114*G114</f>
        <v>14700</v>
      </c>
      <c r="J114" s="161"/>
      <c r="K114" s="161">
        <f>4900*2</f>
        <v>9800</v>
      </c>
      <c r="L114" s="161">
        <v>4900</v>
      </c>
      <c r="M114" s="161"/>
      <c r="N114" s="161"/>
      <c r="O114" s="161"/>
    </row>
    <row r="115" spans="1:15" ht="15.75" x14ac:dyDescent="0.25">
      <c r="A115" t="s">
        <v>178</v>
      </c>
      <c r="B115" t="s">
        <v>168</v>
      </c>
      <c r="C115" s="230">
        <v>1</v>
      </c>
      <c r="D115" s="162" t="s">
        <v>120</v>
      </c>
      <c r="E115" s="227" t="s">
        <v>164</v>
      </c>
      <c r="F115" s="202" t="s">
        <v>22</v>
      </c>
      <c r="G115" s="244" t="s">
        <v>84</v>
      </c>
      <c r="H115" s="202">
        <v>4000</v>
      </c>
      <c r="I115" s="251">
        <f>+G115*H115</f>
        <v>16000</v>
      </c>
      <c r="J115" s="231"/>
      <c r="K115" s="231"/>
      <c r="L115" s="231">
        <v>4000</v>
      </c>
      <c r="M115" s="231">
        <v>4000</v>
      </c>
      <c r="N115" s="231">
        <v>4000</v>
      </c>
      <c r="O115" s="231"/>
    </row>
    <row r="116" spans="1:15" ht="15.75" x14ac:dyDescent="0.25">
      <c r="A116" t="s">
        <v>178</v>
      </c>
      <c r="B116" t="s">
        <v>168</v>
      </c>
      <c r="C116" s="232">
        <v>2</v>
      </c>
      <c r="D116" s="227" t="s">
        <v>122</v>
      </c>
      <c r="E116" s="227" t="s">
        <v>123</v>
      </c>
      <c r="F116" s="160" t="s">
        <v>22</v>
      </c>
      <c r="G116" s="241" t="s">
        <v>84</v>
      </c>
      <c r="H116" s="228">
        <v>2500</v>
      </c>
      <c r="I116" s="251">
        <f t="shared" ref="I116:I122" si="4">+G116*H116</f>
        <v>10000</v>
      </c>
      <c r="J116" s="161">
        <v>2500</v>
      </c>
      <c r="K116" s="161">
        <v>2500</v>
      </c>
      <c r="L116" s="161">
        <v>2500</v>
      </c>
      <c r="M116" s="161">
        <v>2500</v>
      </c>
      <c r="N116" s="161"/>
      <c r="O116" s="161"/>
    </row>
    <row r="117" spans="1:15" ht="15.75" x14ac:dyDescent="0.25">
      <c r="A117" t="s">
        <v>178</v>
      </c>
      <c r="B117" t="s">
        <v>168</v>
      </c>
      <c r="C117" s="230">
        <v>3</v>
      </c>
      <c r="D117" s="227" t="s">
        <v>124</v>
      </c>
      <c r="E117" s="227" t="s">
        <v>61</v>
      </c>
      <c r="F117" s="160" t="s">
        <v>22</v>
      </c>
      <c r="G117" s="241" t="s">
        <v>38</v>
      </c>
      <c r="H117" s="228">
        <v>2500</v>
      </c>
      <c r="I117" s="251">
        <f t="shared" si="4"/>
        <v>2500</v>
      </c>
      <c r="J117" s="161">
        <v>2500</v>
      </c>
      <c r="K117" s="161"/>
      <c r="L117" s="161"/>
      <c r="M117" s="161"/>
      <c r="N117" s="161"/>
      <c r="O117" s="161"/>
    </row>
    <row r="118" spans="1:15" ht="15.75" x14ac:dyDescent="0.25">
      <c r="A118" t="s">
        <v>178</v>
      </c>
      <c r="B118" t="s">
        <v>168</v>
      </c>
      <c r="C118" s="373">
        <v>4</v>
      </c>
      <c r="D118" s="376" t="s">
        <v>125</v>
      </c>
      <c r="E118" s="227" t="s">
        <v>126</v>
      </c>
      <c r="F118" s="160" t="s">
        <v>22</v>
      </c>
      <c r="G118" s="241" t="s">
        <v>127</v>
      </c>
      <c r="H118" s="228"/>
      <c r="I118" s="251">
        <f t="shared" si="4"/>
        <v>0</v>
      </c>
      <c r="J118" s="161"/>
      <c r="K118" s="161"/>
      <c r="L118" s="161"/>
      <c r="M118" s="161"/>
      <c r="N118" s="161"/>
      <c r="O118" s="161" t="s">
        <v>128</v>
      </c>
    </row>
    <row r="119" spans="1:15" ht="15.75" x14ac:dyDescent="0.25">
      <c r="A119" t="s">
        <v>178</v>
      </c>
      <c r="B119" t="s">
        <v>168</v>
      </c>
      <c r="C119" s="374"/>
      <c r="D119" s="377"/>
      <c r="E119" s="227" t="s">
        <v>166</v>
      </c>
      <c r="F119" s="160" t="s">
        <v>22</v>
      </c>
      <c r="G119" s="241" t="s">
        <v>83</v>
      </c>
      <c r="H119" s="228">
        <v>2500</v>
      </c>
      <c r="I119" s="251">
        <f t="shared" si="4"/>
        <v>7500</v>
      </c>
      <c r="J119" s="161">
        <v>2500</v>
      </c>
      <c r="K119" s="161">
        <v>2500</v>
      </c>
      <c r="L119" s="161">
        <v>2500</v>
      </c>
      <c r="M119" s="161"/>
      <c r="N119" s="161"/>
      <c r="O119" s="161"/>
    </row>
    <row r="120" spans="1:15" ht="15.75" x14ac:dyDescent="0.25">
      <c r="A120" t="s">
        <v>178</v>
      </c>
      <c r="B120" t="s">
        <v>168</v>
      </c>
      <c r="C120" s="375"/>
      <c r="D120" s="378"/>
      <c r="E120" s="227" t="s">
        <v>164</v>
      </c>
      <c r="F120" s="160" t="s">
        <v>22</v>
      </c>
      <c r="G120" s="241" t="s">
        <v>84</v>
      </c>
      <c r="H120" s="228">
        <v>4000</v>
      </c>
      <c r="I120" s="251">
        <f t="shared" si="4"/>
        <v>16000</v>
      </c>
      <c r="J120" s="161"/>
      <c r="K120" s="161"/>
      <c r="L120" s="161"/>
      <c r="M120" s="161"/>
      <c r="N120" s="161"/>
      <c r="O120" s="161"/>
    </row>
    <row r="121" spans="1:15" ht="15.75" x14ac:dyDescent="0.25">
      <c r="A121" t="s">
        <v>178</v>
      </c>
      <c r="B121" t="s">
        <v>168</v>
      </c>
      <c r="C121" s="230">
        <v>5</v>
      </c>
      <c r="D121" s="227" t="s">
        <v>129</v>
      </c>
      <c r="E121" s="227" t="s">
        <v>63</v>
      </c>
      <c r="F121" s="160" t="s">
        <v>22</v>
      </c>
      <c r="G121" s="241" t="s">
        <v>38</v>
      </c>
      <c r="H121" s="228">
        <v>4000</v>
      </c>
      <c r="I121" s="251">
        <f t="shared" si="4"/>
        <v>4000</v>
      </c>
      <c r="J121" s="161"/>
      <c r="K121" s="161"/>
      <c r="L121" s="161"/>
      <c r="M121" s="161"/>
      <c r="N121" s="161"/>
      <c r="O121" s="161" t="s">
        <v>130</v>
      </c>
    </row>
    <row r="122" spans="1:15" ht="15.75" x14ac:dyDescent="0.25">
      <c r="A122" t="s">
        <v>178</v>
      </c>
      <c r="B122" t="s">
        <v>168</v>
      </c>
      <c r="C122" s="232">
        <v>6</v>
      </c>
      <c r="D122" s="227" t="s">
        <v>131</v>
      </c>
      <c r="E122" s="227" t="s">
        <v>5</v>
      </c>
      <c r="F122" s="160" t="s">
        <v>22</v>
      </c>
      <c r="G122" s="241" t="s">
        <v>38</v>
      </c>
      <c r="H122" s="228">
        <v>4000</v>
      </c>
      <c r="I122" s="251">
        <f t="shared" si="4"/>
        <v>4000</v>
      </c>
      <c r="J122" s="161"/>
      <c r="K122" s="161"/>
      <c r="L122" s="161"/>
      <c r="M122" s="161"/>
      <c r="N122" s="161"/>
      <c r="O122" s="193"/>
    </row>
    <row r="123" spans="1:15" ht="15.75" x14ac:dyDescent="0.25">
      <c r="A123" t="s">
        <v>178</v>
      </c>
      <c r="B123" t="s">
        <v>168</v>
      </c>
      <c r="C123" s="232">
        <v>1</v>
      </c>
      <c r="D123" s="227" t="s">
        <v>132</v>
      </c>
      <c r="E123" s="227"/>
      <c r="F123" s="160" t="s">
        <v>96</v>
      </c>
      <c r="G123" s="241" t="s">
        <v>38</v>
      </c>
      <c r="H123" s="228">
        <v>15000</v>
      </c>
      <c r="I123" s="254">
        <f>+H123*G123</f>
        <v>15000</v>
      </c>
      <c r="J123" s="161"/>
      <c r="K123" s="161">
        <v>15000</v>
      </c>
      <c r="L123" s="161"/>
      <c r="M123" s="161"/>
      <c r="N123" s="161"/>
      <c r="O123" s="161"/>
    </row>
    <row r="124" spans="1:15" ht="15.75" x14ac:dyDescent="0.25">
      <c r="A124" t="s">
        <v>178</v>
      </c>
      <c r="B124" t="s">
        <v>168</v>
      </c>
      <c r="C124" s="232">
        <v>2</v>
      </c>
      <c r="D124" s="161" t="s">
        <v>133</v>
      </c>
      <c r="E124" s="227"/>
      <c r="F124" s="160" t="s">
        <v>96</v>
      </c>
      <c r="G124" s="241" t="s">
        <v>134</v>
      </c>
      <c r="H124" s="228">
        <v>600</v>
      </c>
      <c r="I124" s="254">
        <f t="shared" ref="I124:I127" si="5">+H124*G124</f>
        <v>9000</v>
      </c>
      <c r="J124" s="161"/>
      <c r="K124" s="161">
        <v>9000</v>
      </c>
      <c r="L124" s="161"/>
      <c r="M124" s="161"/>
      <c r="N124" s="161"/>
      <c r="O124" s="161"/>
    </row>
    <row r="125" spans="1:15" ht="15.75" x14ac:dyDescent="0.25">
      <c r="A125" t="s">
        <v>178</v>
      </c>
      <c r="B125" t="s">
        <v>168</v>
      </c>
      <c r="C125" s="232">
        <v>3</v>
      </c>
      <c r="D125" s="161" t="s">
        <v>135</v>
      </c>
      <c r="E125" s="227"/>
      <c r="F125" s="160" t="s">
        <v>96</v>
      </c>
      <c r="G125" s="241" t="s">
        <v>83</v>
      </c>
      <c r="H125" s="228">
        <v>1000</v>
      </c>
      <c r="I125" s="254">
        <f t="shared" si="5"/>
        <v>3000</v>
      </c>
      <c r="J125" s="161"/>
      <c r="K125" s="161">
        <v>300</v>
      </c>
      <c r="L125" s="161"/>
      <c r="M125" s="161"/>
      <c r="N125" s="161"/>
      <c r="O125" s="161"/>
    </row>
    <row r="126" spans="1:15" ht="15.75" x14ac:dyDescent="0.25">
      <c r="A126" t="s">
        <v>178</v>
      </c>
      <c r="B126" t="s">
        <v>168</v>
      </c>
      <c r="C126" s="232">
        <v>4</v>
      </c>
      <c r="D126" s="161" t="s">
        <v>20</v>
      </c>
      <c r="E126" s="204" t="s">
        <v>63</v>
      </c>
      <c r="F126" s="205" t="s">
        <v>96</v>
      </c>
      <c r="G126" s="245">
        <v>1</v>
      </c>
      <c r="H126" s="160">
        <v>3250</v>
      </c>
      <c r="I126" s="254">
        <f t="shared" si="5"/>
        <v>3250</v>
      </c>
      <c r="J126" s="206"/>
      <c r="K126" s="206"/>
      <c r="L126" s="206"/>
      <c r="M126" s="165">
        <f>+I126</f>
        <v>3250</v>
      </c>
      <c r="N126" s="165"/>
      <c r="O126" s="165"/>
    </row>
    <row r="127" spans="1:15" ht="15.75" x14ac:dyDescent="0.25">
      <c r="A127" t="s">
        <v>178</v>
      </c>
      <c r="B127" t="s">
        <v>168</v>
      </c>
      <c r="C127" s="232">
        <v>5</v>
      </c>
      <c r="D127" s="193" t="s">
        <v>136</v>
      </c>
      <c r="E127" s="193"/>
      <c r="F127" s="233" t="s">
        <v>96</v>
      </c>
      <c r="G127" s="249" t="s">
        <v>38</v>
      </c>
      <c r="H127" s="233">
        <v>8000</v>
      </c>
      <c r="I127" s="254">
        <f t="shared" si="5"/>
        <v>8000</v>
      </c>
      <c r="J127" s="193"/>
      <c r="K127" s="193">
        <v>8000</v>
      </c>
      <c r="L127" s="193"/>
      <c r="M127" s="193"/>
      <c r="N127" s="193"/>
      <c r="O127" s="193"/>
    </row>
  </sheetData>
  <autoFilter ref="A1:O256" xr:uid="{5455B860-FA9C-4E26-BA27-786767860D0C}"/>
  <mergeCells count="2">
    <mergeCell ref="C118:C120"/>
    <mergeCell ref="D118:D120"/>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49E2-0051-403D-86B1-67E601C4376B}">
  <dimension ref="A2:I185"/>
  <sheetViews>
    <sheetView view="pageBreakPreview" zoomScale="115" zoomScaleNormal="100" zoomScaleSheetLayoutView="115" workbookViewId="0">
      <pane ySplit="4" topLeftCell="A5" activePane="bottomLeft" state="frozen"/>
      <selection pane="bottomLeft" activeCell="A4" sqref="A4"/>
    </sheetView>
  </sheetViews>
  <sheetFormatPr baseColWidth="10" defaultRowHeight="15" x14ac:dyDescent="0.25"/>
  <cols>
    <col min="1" max="1" width="32.7109375" bestFit="1" customWidth="1"/>
    <col min="2" max="2" width="4.42578125" style="235" bestFit="1" customWidth="1"/>
    <col min="3" max="3" width="4" style="235" bestFit="1" customWidth="1"/>
    <col min="4" max="4" width="4.28515625" style="235" bestFit="1" customWidth="1"/>
    <col min="5" max="5" width="4.5703125" style="235" bestFit="1" customWidth="1"/>
    <col min="6" max="6" width="3.85546875" style="235" bestFit="1" customWidth="1"/>
    <col min="7" max="7" width="42.42578125" style="235" customWidth="1"/>
    <col min="8" max="8" width="27.28515625" style="235" bestFit="1" customWidth="1"/>
    <col min="9" max="9" width="28.5703125" style="235" bestFit="1" customWidth="1"/>
    <col min="10" max="10" width="25.85546875" bestFit="1" customWidth="1"/>
    <col min="11" max="11" width="23.28515625" bestFit="1" customWidth="1"/>
    <col min="12" max="12" width="18.5703125" bestFit="1" customWidth="1"/>
    <col min="13" max="13" width="28.28515625" bestFit="1" customWidth="1"/>
    <col min="14" max="14" width="32.42578125" bestFit="1" customWidth="1"/>
    <col min="15" max="15" width="38.42578125" bestFit="1" customWidth="1"/>
    <col min="16" max="16" width="36.7109375" bestFit="1" customWidth="1"/>
    <col min="17" max="17" width="61.140625" bestFit="1" customWidth="1"/>
    <col min="18" max="18" width="27.42578125" bestFit="1" customWidth="1"/>
    <col min="19" max="19" width="54.140625" bestFit="1" customWidth="1"/>
    <col min="20" max="20" width="40.42578125" bestFit="1" customWidth="1"/>
    <col min="21" max="22" width="40.7109375" bestFit="1" customWidth="1"/>
    <col min="23" max="23" width="44.140625" bestFit="1" customWidth="1"/>
    <col min="24" max="24" width="18.7109375" bestFit="1" customWidth="1"/>
    <col min="25" max="25" width="52.5703125" bestFit="1" customWidth="1"/>
    <col min="26" max="26" width="63.85546875" bestFit="1" customWidth="1"/>
    <col min="27" max="27" width="18.85546875" bestFit="1" customWidth="1"/>
    <col min="28" max="28" width="32" bestFit="1" customWidth="1"/>
    <col min="29" max="29" width="23.7109375" bestFit="1" customWidth="1"/>
    <col min="30" max="30" width="13.28515625" bestFit="1" customWidth="1"/>
    <col min="31" max="31" width="26.7109375" bestFit="1" customWidth="1"/>
    <col min="32" max="32" width="27.140625" bestFit="1" customWidth="1"/>
    <col min="33" max="33" width="39.7109375" bestFit="1" customWidth="1"/>
    <col min="34" max="34" width="40.28515625" bestFit="1" customWidth="1"/>
    <col min="35" max="35" width="37.140625" bestFit="1" customWidth="1"/>
    <col min="36" max="36" width="11.7109375" bestFit="1" customWidth="1"/>
    <col min="37" max="37" width="9.42578125" bestFit="1" customWidth="1"/>
    <col min="38" max="38" width="37.7109375" bestFit="1" customWidth="1"/>
    <col min="39" max="39" width="50.7109375" bestFit="1" customWidth="1"/>
    <col min="40" max="40" width="28.85546875" bestFit="1" customWidth="1"/>
    <col min="41" max="41" width="21.42578125" bestFit="1" customWidth="1"/>
    <col min="42" max="42" width="60" bestFit="1" customWidth="1"/>
    <col min="43" max="43" width="20.28515625" bestFit="1" customWidth="1"/>
    <col min="44" max="44" width="24.28515625" bestFit="1" customWidth="1"/>
    <col min="45" max="45" width="27.28515625" bestFit="1" customWidth="1"/>
    <col min="46" max="46" width="8.28515625" bestFit="1" customWidth="1"/>
    <col min="47" max="47" width="37.7109375" bestFit="1" customWidth="1"/>
    <col min="48" max="48" width="35.42578125" bestFit="1" customWidth="1"/>
    <col min="49" max="49" width="19.5703125" bestFit="1" customWidth="1"/>
    <col min="51" max="51" width="10.5703125" bestFit="1" customWidth="1"/>
    <col min="52" max="52" width="27.85546875" bestFit="1" customWidth="1"/>
    <col min="53" max="53" width="12" bestFit="1" customWidth="1"/>
    <col min="54" max="54" width="18.140625" bestFit="1" customWidth="1"/>
    <col min="55" max="55" width="5" bestFit="1" customWidth="1"/>
    <col min="56" max="56" width="26.28515625" bestFit="1" customWidth="1"/>
    <col min="57" max="57" width="27.28515625" bestFit="1" customWidth="1"/>
    <col min="58" max="58" width="28.5703125" bestFit="1" customWidth="1"/>
    <col min="59" max="59" width="25.85546875" bestFit="1" customWidth="1"/>
    <col min="60" max="60" width="23.28515625" bestFit="1" customWidth="1"/>
    <col min="61" max="61" width="18.5703125" bestFit="1" customWidth="1"/>
    <col min="62" max="62" width="28.28515625" bestFit="1" customWidth="1"/>
    <col min="63" max="63" width="32.42578125" bestFit="1" customWidth="1"/>
    <col min="64" max="64" width="38.42578125" bestFit="1" customWidth="1"/>
    <col min="65" max="65" width="36.7109375" bestFit="1" customWidth="1"/>
    <col min="66" max="66" width="61.140625" bestFit="1" customWidth="1"/>
    <col min="67" max="67" width="27.42578125" bestFit="1" customWidth="1"/>
    <col min="68" max="68" width="54.140625" bestFit="1" customWidth="1"/>
    <col min="69" max="69" width="40.42578125" bestFit="1" customWidth="1"/>
    <col min="70" max="71" width="40.7109375" bestFit="1" customWidth="1"/>
    <col min="72" max="72" width="44.140625" bestFit="1" customWidth="1"/>
    <col min="73" max="73" width="18.7109375" bestFit="1" customWidth="1"/>
    <col min="74" max="74" width="52.5703125" bestFit="1" customWidth="1"/>
    <col min="75" max="75" width="63.85546875" bestFit="1" customWidth="1"/>
    <col min="76" max="76" width="18.85546875" bestFit="1" customWidth="1"/>
    <col min="77" max="77" width="32" bestFit="1" customWidth="1"/>
    <col min="78" max="78" width="23.7109375" bestFit="1" customWidth="1"/>
    <col min="79" max="79" width="13.28515625" bestFit="1" customWidth="1"/>
    <col min="80" max="80" width="26.7109375" bestFit="1" customWidth="1"/>
    <col min="81" max="81" width="27.140625" bestFit="1" customWidth="1"/>
    <col min="82" max="82" width="39.7109375" bestFit="1" customWidth="1"/>
    <col min="83" max="83" width="40.28515625" bestFit="1" customWidth="1"/>
    <col min="84" max="84" width="37.140625" bestFit="1" customWidth="1"/>
    <col min="85" max="85" width="11.7109375" bestFit="1" customWidth="1"/>
    <col min="86" max="86" width="9.42578125" bestFit="1" customWidth="1"/>
    <col min="87" max="87" width="37.7109375" bestFit="1" customWidth="1"/>
    <col min="88" max="88" width="50.7109375" bestFit="1" customWidth="1"/>
    <col min="89" max="89" width="28.85546875" bestFit="1" customWidth="1"/>
    <col min="90" max="90" width="21.42578125" bestFit="1" customWidth="1"/>
    <col min="91" max="91" width="60" bestFit="1" customWidth="1"/>
    <col min="92" max="92" width="20.28515625" bestFit="1" customWidth="1"/>
    <col min="93" max="93" width="24.28515625" bestFit="1" customWidth="1"/>
    <col min="94" max="94" width="27.28515625" bestFit="1" customWidth="1"/>
    <col min="95" max="95" width="8.28515625" bestFit="1" customWidth="1"/>
    <col min="96" max="96" width="37.7109375" bestFit="1" customWidth="1"/>
    <col min="97" max="97" width="35.42578125" bestFit="1" customWidth="1"/>
    <col min="98" max="98" width="19.5703125" bestFit="1" customWidth="1"/>
    <col min="100" max="100" width="10.5703125" bestFit="1" customWidth="1"/>
    <col min="101" max="101" width="27.85546875" bestFit="1" customWidth="1"/>
    <col min="102" max="102" width="12" bestFit="1" customWidth="1"/>
    <col min="103" max="103" width="18.140625" bestFit="1" customWidth="1"/>
    <col min="104" max="104" width="5" bestFit="1" customWidth="1"/>
    <col min="105" max="105" width="26.28515625" bestFit="1" customWidth="1"/>
    <col min="106" max="106" width="27.28515625" bestFit="1" customWidth="1"/>
    <col min="107" max="107" width="28.5703125" bestFit="1" customWidth="1"/>
    <col min="108" max="108" width="25.85546875" bestFit="1" customWidth="1"/>
    <col min="109" max="109" width="23.28515625" bestFit="1" customWidth="1"/>
    <col min="110" max="110" width="18.5703125" bestFit="1" customWidth="1"/>
    <col min="111" max="111" width="28.28515625" bestFit="1" customWidth="1"/>
    <col min="112" max="112" width="32.42578125" bestFit="1" customWidth="1"/>
    <col min="113" max="113" width="38.42578125" bestFit="1" customWidth="1"/>
    <col min="114" max="114" width="36.7109375" bestFit="1" customWidth="1"/>
    <col min="115" max="115" width="61.140625" bestFit="1" customWidth="1"/>
    <col min="116" max="116" width="27.42578125" bestFit="1" customWidth="1"/>
    <col min="117" max="117" width="54.140625" bestFit="1" customWidth="1"/>
    <col min="118" max="118" width="40.42578125" bestFit="1" customWidth="1"/>
    <col min="119" max="120" width="40.7109375" bestFit="1" customWidth="1"/>
    <col min="121" max="121" width="44.140625" bestFit="1" customWidth="1"/>
    <col min="122" max="122" width="18.7109375" bestFit="1" customWidth="1"/>
    <col min="123" max="123" width="52.5703125" bestFit="1" customWidth="1"/>
    <col min="124" max="124" width="63.85546875" bestFit="1" customWidth="1"/>
    <col min="125" max="125" width="18.85546875" bestFit="1" customWidth="1"/>
    <col min="126" max="126" width="32" bestFit="1" customWidth="1"/>
    <col min="127" max="127" width="23.7109375" bestFit="1" customWidth="1"/>
    <col min="128" max="128" width="13.28515625" bestFit="1" customWidth="1"/>
    <col min="129" max="129" width="26.7109375" bestFit="1" customWidth="1"/>
    <col min="130" max="130" width="27.140625" bestFit="1" customWidth="1"/>
    <col min="131" max="131" width="39.7109375" bestFit="1" customWidth="1"/>
    <col min="132" max="132" width="40.28515625" bestFit="1" customWidth="1"/>
    <col min="133" max="133" width="37.140625" bestFit="1" customWidth="1"/>
    <col min="134" max="134" width="11.7109375" bestFit="1" customWidth="1"/>
    <col min="135" max="135" width="9.42578125" bestFit="1" customWidth="1"/>
    <col min="136" max="136" width="37.7109375" bestFit="1" customWidth="1"/>
    <col min="137" max="137" width="50.7109375" bestFit="1" customWidth="1"/>
    <col min="138" max="138" width="28.85546875" bestFit="1" customWidth="1"/>
    <col min="139" max="139" width="21.42578125" bestFit="1" customWidth="1"/>
    <col min="140" max="140" width="60" bestFit="1" customWidth="1"/>
    <col min="141" max="141" width="20.28515625" bestFit="1" customWidth="1"/>
    <col min="142" max="142" width="24.28515625" bestFit="1" customWidth="1"/>
    <col min="143" max="143" width="27.28515625" bestFit="1" customWidth="1"/>
    <col min="144" max="144" width="8.28515625" bestFit="1" customWidth="1"/>
    <col min="145" max="145" width="37.7109375" bestFit="1" customWidth="1"/>
    <col min="146" max="146" width="35.42578125" bestFit="1" customWidth="1"/>
    <col min="147" max="147" width="19.5703125" bestFit="1" customWidth="1"/>
    <col min="149" max="149" width="10.5703125" bestFit="1" customWidth="1"/>
    <col min="150" max="150" width="27.85546875" bestFit="1" customWidth="1"/>
    <col min="151" max="151" width="12" bestFit="1" customWidth="1"/>
    <col min="152" max="152" width="18.140625" bestFit="1" customWidth="1"/>
    <col min="153" max="153" width="5" bestFit="1" customWidth="1"/>
    <col min="154" max="154" width="26.28515625" bestFit="1" customWidth="1"/>
    <col min="155" max="155" width="27.28515625" bestFit="1" customWidth="1"/>
    <col min="156" max="156" width="28.5703125" bestFit="1" customWidth="1"/>
    <col min="157" max="157" width="25.85546875" bestFit="1" customWidth="1"/>
    <col min="158" max="158" width="23.28515625" bestFit="1" customWidth="1"/>
    <col min="159" max="159" width="18.5703125" bestFit="1" customWidth="1"/>
    <col min="160" max="160" width="28.28515625" bestFit="1" customWidth="1"/>
    <col min="161" max="161" width="32.42578125" bestFit="1" customWidth="1"/>
    <col min="162" max="162" width="38.42578125" bestFit="1" customWidth="1"/>
    <col min="163" max="163" width="36.7109375" bestFit="1" customWidth="1"/>
    <col min="164" max="164" width="61.140625" bestFit="1" customWidth="1"/>
    <col min="165" max="165" width="27.42578125" bestFit="1" customWidth="1"/>
    <col min="166" max="166" width="54.140625" bestFit="1" customWidth="1"/>
    <col min="167" max="167" width="40.42578125" bestFit="1" customWidth="1"/>
    <col min="168" max="169" width="40.7109375" bestFit="1" customWidth="1"/>
    <col min="170" max="170" width="44.140625" bestFit="1" customWidth="1"/>
    <col min="171" max="171" width="18.7109375" bestFit="1" customWidth="1"/>
    <col min="172" max="172" width="52.5703125" bestFit="1" customWidth="1"/>
    <col min="173" max="173" width="63.85546875" bestFit="1" customWidth="1"/>
    <col min="174" max="174" width="18.85546875" bestFit="1" customWidth="1"/>
    <col min="175" max="175" width="32" bestFit="1" customWidth="1"/>
    <col min="176" max="176" width="23.7109375" bestFit="1" customWidth="1"/>
    <col min="177" max="177" width="13.28515625" bestFit="1" customWidth="1"/>
    <col min="178" max="178" width="26.7109375" bestFit="1" customWidth="1"/>
    <col min="179" max="179" width="27.140625" bestFit="1" customWidth="1"/>
    <col min="180" max="180" width="39.7109375" bestFit="1" customWidth="1"/>
    <col min="181" max="181" width="40.28515625" bestFit="1" customWidth="1"/>
    <col min="182" max="182" width="37.140625" bestFit="1" customWidth="1"/>
    <col min="183" max="183" width="11.7109375" bestFit="1" customWidth="1"/>
    <col min="184" max="184" width="9.42578125" bestFit="1" customWidth="1"/>
    <col min="185" max="185" width="37.7109375" bestFit="1" customWidth="1"/>
    <col min="186" max="186" width="50.7109375" bestFit="1" customWidth="1"/>
    <col min="187" max="187" width="28.85546875" bestFit="1" customWidth="1"/>
    <col min="188" max="188" width="21.42578125" bestFit="1" customWidth="1"/>
    <col min="189" max="189" width="60" bestFit="1" customWidth="1"/>
    <col min="190" max="190" width="20.28515625" bestFit="1" customWidth="1"/>
    <col min="191" max="191" width="24.28515625" bestFit="1" customWidth="1"/>
    <col min="192" max="192" width="27.28515625" bestFit="1" customWidth="1"/>
    <col min="193" max="193" width="8.28515625" bestFit="1" customWidth="1"/>
    <col min="194" max="194" width="37.7109375" bestFit="1" customWidth="1"/>
    <col min="195" max="195" width="35.42578125" bestFit="1" customWidth="1"/>
    <col min="196" max="196" width="19.5703125" bestFit="1" customWidth="1"/>
    <col min="198" max="198" width="10.5703125" bestFit="1" customWidth="1"/>
    <col min="199" max="199" width="27.85546875" bestFit="1" customWidth="1"/>
    <col min="200" max="200" width="12" bestFit="1" customWidth="1"/>
    <col min="201" max="201" width="18.140625" bestFit="1" customWidth="1"/>
    <col min="202" max="202" width="5" bestFit="1" customWidth="1"/>
    <col min="203" max="203" width="26.28515625" bestFit="1" customWidth="1"/>
    <col min="204" max="204" width="27.28515625" bestFit="1" customWidth="1"/>
    <col min="205" max="205" width="28.5703125" bestFit="1" customWidth="1"/>
    <col min="206" max="206" width="25.85546875" bestFit="1" customWidth="1"/>
    <col min="207" max="207" width="23.28515625" bestFit="1" customWidth="1"/>
    <col min="208" max="208" width="18.5703125" bestFit="1" customWidth="1"/>
    <col min="209" max="209" width="28.28515625" bestFit="1" customWidth="1"/>
    <col min="210" max="210" width="32.42578125" bestFit="1" customWidth="1"/>
    <col min="211" max="211" width="38.42578125" bestFit="1" customWidth="1"/>
    <col min="212" max="212" width="36.7109375" bestFit="1" customWidth="1"/>
    <col min="213" max="213" width="61.140625" bestFit="1" customWidth="1"/>
    <col min="214" max="214" width="27.42578125" bestFit="1" customWidth="1"/>
    <col min="215" max="215" width="54.140625" bestFit="1" customWidth="1"/>
    <col min="216" max="216" width="40.42578125" bestFit="1" customWidth="1"/>
    <col min="217" max="218" width="40.7109375" bestFit="1" customWidth="1"/>
    <col min="219" max="219" width="44.140625" bestFit="1" customWidth="1"/>
    <col min="220" max="220" width="18.7109375" bestFit="1" customWidth="1"/>
    <col min="221" max="221" width="52.5703125" bestFit="1" customWidth="1"/>
    <col min="222" max="222" width="63.85546875" bestFit="1" customWidth="1"/>
    <col min="223" max="223" width="18.85546875" bestFit="1" customWidth="1"/>
    <col min="224" max="224" width="32" bestFit="1" customWidth="1"/>
    <col min="225" max="225" width="23.7109375" bestFit="1" customWidth="1"/>
    <col min="226" max="226" width="13.28515625" bestFit="1" customWidth="1"/>
    <col min="227" max="227" width="26.7109375" bestFit="1" customWidth="1"/>
    <col min="228" max="228" width="27.140625" bestFit="1" customWidth="1"/>
    <col min="229" max="229" width="39.7109375" bestFit="1" customWidth="1"/>
    <col min="230" max="230" width="40.28515625" bestFit="1" customWidth="1"/>
    <col min="231" max="231" width="37.140625" bestFit="1" customWidth="1"/>
    <col min="232" max="232" width="11.7109375" bestFit="1" customWidth="1"/>
    <col min="233" max="233" width="9.42578125" bestFit="1" customWidth="1"/>
    <col min="234" max="234" width="37.7109375" bestFit="1" customWidth="1"/>
    <col min="235" max="235" width="50.7109375" bestFit="1" customWidth="1"/>
    <col min="236" max="236" width="28.85546875" bestFit="1" customWidth="1"/>
    <col min="237" max="237" width="21.42578125" bestFit="1" customWidth="1"/>
    <col min="238" max="238" width="60" bestFit="1" customWidth="1"/>
    <col min="239" max="239" width="20.28515625" bestFit="1" customWidth="1"/>
    <col min="240" max="240" width="24.28515625" bestFit="1" customWidth="1"/>
    <col min="241" max="241" width="27.28515625" bestFit="1" customWidth="1"/>
    <col min="242" max="242" width="8.28515625" bestFit="1" customWidth="1"/>
    <col min="243" max="243" width="37.7109375" bestFit="1" customWidth="1"/>
    <col min="244" max="244" width="35.42578125" bestFit="1" customWidth="1"/>
    <col min="245" max="245" width="19.5703125" bestFit="1" customWidth="1"/>
    <col min="247" max="247" width="10.5703125" bestFit="1" customWidth="1"/>
    <col min="248" max="248" width="9" bestFit="1" customWidth="1"/>
    <col min="249" max="249" width="8.28515625" bestFit="1" customWidth="1"/>
    <col min="250" max="250" width="8.5703125" bestFit="1" customWidth="1"/>
    <col min="251" max="251" width="9.140625" bestFit="1" customWidth="1"/>
    <col min="252" max="252" width="8.28515625" bestFit="1" customWidth="1"/>
  </cols>
  <sheetData>
    <row r="2" spans="1:9" x14ac:dyDescent="0.25">
      <c r="A2" s="380" t="s">
        <v>190</v>
      </c>
      <c r="B2" s="379" t="s">
        <v>189</v>
      </c>
      <c r="C2" s="379"/>
      <c r="D2" s="379"/>
      <c r="E2" s="379"/>
      <c r="F2" s="379"/>
      <c r="G2" s="382"/>
      <c r="I2" s="370"/>
    </row>
    <row r="3" spans="1:9" x14ac:dyDescent="0.25">
      <c r="A3" s="380"/>
      <c r="B3" s="379" t="s">
        <v>188</v>
      </c>
      <c r="C3" s="379"/>
      <c r="D3" s="379"/>
      <c r="E3" s="379"/>
      <c r="F3" s="379"/>
      <c r="G3" s="382"/>
      <c r="I3" s="371"/>
    </row>
    <row r="4" spans="1:9" x14ac:dyDescent="0.25">
      <c r="A4" s="258" t="s">
        <v>187</v>
      </c>
      <c r="B4" s="259" t="s">
        <v>186</v>
      </c>
      <c r="C4" s="259" t="s">
        <v>185</v>
      </c>
      <c r="D4" s="259" t="s">
        <v>184</v>
      </c>
      <c r="E4" s="259" t="s">
        <v>182</v>
      </c>
      <c r="F4" s="259" t="s">
        <v>183</v>
      </c>
      <c r="G4" s="383" t="s">
        <v>191</v>
      </c>
      <c r="H4"/>
      <c r="I4"/>
    </row>
    <row r="5" spans="1:9" x14ac:dyDescent="0.25">
      <c r="A5" s="3" t="s">
        <v>49</v>
      </c>
      <c r="B5" s="256">
        <v>2</v>
      </c>
      <c r="C5" s="256">
        <v>1</v>
      </c>
      <c r="D5" s="256">
        <v>2</v>
      </c>
      <c r="E5" s="256">
        <v>2</v>
      </c>
      <c r="F5" s="256">
        <v>1</v>
      </c>
      <c r="G5" s="384"/>
      <c r="H5"/>
      <c r="I5"/>
    </row>
    <row r="6" spans="1:9" x14ac:dyDescent="0.25">
      <c r="A6" s="257" t="s">
        <v>173</v>
      </c>
      <c r="B6" s="256"/>
      <c r="C6" s="256"/>
      <c r="D6" s="256">
        <v>1</v>
      </c>
      <c r="E6" s="256">
        <v>1</v>
      </c>
      <c r="F6" s="256"/>
      <c r="G6" s="385" t="s">
        <v>193</v>
      </c>
      <c r="H6"/>
      <c r="I6"/>
    </row>
    <row r="7" spans="1:9" x14ac:dyDescent="0.25">
      <c r="A7" s="257" t="s">
        <v>172</v>
      </c>
      <c r="B7" s="256">
        <v>2</v>
      </c>
      <c r="C7" s="256">
        <v>1</v>
      </c>
      <c r="D7" s="256">
        <v>1</v>
      </c>
      <c r="E7" s="256">
        <v>1</v>
      </c>
      <c r="F7" s="256">
        <v>1</v>
      </c>
      <c r="G7" s="385" t="s">
        <v>192</v>
      </c>
      <c r="H7"/>
      <c r="I7"/>
    </row>
    <row r="8" spans="1:9" x14ac:dyDescent="0.25">
      <c r="A8" s="3" t="s">
        <v>142</v>
      </c>
      <c r="B8" s="256">
        <v>2</v>
      </c>
      <c r="C8" s="256">
        <v>1</v>
      </c>
      <c r="D8" s="256">
        <v>2</v>
      </c>
      <c r="E8" s="256">
        <v>2</v>
      </c>
      <c r="F8" s="256">
        <v>1</v>
      </c>
      <c r="G8" s="384"/>
      <c r="H8"/>
      <c r="I8"/>
    </row>
    <row r="9" spans="1:9" x14ac:dyDescent="0.25">
      <c r="B9"/>
      <c r="C9"/>
      <c r="D9"/>
      <c r="E9"/>
      <c r="F9"/>
      <c r="G9" s="384"/>
      <c r="H9"/>
      <c r="I9"/>
    </row>
    <row r="10" spans="1:9" x14ac:dyDescent="0.25">
      <c r="B10"/>
      <c r="C10"/>
      <c r="D10"/>
      <c r="E10"/>
      <c r="F10"/>
      <c r="G10" s="384"/>
      <c r="H10"/>
      <c r="I10"/>
    </row>
    <row r="11" spans="1:9" x14ac:dyDescent="0.25">
      <c r="B11"/>
      <c r="C11"/>
      <c r="D11"/>
      <c r="E11"/>
      <c r="F11"/>
      <c r="G11" s="384"/>
      <c r="H11"/>
      <c r="I11"/>
    </row>
    <row r="12" spans="1:9" x14ac:dyDescent="0.25">
      <c r="B12"/>
      <c r="C12"/>
      <c r="D12"/>
      <c r="E12"/>
      <c r="F12"/>
      <c r="G12" s="384"/>
      <c r="H12"/>
      <c r="I12"/>
    </row>
    <row r="13" spans="1:9" x14ac:dyDescent="0.25">
      <c r="B13"/>
      <c r="C13"/>
      <c r="D13"/>
      <c r="E13"/>
      <c r="F13"/>
      <c r="G13" s="384"/>
      <c r="H13"/>
      <c r="I13"/>
    </row>
    <row r="14" spans="1:9" x14ac:dyDescent="0.25">
      <c r="B14"/>
      <c r="C14"/>
      <c r="D14"/>
      <c r="E14"/>
      <c r="F14"/>
      <c r="G14" s="384"/>
      <c r="H14"/>
      <c r="I14"/>
    </row>
    <row r="15" spans="1:9" x14ac:dyDescent="0.25">
      <c r="B15"/>
      <c r="C15"/>
      <c r="D15"/>
      <c r="E15"/>
      <c r="F15"/>
      <c r="G15" s="384"/>
      <c r="H15"/>
      <c r="I15"/>
    </row>
    <row r="16" spans="1:9" x14ac:dyDescent="0.25">
      <c r="B16"/>
      <c r="C16"/>
      <c r="D16"/>
      <c r="E16"/>
      <c r="F16"/>
      <c r="G16" s="384"/>
      <c r="H16"/>
      <c r="I16"/>
    </row>
    <row r="17" spans="2:9" x14ac:dyDescent="0.25">
      <c r="B17"/>
      <c r="C17"/>
      <c r="D17"/>
      <c r="E17"/>
      <c r="F17"/>
      <c r="G17" s="384"/>
      <c r="H17"/>
      <c r="I17"/>
    </row>
    <row r="18" spans="2:9" x14ac:dyDescent="0.25">
      <c r="B18"/>
      <c r="C18"/>
      <c r="D18"/>
      <c r="E18"/>
      <c r="F18"/>
      <c r="G18" s="384"/>
      <c r="H18"/>
      <c r="I18"/>
    </row>
    <row r="19" spans="2:9" x14ac:dyDescent="0.25">
      <c r="B19"/>
      <c r="C19"/>
      <c r="D19"/>
      <c r="E19"/>
      <c r="F19"/>
      <c r="G19" s="384"/>
      <c r="H19"/>
      <c r="I19"/>
    </row>
    <row r="20" spans="2:9" x14ac:dyDescent="0.25">
      <c r="B20"/>
      <c r="C20"/>
      <c r="D20"/>
      <c r="E20"/>
      <c r="F20"/>
      <c r="G20" s="384"/>
      <c r="H20"/>
      <c r="I20"/>
    </row>
    <row r="21" spans="2:9" x14ac:dyDescent="0.25">
      <c r="B21"/>
      <c r="C21"/>
      <c r="D21"/>
      <c r="E21"/>
      <c r="F21"/>
      <c r="G21" s="384"/>
      <c r="H21"/>
      <c r="I21"/>
    </row>
    <row r="22" spans="2:9" x14ac:dyDescent="0.25">
      <c r="B22"/>
      <c r="C22"/>
      <c r="D22"/>
      <c r="E22"/>
      <c r="F22"/>
      <c r="G22" s="384"/>
      <c r="H22"/>
      <c r="I22"/>
    </row>
    <row r="23" spans="2:9" x14ac:dyDescent="0.25">
      <c r="B23"/>
      <c r="C23"/>
      <c r="D23"/>
      <c r="E23"/>
      <c r="F23"/>
      <c r="G23" s="384"/>
      <c r="H23"/>
      <c r="I23"/>
    </row>
    <row r="24" spans="2:9" x14ac:dyDescent="0.25">
      <c r="B24"/>
      <c r="C24"/>
      <c r="D24"/>
      <c r="E24"/>
      <c r="F24"/>
      <c r="G24" s="384"/>
      <c r="H24"/>
      <c r="I24"/>
    </row>
    <row r="25" spans="2:9" x14ac:dyDescent="0.25">
      <c r="B25"/>
      <c r="C25"/>
      <c r="D25"/>
      <c r="E25"/>
      <c r="F25"/>
      <c r="G25" s="384"/>
      <c r="H25"/>
      <c r="I25"/>
    </row>
    <row r="26" spans="2:9" x14ac:dyDescent="0.25">
      <c r="B26"/>
      <c r="C26"/>
      <c r="D26"/>
      <c r="E26"/>
      <c r="F26"/>
      <c r="G26" s="384"/>
      <c r="H26"/>
      <c r="I26"/>
    </row>
    <row r="27" spans="2:9" x14ac:dyDescent="0.25">
      <c r="B27"/>
      <c r="C27"/>
      <c r="D27"/>
      <c r="E27"/>
      <c r="F27"/>
      <c r="G27" s="384"/>
      <c r="H27"/>
      <c r="I27"/>
    </row>
    <row r="28" spans="2:9" x14ac:dyDescent="0.25">
      <c r="B28"/>
      <c r="C28"/>
      <c r="D28"/>
      <c r="E28"/>
      <c r="F28"/>
      <c r="G28" s="384"/>
      <c r="H28"/>
      <c r="I28"/>
    </row>
    <row r="29" spans="2:9" x14ac:dyDescent="0.25">
      <c r="B29"/>
      <c r="C29"/>
      <c r="D29"/>
      <c r="E29"/>
      <c r="F29"/>
      <c r="G29" s="384"/>
      <c r="H29"/>
      <c r="I29"/>
    </row>
    <row r="30" spans="2:9" x14ac:dyDescent="0.25">
      <c r="B30"/>
      <c r="C30"/>
      <c r="D30"/>
      <c r="E30"/>
      <c r="F30"/>
      <c r="G30" s="384"/>
      <c r="H30"/>
      <c r="I30"/>
    </row>
    <row r="31" spans="2:9" x14ac:dyDescent="0.25">
      <c r="B31"/>
      <c r="C31"/>
      <c r="D31"/>
      <c r="E31"/>
      <c r="F31"/>
      <c r="G31" s="384"/>
      <c r="H31"/>
      <c r="I31"/>
    </row>
    <row r="32" spans="2:9" x14ac:dyDescent="0.25">
      <c r="B32"/>
      <c r="C32"/>
      <c r="D32"/>
      <c r="E32"/>
      <c r="F32"/>
      <c r="G32" s="384"/>
      <c r="H32"/>
      <c r="I32"/>
    </row>
    <row r="33" spans="2:9" x14ac:dyDescent="0.25">
      <c r="B33"/>
      <c r="C33"/>
      <c r="D33"/>
      <c r="E33"/>
      <c r="F33"/>
      <c r="G33" s="384"/>
      <c r="H33"/>
      <c r="I33"/>
    </row>
    <row r="34" spans="2:9" x14ac:dyDescent="0.25">
      <c r="B34"/>
      <c r="C34"/>
      <c r="D34"/>
      <c r="E34"/>
      <c r="F34"/>
      <c r="G34" s="384"/>
      <c r="H34"/>
      <c r="I34"/>
    </row>
    <row r="35" spans="2:9" x14ac:dyDescent="0.25">
      <c r="B35"/>
      <c r="C35"/>
      <c r="D35"/>
      <c r="E35"/>
      <c r="F35"/>
      <c r="G35" s="384"/>
      <c r="H35"/>
      <c r="I35"/>
    </row>
    <row r="36" spans="2:9" x14ac:dyDescent="0.25">
      <c r="B36"/>
      <c r="C36"/>
      <c r="D36"/>
      <c r="E36"/>
      <c r="F36"/>
      <c r="G36" s="384"/>
      <c r="H36"/>
      <c r="I36"/>
    </row>
    <row r="37" spans="2:9" x14ac:dyDescent="0.25">
      <c r="B37"/>
      <c r="C37"/>
      <c r="D37"/>
      <c r="E37"/>
      <c r="F37"/>
      <c r="G37" s="384"/>
      <c r="H37"/>
      <c r="I37"/>
    </row>
    <row r="38" spans="2:9" x14ac:dyDescent="0.25">
      <c r="B38"/>
      <c r="C38"/>
      <c r="D38"/>
      <c r="E38"/>
      <c r="F38"/>
      <c r="G38" s="384"/>
      <c r="H38"/>
      <c r="I38"/>
    </row>
    <row r="39" spans="2:9" x14ac:dyDescent="0.25">
      <c r="B39"/>
      <c r="C39"/>
      <c r="D39"/>
      <c r="E39"/>
      <c r="F39"/>
      <c r="G39" s="384"/>
      <c r="H39"/>
      <c r="I39"/>
    </row>
    <row r="40" spans="2:9" x14ac:dyDescent="0.25">
      <c r="B40"/>
      <c r="C40"/>
      <c r="D40"/>
      <c r="E40"/>
      <c r="F40"/>
      <c r="G40" s="384"/>
      <c r="H40"/>
      <c r="I40"/>
    </row>
    <row r="41" spans="2:9" x14ac:dyDescent="0.25">
      <c r="B41"/>
      <c r="C41"/>
      <c r="D41"/>
      <c r="E41"/>
      <c r="F41"/>
      <c r="G41" s="384"/>
      <c r="H41"/>
      <c r="I41"/>
    </row>
    <row r="42" spans="2:9" x14ac:dyDescent="0.25">
      <c r="B42"/>
      <c r="C42"/>
      <c r="D42"/>
      <c r="E42"/>
      <c r="F42"/>
      <c r="G42" s="384"/>
      <c r="H42"/>
      <c r="I42"/>
    </row>
    <row r="43" spans="2:9" x14ac:dyDescent="0.25">
      <c r="B43"/>
      <c r="C43"/>
      <c r="D43"/>
      <c r="E43"/>
      <c r="F43"/>
      <c r="G43" s="384"/>
      <c r="H43"/>
      <c r="I43"/>
    </row>
    <row r="44" spans="2:9" x14ac:dyDescent="0.25">
      <c r="B44"/>
      <c r="C44"/>
      <c r="D44"/>
      <c r="E44"/>
      <c r="F44"/>
      <c r="G44" s="384"/>
      <c r="H44"/>
      <c r="I44"/>
    </row>
    <row r="45" spans="2:9" x14ac:dyDescent="0.25">
      <c r="B45"/>
      <c r="C45"/>
      <c r="D45"/>
      <c r="E45"/>
      <c r="F45"/>
      <c r="G45" s="384"/>
      <c r="H45"/>
      <c r="I45"/>
    </row>
    <row r="46" spans="2:9" x14ac:dyDescent="0.25">
      <c r="B46"/>
      <c r="C46"/>
      <c r="D46"/>
      <c r="E46"/>
      <c r="F46"/>
      <c r="G46" s="384"/>
      <c r="H46"/>
      <c r="I46"/>
    </row>
    <row r="47" spans="2:9" x14ac:dyDescent="0.25">
      <c r="B47"/>
      <c r="C47"/>
      <c r="D47"/>
      <c r="E47"/>
      <c r="F47"/>
      <c r="G47" s="384"/>
      <c r="H47"/>
      <c r="I47"/>
    </row>
    <row r="48" spans="2:9" x14ac:dyDescent="0.25">
      <c r="B48"/>
      <c r="C48"/>
      <c r="D48"/>
      <c r="E48"/>
      <c r="F48"/>
      <c r="G48" s="384"/>
      <c r="H48"/>
      <c r="I48"/>
    </row>
    <row r="49" spans="2:9" x14ac:dyDescent="0.25">
      <c r="B49"/>
      <c r="C49"/>
      <c r="D49"/>
      <c r="E49"/>
      <c r="F49"/>
      <c r="G49" s="384"/>
      <c r="H49"/>
      <c r="I49"/>
    </row>
    <row r="50" spans="2:9" x14ac:dyDescent="0.25">
      <c r="B50"/>
      <c r="C50"/>
      <c r="D50"/>
      <c r="E50"/>
      <c r="F50"/>
      <c r="G50" s="384"/>
      <c r="H50"/>
      <c r="I50"/>
    </row>
    <row r="51" spans="2:9" x14ac:dyDescent="0.25">
      <c r="B51"/>
      <c r="C51"/>
      <c r="D51"/>
      <c r="E51"/>
      <c r="F51"/>
      <c r="G51" s="384"/>
      <c r="H51"/>
      <c r="I51"/>
    </row>
    <row r="52" spans="2:9" x14ac:dyDescent="0.25">
      <c r="B52"/>
      <c r="C52"/>
      <c r="D52"/>
      <c r="E52"/>
      <c r="F52"/>
      <c r="G52" s="384"/>
      <c r="H52"/>
      <c r="I52"/>
    </row>
    <row r="53" spans="2:9" x14ac:dyDescent="0.25">
      <c r="B53"/>
      <c r="C53"/>
      <c r="D53"/>
      <c r="E53"/>
      <c r="F53"/>
      <c r="G53" s="384"/>
      <c r="H53"/>
      <c r="I53"/>
    </row>
    <row r="54" spans="2:9" x14ac:dyDescent="0.25">
      <c r="B54"/>
      <c r="C54"/>
      <c r="D54"/>
      <c r="E54"/>
      <c r="F54"/>
      <c r="G54" s="384"/>
      <c r="H54"/>
      <c r="I54"/>
    </row>
    <row r="55" spans="2:9" x14ac:dyDescent="0.25">
      <c r="B55"/>
      <c r="C55"/>
      <c r="D55"/>
      <c r="E55"/>
      <c r="F55"/>
      <c r="G55" s="384"/>
      <c r="H55"/>
      <c r="I55"/>
    </row>
    <row r="56" spans="2:9" x14ac:dyDescent="0.25">
      <c r="B56"/>
      <c r="C56"/>
      <c r="D56"/>
      <c r="E56"/>
      <c r="F56"/>
      <c r="G56" s="384"/>
      <c r="H56"/>
      <c r="I56"/>
    </row>
    <row r="57" spans="2:9" x14ac:dyDescent="0.25">
      <c r="B57"/>
      <c r="C57"/>
      <c r="D57"/>
      <c r="E57"/>
      <c r="F57"/>
      <c r="G57" s="384"/>
      <c r="H57"/>
      <c r="I57"/>
    </row>
    <row r="58" spans="2:9" x14ac:dyDescent="0.25">
      <c r="B58"/>
      <c r="C58"/>
      <c r="D58"/>
      <c r="E58"/>
      <c r="F58"/>
      <c r="G58" s="384"/>
      <c r="H58"/>
      <c r="I58"/>
    </row>
    <row r="59" spans="2:9" x14ac:dyDescent="0.25">
      <c r="B59"/>
      <c r="C59"/>
      <c r="D59"/>
      <c r="E59"/>
      <c r="F59"/>
      <c r="G59" s="384"/>
      <c r="H59"/>
      <c r="I59"/>
    </row>
    <row r="60" spans="2:9" x14ac:dyDescent="0.25">
      <c r="B60"/>
      <c r="C60"/>
      <c r="D60"/>
      <c r="E60"/>
      <c r="F60"/>
      <c r="G60" s="384"/>
      <c r="H60"/>
      <c r="I60"/>
    </row>
    <row r="61" spans="2:9" x14ac:dyDescent="0.25">
      <c r="B61"/>
      <c r="C61"/>
      <c r="D61"/>
      <c r="E61"/>
      <c r="F61"/>
      <c r="G61" s="384"/>
      <c r="H61"/>
      <c r="I61"/>
    </row>
    <row r="62" spans="2:9" x14ac:dyDescent="0.25">
      <c r="B62"/>
      <c r="C62"/>
      <c r="D62"/>
      <c r="E62"/>
      <c r="F62"/>
      <c r="G62" s="384"/>
      <c r="H62"/>
      <c r="I62"/>
    </row>
    <row r="63" spans="2:9" x14ac:dyDescent="0.25">
      <c r="B63"/>
      <c r="C63"/>
      <c r="D63"/>
      <c r="E63"/>
      <c r="F63"/>
      <c r="G63" s="384"/>
      <c r="H63"/>
      <c r="I63"/>
    </row>
    <row r="64" spans="2:9" x14ac:dyDescent="0.25">
      <c r="B64"/>
      <c r="C64"/>
      <c r="D64"/>
      <c r="E64"/>
      <c r="F64"/>
      <c r="G64" s="384"/>
      <c r="H64"/>
      <c r="I64"/>
    </row>
    <row r="65" spans="2:9" x14ac:dyDescent="0.25">
      <c r="B65"/>
      <c r="C65"/>
      <c r="D65"/>
      <c r="E65"/>
      <c r="F65"/>
      <c r="G65" s="384"/>
      <c r="H65"/>
      <c r="I65"/>
    </row>
    <row r="66" spans="2:9" x14ac:dyDescent="0.25">
      <c r="B66"/>
      <c r="C66"/>
      <c r="D66"/>
      <c r="E66"/>
      <c r="F66"/>
      <c r="G66" s="384"/>
      <c r="H66"/>
      <c r="I66"/>
    </row>
    <row r="67" spans="2:9" x14ac:dyDescent="0.25">
      <c r="B67"/>
      <c r="C67"/>
      <c r="D67"/>
      <c r="E67"/>
      <c r="F67"/>
      <c r="G67" s="384"/>
      <c r="H67"/>
      <c r="I67"/>
    </row>
    <row r="68" spans="2:9" x14ac:dyDescent="0.25">
      <c r="B68"/>
      <c r="C68"/>
      <c r="D68"/>
      <c r="E68"/>
      <c r="F68"/>
      <c r="G68" s="384"/>
      <c r="H68"/>
      <c r="I68"/>
    </row>
    <row r="69" spans="2:9" x14ac:dyDescent="0.25">
      <c r="B69"/>
      <c r="C69"/>
      <c r="D69"/>
      <c r="E69"/>
      <c r="F69"/>
      <c r="G69" s="384"/>
      <c r="H69"/>
      <c r="I69"/>
    </row>
    <row r="70" spans="2:9" x14ac:dyDescent="0.25">
      <c r="B70"/>
      <c r="C70"/>
      <c r="D70"/>
      <c r="E70"/>
      <c r="F70"/>
      <c r="G70" s="384"/>
      <c r="H70"/>
      <c r="I70"/>
    </row>
    <row r="71" spans="2:9" x14ac:dyDescent="0.25">
      <c r="B71"/>
      <c r="C71"/>
      <c r="D71"/>
      <c r="E71"/>
      <c r="F71"/>
      <c r="G71" s="384"/>
      <c r="H71"/>
      <c r="I71"/>
    </row>
    <row r="72" spans="2:9" x14ac:dyDescent="0.25">
      <c r="B72"/>
      <c r="C72"/>
      <c r="D72"/>
      <c r="E72"/>
      <c r="F72"/>
      <c r="G72" s="384"/>
      <c r="H72"/>
      <c r="I72"/>
    </row>
    <row r="73" spans="2:9" x14ac:dyDescent="0.25">
      <c r="B73"/>
      <c r="C73"/>
      <c r="D73"/>
      <c r="E73"/>
      <c r="F73"/>
      <c r="G73" s="384"/>
      <c r="H73"/>
      <c r="I73"/>
    </row>
    <row r="74" spans="2:9" x14ac:dyDescent="0.25">
      <c r="B74"/>
      <c r="C74"/>
      <c r="D74"/>
      <c r="E74"/>
      <c r="F74"/>
      <c r="G74" s="384"/>
      <c r="H74"/>
      <c r="I74"/>
    </row>
    <row r="75" spans="2:9" x14ac:dyDescent="0.25">
      <c r="B75"/>
      <c r="C75"/>
      <c r="D75"/>
      <c r="E75"/>
      <c r="F75"/>
      <c r="G75" s="384"/>
      <c r="H75"/>
      <c r="I75"/>
    </row>
    <row r="76" spans="2:9" x14ac:dyDescent="0.25">
      <c r="B76"/>
      <c r="C76"/>
      <c r="D76"/>
      <c r="E76"/>
      <c r="F76"/>
      <c r="G76" s="384"/>
      <c r="H76"/>
      <c r="I76"/>
    </row>
    <row r="77" spans="2:9" x14ac:dyDescent="0.25">
      <c r="B77"/>
      <c r="C77"/>
      <c r="D77"/>
      <c r="E77"/>
      <c r="F77"/>
      <c r="G77" s="384"/>
      <c r="H77"/>
      <c r="I77"/>
    </row>
    <row r="78" spans="2:9" x14ac:dyDescent="0.25">
      <c r="B78"/>
      <c r="C78"/>
      <c r="D78"/>
      <c r="E78"/>
      <c r="F78"/>
      <c r="G78" s="384"/>
      <c r="H78"/>
      <c r="I78"/>
    </row>
    <row r="79" spans="2:9" x14ac:dyDescent="0.25">
      <c r="B79"/>
      <c r="C79"/>
      <c r="D79"/>
      <c r="E79"/>
      <c r="F79"/>
      <c r="G79" s="384"/>
      <c r="H79"/>
      <c r="I79"/>
    </row>
    <row r="80" spans="2:9" x14ac:dyDescent="0.25">
      <c r="B80"/>
      <c r="C80"/>
      <c r="D80"/>
      <c r="E80"/>
      <c r="F80"/>
      <c r="G80" s="384"/>
      <c r="H80"/>
      <c r="I80"/>
    </row>
    <row r="81" spans="2:9" x14ac:dyDescent="0.25">
      <c r="B81"/>
      <c r="C81"/>
      <c r="D81"/>
      <c r="E81"/>
      <c r="F81"/>
      <c r="G81" s="384"/>
      <c r="H81"/>
      <c r="I81"/>
    </row>
    <row r="82" spans="2:9" x14ac:dyDescent="0.25">
      <c r="B82"/>
      <c r="C82"/>
      <c r="D82"/>
      <c r="E82"/>
      <c r="F82"/>
      <c r="G82" s="384"/>
      <c r="H82"/>
      <c r="I82"/>
    </row>
    <row r="83" spans="2:9" x14ac:dyDescent="0.25">
      <c r="B83"/>
      <c r="C83"/>
      <c r="D83"/>
      <c r="E83"/>
      <c r="F83"/>
      <c r="G83" s="384"/>
      <c r="H83"/>
      <c r="I83"/>
    </row>
    <row r="84" spans="2:9" x14ac:dyDescent="0.25">
      <c r="B84"/>
      <c r="C84"/>
      <c r="D84"/>
      <c r="E84"/>
      <c r="F84"/>
      <c r="G84" s="384"/>
      <c r="H84"/>
      <c r="I84"/>
    </row>
    <row r="85" spans="2:9" x14ac:dyDescent="0.25">
      <c r="B85"/>
      <c r="C85"/>
      <c r="D85"/>
      <c r="E85"/>
      <c r="F85"/>
      <c r="G85" s="384"/>
      <c r="H85"/>
      <c r="I85"/>
    </row>
    <row r="86" spans="2:9" x14ac:dyDescent="0.25">
      <c r="B86"/>
      <c r="C86"/>
      <c r="D86"/>
      <c r="E86"/>
      <c r="F86"/>
      <c r="G86" s="384"/>
      <c r="H86"/>
      <c r="I86"/>
    </row>
    <row r="87" spans="2:9" x14ac:dyDescent="0.25">
      <c r="B87"/>
      <c r="C87"/>
      <c r="D87"/>
      <c r="E87"/>
      <c r="F87"/>
      <c r="G87" s="384"/>
      <c r="H87"/>
      <c r="I87"/>
    </row>
    <row r="88" spans="2:9" x14ac:dyDescent="0.25">
      <c r="B88"/>
      <c r="C88"/>
      <c r="D88"/>
      <c r="E88"/>
      <c r="F88"/>
      <c r="G88" s="384"/>
      <c r="H88"/>
      <c r="I88"/>
    </row>
    <row r="89" spans="2:9" x14ac:dyDescent="0.25">
      <c r="B89"/>
      <c r="C89"/>
      <c r="D89"/>
      <c r="E89"/>
      <c r="F89"/>
      <c r="G89" s="384"/>
      <c r="H89"/>
      <c r="I89"/>
    </row>
    <row r="90" spans="2:9" x14ac:dyDescent="0.25">
      <c r="B90"/>
      <c r="C90"/>
      <c r="D90"/>
      <c r="E90"/>
      <c r="F90"/>
      <c r="G90" s="384"/>
      <c r="H90"/>
      <c r="I90"/>
    </row>
    <row r="91" spans="2:9" x14ac:dyDescent="0.25">
      <c r="B91"/>
      <c r="C91"/>
      <c r="D91"/>
      <c r="E91"/>
      <c r="F91"/>
      <c r="G91" s="384"/>
      <c r="H91"/>
      <c r="I91"/>
    </row>
    <row r="92" spans="2:9" x14ac:dyDescent="0.25">
      <c r="B92"/>
      <c r="C92"/>
      <c r="D92"/>
      <c r="E92"/>
      <c r="F92"/>
      <c r="G92" s="384"/>
      <c r="H92"/>
      <c r="I92"/>
    </row>
    <row r="93" spans="2:9" x14ac:dyDescent="0.25">
      <c r="B93"/>
      <c r="C93"/>
      <c r="D93"/>
      <c r="E93"/>
      <c r="F93"/>
      <c r="G93" s="384"/>
      <c r="H93"/>
      <c r="I93"/>
    </row>
    <row r="94" spans="2:9" x14ac:dyDescent="0.25">
      <c r="B94"/>
      <c r="C94"/>
      <c r="D94"/>
      <c r="E94"/>
      <c r="F94"/>
      <c r="G94" s="384"/>
      <c r="H94"/>
      <c r="I94"/>
    </row>
    <row r="95" spans="2:9" x14ac:dyDescent="0.25">
      <c r="B95"/>
      <c r="C95"/>
      <c r="D95"/>
      <c r="E95"/>
      <c r="F95"/>
      <c r="G95" s="384"/>
      <c r="H95"/>
      <c r="I95"/>
    </row>
    <row r="96" spans="2:9" x14ac:dyDescent="0.25">
      <c r="B96"/>
      <c r="C96"/>
      <c r="D96"/>
      <c r="E96"/>
      <c r="F96"/>
      <c r="G96" s="384"/>
      <c r="H96"/>
      <c r="I96"/>
    </row>
    <row r="97" spans="2:9" x14ac:dyDescent="0.25">
      <c r="B97"/>
      <c r="C97"/>
      <c r="D97"/>
      <c r="E97"/>
      <c r="F97"/>
      <c r="G97" s="384"/>
      <c r="H97"/>
      <c r="I97"/>
    </row>
    <row r="98" spans="2:9" x14ac:dyDescent="0.25">
      <c r="B98"/>
      <c r="C98"/>
      <c r="D98"/>
      <c r="E98"/>
      <c r="F98"/>
      <c r="G98" s="384"/>
      <c r="H98"/>
      <c r="I98"/>
    </row>
    <row r="99" spans="2:9" x14ac:dyDescent="0.25">
      <c r="B99"/>
      <c r="C99"/>
      <c r="D99"/>
      <c r="E99"/>
      <c r="F99"/>
      <c r="G99" s="384"/>
      <c r="H99"/>
      <c r="I99"/>
    </row>
    <row r="100" spans="2:9" x14ac:dyDescent="0.25">
      <c r="B100"/>
      <c r="C100"/>
      <c r="D100"/>
      <c r="E100"/>
      <c r="F100"/>
      <c r="G100" s="384"/>
      <c r="H100"/>
      <c r="I100"/>
    </row>
    <row r="101" spans="2:9" x14ac:dyDescent="0.25">
      <c r="B101"/>
      <c r="C101"/>
      <c r="D101"/>
      <c r="E101"/>
      <c r="F101"/>
      <c r="G101" s="384"/>
      <c r="H101"/>
      <c r="I101"/>
    </row>
    <row r="102" spans="2:9" x14ac:dyDescent="0.25">
      <c r="B102"/>
      <c r="C102"/>
      <c r="D102"/>
      <c r="E102"/>
      <c r="F102"/>
      <c r="G102" s="384"/>
      <c r="H102"/>
      <c r="I102"/>
    </row>
    <row r="103" spans="2:9" x14ac:dyDescent="0.25">
      <c r="B103"/>
      <c r="C103"/>
      <c r="D103"/>
      <c r="E103"/>
      <c r="F103"/>
      <c r="G103" s="384"/>
      <c r="H103"/>
      <c r="I103"/>
    </row>
    <row r="104" spans="2:9" x14ac:dyDescent="0.25">
      <c r="B104"/>
      <c r="C104"/>
      <c r="D104"/>
      <c r="E104"/>
      <c r="F104"/>
      <c r="G104" s="384"/>
      <c r="H104"/>
      <c r="I104"/>
    </row>
    <row r="105" spans="2:9" x14ac:dyDescent="0.25">
      <c r="B105"/>
      <c r="C105"/>
      <c r="D105"/>
      <c r="E105"/>
      <c r="F105"/>
      <c r="G105" s="384"/>
      <c r="H105"/>
      <c r="I105"/>
    </row>
    <row r="106" spans="2:9" x14ac:dyDescent="0.25">
      <c r="B106"/>
      <c r="C106"/>
      <c r="D106"/>
      <c r="E106"/>
      <c r="F106"/>
      <c r="G106" s="384"/>
      <c r="H106"/>
      <c r="I106"/>
    </row>
    <row r="107" spans="2:9" x14ac:dyDescent="0.25">
      <c r="B107"/>
      <c r="C107"/>
      <c r="D107"/>
      <c r="E107"/>
      <c r="F107"/>
      <c r="G107" s="384"/>
      <c r="H107"/>
      <c r="I107"/>
    </row>
    <row r="108" spans="2:9" x14ac:dyDescent="0.25">
      <c r="B108"/>
      <c r="C108"/>
      <c r="D108"/>
      <c r="E108"/>
      <c r="F108"/>
      <c r="G108" s="384"/>
      <c r="H108"/>
      <c r="I108" s="372"/>
    </row>
    <row r="109" spans="2:9" x14ac:dyDescent="0.25">
      <c r="B109"/>
      <c r="C109"/>
      <c r="D109"/>
      <c r="E109"/>
      <c r="F109"/>
      <c r="G109" s="384"/>
      <c r="H109"/>
      <c r="I109" s="372"/>
    </row>
    <row r="110" spans="2:9" x14ac:dyDescent="0.25">
      <c r="B110"/>
      <c r="C110"/>
      <c r="D110"/>
      <c r="E110"/>
      <c r="F110"/>
      <c r="G110" s="384"/>
      <c r="I110" s="372"/>
    </row>
    <row r="111" spans="2:9" x14ac:dyDescent="0.25">
      <c r="B111"/>
      <c r="C111"/>
      <c r="D111"/>
      <c r="E111"/>
      <c r="F111"/>
      <c r="G111" s="384"/>
      <c r="I111" s="372"/>
    </row>
    <row r="112" spans="2:9" x14ac:dyDescent="0.25">
      <c r="B112"/>
      <c r="C112"/>
      <c r="D112"/>
      <c r="E112"/>
      <c r="F112"/>
      <c r="G112" s="384"/>
      <c r="I112" s="372"/>
    </row>
    <row r="113" spans="2:9" x14ac:dyDescent="0.25">
      <c r="B113"/>
      <c r="C113"/>
      <c r="D113"/>
      <c r="E113"/>
      <c r="F113"/>
      <c r="G113" s="384"/>
      <c r="I113" s="372"/>
    </row>
    <row r="114" spans="2:9" x14ac:dyDescent="0.25">
      <c r="B114"/>
      <c r="C114"/>
      <c r="D114"/>
      <c r="E114"/>
      <c r="F114"/>
      <c r="G114" s="384"/>
      <c r="I114" s="372"/>
    </row>
    <row r="115" spans="2:9" x14ac:dyDescent="0.25">
      <c r="B115"/>
      <c r="C115"/>
      <c r="D115"/>
      <c r="E115"/>
      <c r="F115"/>
      <c r="G115" s="384"/>
      <c r="I115" s="372"/>
    </row>
    <row r="116" spans="2:9" x14ac:dyDescent="0.25">
      <c r="B116"/>
      <c r="C116"/>
      <c r="D116"/>
      <c r="E116"/>
      <c r="F116"/>
      <c r="G116" s="384"/>
      <c r="I116" s="372"/>
    </row>
    <row r="117" spans="2:9" x14ac:dyDescent="0.25">
      <c r="B117"/>
      <c r="C117"/>
      <c r="D117"/>
      <c r="E117"/>
      <c r="F117"/>
      <c r="G117" s="384"/>
      <c r="I117" s="372"/>
    </row>
    <row r="118" spans="2:9" x14ac:dyDescent="0.25">
      <c r="B118"/>
      <c r="C118"/>
      <c r="D118"/>
      <c r="E118"/>
      <c r="F118"/>
      <c r="G118" s="384"/>
      <c r="I118" s="372"/>
    </row>
    <row r="119" spans="2:9" x14ac:dyDescent="0.25">
      <c r="B119"/>
      <c r="C119"/>
      <c r="D119"/>
      <c r="E119"/>
      <c r="F119"/>
      <c r="G119" s="384"/>
    </row>
    <row r="120" spans="2:9" x14ac:dyDescent="0.25">
      <c r="B120"/>
      <c r="C120"/>
      <c r="D120"/>
      <c r="E120"/>
      <c r="F120"/>
      <c r="G120" s="384"/>
    </row>
    <row r="121" spans="2:9" x14ac:dyDescent="0.25">
      <c r="B121"/>
      <c r="C121"/>
      <c r="D121"/>
      <c r="E121"/>
      <c r="F121"/>
      <c r="G121" s="384"/>
    </row>
    <row r="122" spans="2:9" x14ac:dyDescent="0.25">
      <c r="B122"/>
      <c r="C122"/>
      <c r="D122"/>
      <c r="E122"/>
      <c r="F122"/>
      <c r="G122" s="384"/>
    </row>
    <row r="123" spans="2:9" x14ac:dyDescent="0.25">
      <c r="B123"/>
      <c r="C123"/>
      <c r="D123"/>
      <c r="E123"/>
      <c r="F123"/>
      <c r="G123" s="384"/>
    </row>
    <row r="124" spans="2:9" x14ac:dyDescent="0.25">
      <c r="B124"/>
      <c r="C124"/>
      <c r="D124"/>
      <c r="E124"/>
      <c r="F124"/>
      <c r="G124" s="384"/>
    </row>
    <row r="125" spans="2:9" x14ac:dyDescent="0.25">
      <c r="B125"/>
      <c r="C125"/>
      <c r="D125"/>
      <c r="E125"/>
      <c r="F125"/>
      <c r="G125" s="384"/>
    </row>
    <row r="126" spans="2:9" x14ac:dyDescent="0.25">
      <c r="B126"/>
      <c r="C126"/>
      <c r="D126"/>
      <c r="E126"/>
      <c r="F126"/>
      <c r="G126" s="384"/>
    </row>
    <row r="127" spans="2:9" x14ac:dyDescent="0.25">
      <c r="B127"/>
      <c r="C127"/>
      <c r="D127"/>
      <c r="E127"/>
      <c r="F127"/>
      <c r="G127" s="384"/>
    </row>
    <row r="128" spans="2:9" x14ac:dyDescent="0.25">
      <c r="B128"/>
      <c r="C128"/>
      <c r="D128"/>
      <c r="E128"/>
      <c r="F128"/>
      <c r="G128" s="384"/>
    </row>
    <row r="129" spans="2:7" x14ac:dyDescent="0.25">
      <c r="B129"/>
      <c r="C129"/>
      <c r="D129"/>
      <c r="E129"/>
      <c r="F129"/>
      <c r="G129" s="384"/>
    </row>
    <row r="130" spans="2:7" x14ac:dyDescent="0.25">
      <c r="B130"/>
      <c r="C130"/>
      <c r="D130"/>
      <c r="E130"/>
      <c r="F130"/>
      <c r="G130" s="384"/>
    </row>
    <row r="131" spans="2:7" x14ac:dyDescent="0.25">
      <c r="B131"/>
      <c r="C131"/>
      <c r="D131"/>
      <c r="E131"/>
      <c r="F131"/>
      <c r="G131" s="384"/>
    </row>
    <row r="132" spans="2:7" x14ac:dyDescent="0.25">
      <c r="B132"/>
      <c r="C132"/>
      <c r="D132"/>
      <c r="E132"/>
      <c r="F132"/>
      <c r="G132" s="384"/>
    </row>
    <row r="133" spans="2:7" x14ac:dyDescent="0.25">
      <c r="B133"/>
      <c r="C133"/>
      <c r="D133"/>
      <c r="E133"/>
      <c r="F133"/>
      <c r="G133" s="384"/>
    </row>
    <row r="134" spans="2:7" x14ac:dyDescent="0.25">
      <c r="B134"/>
      <c r="C134"/>
      <c r="D134"/>
      <c r="E134"/>
      <c r="F134"/>
      <c r="G134" s="384"/>
    </row>
    <row r="135" spans="2:7" x14ac:dyDescent="0.25">
      <c r="B135"/>
      <c r="C135"/>
      <c r="D135"/>
      <c r="E135"/>
      <c r="F135"/>
      <c r="G135" s="384"/>
    </row>
    <row r="136" spans="2:7" x14ac:dyDescent="0.25">
      <c r="B136"/>
      <c r="C136"/>
      <c r="D136"/>
      <c r="E136"/>
      <c r="F136"/>
      <c r="G136" s="384"/>
    </row>
    <row r="137" spans="2:7" x14ac:dyDescent="0.25">
      <c r="B137"/>
      <c r="C137"/>
      <c r="D137"/>
      <c r="E137"/>
      <c r="F137"/>
      <c r="G137" s="384"/>
    </row>
    <row r="138" spans="2:7" x14ac:dyDescent="0.25">
      <c r="B138"/>
      <c r="C138"/>
      <c r="D138"/>
      <c r="E138"/>
      <c r="F138"/>
      <c r="G138" s="384"/>
    </row>
    <row r="139" spans="2:7" x14ac:dyDescent="0.25">
      <c r="B139"/>
      <c r="C139"/>
      <c r="D139"/>
      <c r="E139"/>
      <c r="F139"/>
      <c r="G139" s="384"/>
    </row>
    <row r="140" spans="2:7" x14ac:dyDescent="0.25">
      <c r="B140"/>
      <c r="C140"/>
      <c r="D140"/>
      <c r="E140"/>
      <c r="F140"/>
      <c r="G140" s="384"/>
    </row>
    <row r="141" spans="2:7" x14ac:dyDescent="0.25">
      <c r="B141"/>
      <c r="C141"/>
      <c r="D141"/>
      <c r="E141"/>
      <c r="F141"/>
      <c r="G141" s="384"/>
    </row>
    <row r="142" spans="2:7" x14ac:dyDescent="0.25">
      <c r="B142"/>
      <c r="C142"/>
      <c r="D142"/>
      <c r="E142"/>
      <c r="F142"/>
      <c r="G142" s="384"/>
    </row>
    <row r="143" spans="2:7" x14ac:dyDescent="0.25">
      <c r="B143"/>
      <c r="C143"/>
      <c r="D143"/>
      <c r="E143"/>
      <c r="F143"/>
      <c r="G143" s="384"/>
    </row>
    <row r="144" spans="2:7" x14ac:dyDescent="0.25">
      <c r="B144"/>
      <c r="C144"/>
      <c r="D144"/>
      <c r="E144"/>
      <c r="F144"/>
      <c r="G144" s="384"/>
    </row>
    <row r="145" spans="2:7" x14ac:dyDescent="0.25">
      <c r="B145"/>
      <c r="C145"/>
      <c r="D145"/>
      <c r="E145"/>
      <c r="F145"/>
      <c r="G145" s="384"/>
    </row>
    <row r="146" spans="2:7" x14ac:dyDescent="0.25">
      <c r="B146"/>
      <c r="C146"/>
      <c r="D146"/>
      <c r="E146"/>
      <c r="F146"/>
      <c r="G146" s="384"/>
    </row>
    <row r="147" spans="2:7" x14ac:dyDescent="0.25">
      <c r="B147"/>
      <c r="C147"/>
      <c r="D147"/>
      <c r="E147"/>
      <c r="F147"/>
      <c r="G147" s="384"/>
    </row>
    <row r="148" spans="2:7" x14ac:dyDescent="0.25">
      <c r="B148"/>
      <c r="C148"/>
      <c r="D148"/>
      <c r="E148"/>
      <c r="F148"/>
      <c r="G148" s="384"/>
    </row>
    <row r="149" spans="2:7" x14ac:dyDescent="0.25">
      <c r="B149"/>
      <c r="C149"/>
      <c r="D149"/>
      <c r="E149"/>
      <c r="F149"/>
      <c r="G149" s="384"/>
    </row>
    <row r="150" spans="2:7" x14ac:dyDescent="0.25">
      <c r="B150"/>
      <c r="C150"/>
      <c r="D150"/>
      <c r="E150"/>
      <c r="F150"/>
      <c r="G150" s="384"/>
    </row>
    <row r="151" spans="2:7" x14ac:dyDescent="0.25">
      <c r="B151"/>
      <c r="C151"/>
      <c r="D151"/>
      <c r="E151"/>
      <c r="F151"/>
      <c r="G151" s="384"/>
    </row>
    <row r="152" spans="2:7" x14ac:dyDescent="0.25">
      <c r="B152"/>
      <c r="C152"/>
      <c r="D152"/>
      <c r="E152"/>
      <c r="F152"/>
      <c r="G152" s="384"/>
    </row>
    <row r="153" spans="2:7" x14ac:dyDescent="0.25">
      <c r="B153"/>
      <c r="C153"/>
      <c r="D153"/>
      <c r="E153"/>
      <c r="F153"/>
      <c r="G153" s="384"/>
    </row>
    <row r="154" spans="2:7" x14ac:dyDescent="0.25">
      <c r="B154"/>
      <c r="C154"/>
      <c r="D154"/>
      <c r="E154"/>
      <c r="F154"/>
      <c r="G154" s="384"/>
    </row>
    <row r="155" spans="2:7" x14ac:dyDescent="0.25">
      <c r="B155"/>
      <c r="C155"/>
      <c r="D155"/>
      <c r="E155"/>
      <c r="F155"/>
      <c r="G155" s="384"/>
    </row>
    <row r="156" spans="2:7" x14ac:dyDescent="0.25">
      <c r="B156"/>
      <c r="C156"/>
      <c r="D156"/>
      <c r="E156"/>
      <c r="F156"/>
      <c r="G156" s="384"/>
    </row>
    <row r="157" spans="2:7" x14ac:dyDescent="0.25">
      <c r="B157"/>
      <c r="C157"/>
      <c r="D157"/>
      <c r="E157"/>
      <c r="F157"/>
      <c r="G157" s="384"/>
    </row>
    <row r="158" spans="2:7" x14ac:dyDescent="0.25">
      <c r="B158"/>
      <c r="C158"/>
      <c r="D158"/>
      <c r="E158"/>
      <c r="F158"/>
      <c r="G158" s="384"/>
    </row>
    <row r="159" spans="2:7" x14ac:dyDescent="0.25">
      <c r="B159"/>
      <c r="C159"/>
      <c r="D159"/>
      <c r="E159"/>
      <c r="F159"/>
      <c r="G159" s="384"/>
    </row>
    <row r="160" spans="2:7" x14ac:dyDescent="0.25">
      <c r="B160"/>
      <c r="C160"/>
      <c r="D160"/>
      <c r="E160"/>
      <c r="F160"/>
      <c r="G160" s="384"/>
    </row>
    <row r="161" spans="2:7" x14ac:dyDescent="0.25">
      <c r="B161"/>
      <c r="C161"/>
      <c r="D161"/>
      <c r="E161"/>
      <c r="F161"/>
      <c r="G161" s="384"/>
    </row>
    <row r="162" spans="2:7" x14ac:dyDescent="0.25">
      <c r="B162"/>
      <c r="C162"/>
      <c r="D162"/>
      <c r="E162"/>
      <c r="F162"/>
      <c r="G162" s="384"/>
    </row>
    <row r="163" spans="2:7" x14ac:dyDescent="0.25">
      <c r="B163"/>
      <c r="C163"/>
      <c r="D163"/>
      <c r="E163"/>
      <c r="F163"/>
      <c r="G163" s="384"/>
    </row>
    <row r="164" spans="2:7" x14ac:dyDescent="0.25">
      <c r="B164"/>
      <c r="C164"/>
      <c r="D164"/>
      <c r="E164"/>
      <c r="F164"/>
      <c r="G164" s="384"/>
    </row>
    <row r="165" spans="2:7" x14ac:dyDescent="0.25">
      <c r="B165"/>
      <c r="C165"/>
      <c r="D165"/>
      <c r="E165"/>
      <c r="F165"/>
      <c r="G165" s="384"/>
    </row>
    <row r="166" spans="2:7" x14ac:dyDescent="0.25">
      <c r="B166"/>
      <c r="C166"/>
      <c r="D166"/>
      <c r="E166"/>
      <c r="F166"/>
      <c r="G166" s="384"/>
    </row>
    <row r="167" spans="2:7" x14ac:dyDescent="0.25">
      <c r="B167"/>
      <c r="C167"/>
      <c r="D167"/>
      <c r="E167"/>
      <c r="F167"/>
      <c r="G167" s="384"/>
    </row>
    <row r="168" spans="2:7" x14ac:dyDescent="0.25">
      <c r="B168"/>
      <c r="C168"/>
      <c r="D168"/>
      <c r="E168"/>
      <c r="F168"/>
      <c r="G168" s="384"/>
    </row>
    <row r="169" spans="2:7" x14ac:dyDescent="0.25">
      <c r="B169"/>
      <c r="C169"/>
      <c r="D169"/>
      <c r="E169"/>
      <c r="F169"/>
      <c r="G169" s="384"/>
    </row>
    <row r="170" spans="2:7" x14ac:dyDescent="0.25">
      <c r="B170"/>
      <c r="C170"/>
      <c r="D170"/>
      <c r="E170"/>
      <c r="F170"/>
      <c r="G170" s="384"/>
    </row>
    <row r="171" spans="2:7" x14ac:dyDescent="0.25">
      <c r="B171"/>
      <c r="C171"/>
      <c r="D171"/>
      <c r="E171"/>
      <c r="F171"/>
      <c r="G171" s="384"/>
    </row>
    <row r="172" spans="2:7" x14ac:dyDescent="0.25">
      <c r="B172"/>
      <c r="C172"/>
      <c r="D172"/>
      <c r="E172"/>
      <c r="F172"/>
      <c r="G172" s="384"/>
    </row>
    <row r="173" spans="2:7" x14ac:dyDescent="0.25">
      <c r="B173"/>
      <c r="C173"/>
      <c r="D173"/>
      <c r="E173"/>
      <c r="F173"/>
      <c r="G173" s="384"/>
    </row>
    <row r="174" spans="2:7" x14ac:dyDescent="0.25">
      <c r="B174"/>
      <c r="C174"/>
      <c r="D174"/>
      <c r="E174"/>
      <c r="F174"/>
      <c r="G174" s="384"/>
    </row>
    <row r="175" spans="2:7" x14ac:dyDescent="0.25">
      <c r="B175"/>
      <c r="C175"/>
      <c r="D175"/>
      <c r="E175"/>
      <c r="F175"/>
      <c r="G175" s="384"/>
    </row>
    <row r="176" spans="2:7" x14ac:dyDescent="0.25">
      <c r="B176"/>
      <c r="C176"/>
      <c r="D176"/>
      <c r="E176"/>
      <c r="F176"/>
      <c r="G176" s="384"/>
    </row>
    <row r="177" spans="2:7" x14ac:dyDescent="0.25">
      <c r="B177"/>
      <c r="C177"/>
      <c r="D177"/>
      <c r="E177"/>
      <c r="F177"/>
      <c r="G177" s="384"/>
    </row>
    <row r="178" spans="2:7" x14ac:dyDescent="0.25">
      <c r="B178"/>
      <c r="C178"/>
      <c r="D178"/>
      <c r="E178"/>
      <c r="F178"/>
      <c r="G178" s="384"/>
    </row>
    <row r="179" spans="2:7" x14ac:dyDescent="0.25">
      <c r="B179"/>
      <c r="C179"/>
      <c r="D179"/>
      <c r="E179"/>
      <c r="F179"/>
      <c r="G179" s="384"/>
    </row>
    <row r="180" spans="2:7" x14ac:dyDescent="0.25">
      <c r="B180"/>
      <c r="C180"/>
      <c r="D180"/>
      <c r="E180"/>
      <c r="F180"/>
      <c r="G180" s="384"/>
    </row>
    <row r="181" spans="2:7" x14ac:dyDescent="0.25">
      <c r="B181"/>
      <c r="C181"/>
      <c r="D181"/>
      <c r="E181"/>
      <c r="F181"/>
      <c r="G181" s="384"/>
    </row>
    <row r="182" spans="2:7" x14ac:dyDescent="0.25">
      <c r="B182"/>
      <c r="C182"/>
      <c r="D182"/>
      <c r="E182"/>
      <c r="F182"/>
      <c r="G182" s="384"/>
    </row>
    <row r="183" spans="2:7" x14ac:dyDescent="0.25">
      <c r="B183"/>
      <c r="C183"/>
      <c r="D183"/>
      <c r="E183"/>
      <c r="F183"/>
      <c r="G183" s="384"/>
    </row>
    <row r="184" spans="2:7" x14ac:dyDescent="0.25">
      <c r="B184"/>
      <c r="C184"/>
      <c r="D184"/>
      <c r="E184"/>
      <c r="F184"/>
      <c r="G184" s="384"/>
    </row>
    <row r="185" spans="2:7" x14ac:dyDescent="0.25">
      <c r="B185"/>
      <c r="C185"/>
      <c r="D185"/>
      <c r="E185"/>
      <c r="F185"/>
      <c r="G185" s="384"/>
    </row>
  </sheetData>
  <mergeCells count="3">
    <mergeCell ref="B3:F3"/>
    <mergeCell ref="B2:F2"/>
    <mergeCell ref="A2:A3"/>
  </mergeCells>
  <conditionalFormatting sqref="I5:I6 I108">
    <cfRule type="dataBar" priority="1">
      <dataBar>
        <cfvo type="min"/>
        <cfvo type="max"/>
        <color rgb="FF638EC6"/>
      </dataBar>
      <extLst>
        <ext xmlns:x14="http://schemas.microsoft.com/office/spreadsheetml/2009/9/main" uri="{B025F937-C7B1-47D3-B67F-A62EFF666E3E}">
          <x14:id>{EE6F626F-3339-47C7-BDEE-D62ABBFCC7A5}</x14:id>
        </ext>
      </extLst>
    </cfRule>
  </conditionalFormatting>
  <printOptions horizontalCentered="1"/>
  <pageMargins left="0.70866141732283472" right="0.70866141732283472" top="0.15748031496062992" bottom="0.15748031496062992" header="0.31496062992125984" footer="0.31496062992125984"/>
  <pageSetup paperSize="9" scale="94" orientation="portrait" r:id="rId2"/>
  <colBreaks count="1" manualBreakCount="1">
    <brk id="7" max="1048575" man="1"/>
  </colBreaks>
  <extLst>
    <ext xmlns:x14="http://schemas.microsoft.com/office/spreadsheetml/2009/9/main" uri="{78C0D931-6437-407d-A8EE-F0AAD7539E65}">
      <x14:conditionalFormattings>
        <x14:conditionalFormatting xmlns:xm="http://schemas.microsoft.com/office/excel/2006/main">
          <x14:cfRule type="dataBar" id="{EE6F626F-3339-47C7-BDEE-D62ABBFCC7A5}">
            <x14:dataBar minLength="0" maxLength="100" gradient="0">
              <x14:cfvo type="autoMin"/>
              <x14:cfvo type="autoMax"/>
              <x14:negativeFillColor rgb="FFFF0000"/>
              <x14:axisColor rgb="FF000000"/>
            </x14:dataBar>
          </x14:cfRule>
          <xm:sqref>I5:I6 I108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DCC2-CD71-4EE9-9F9E-FE2C80CEA918}">
  <dimension ref="A1:O78"/>
  <sheetViews>
    <sheetView workbookViewId="0">
      <selection activeCell="E5" sqref="E5"/>
    </sheetView>
  </sheetViews>
  <sheetFormatPr baseColWidth="10" defaultColWidth="11.42578125" defaultRowHeight="15" x14ac:dyDescent="0.25"/>
  <cols>
    <col min="4" max="4" width="39.7109375" customWidth="1"/>
    <col min="5" max="5" width="22.85546875" customWidth="1"/>
    <col min="15" max="15" width="29.85546875" customWidth="1"/>
  </cols>
  <sheetData>
    <row r="1" spans="1:15" ht="31.5" x14ac:dyDescent="0.25">
      <c r="A1" t="s">
        <v>180</v>
      </c>
      <c r="B1" t="s">
        <v>137</v>
      </c>
      <c r="C1" s="105" t="s">
        <v>179</v>
      </c>
      <c r="D1" s="105" t="s">
        <v>8</v>
      </c>
      <c r="E1" s="106" t="s">
        <v>181</v>
      </c>
      <c r="F1" s="105" t="s">
        <v>9</v>
      </c>
      <c r="G1" s="107" t="s">
        <v>10</v>
      </c>
      <c r="H1" s="108" t="s">
        <v>11</v>
      </c>
      <c r="I1" s="109" t="s">
        <v>12</v>
      </c>
      <c r="J1" s="110" t="s">
        <v>0</v>
      </c>
      <c r="K1" s="110" t="s">
        <v>1</v>
      </c>
      <c r="L1" s="110" t="s">
        <v>2</v>
      </c>
      <c r="M1" s="110" t="s">
        <v>3</v>
      </c>
      <c r="N1" s="110" t="s">
        <v>4</v>
      </c>
      <c r="O1" s="110" t="s">
        <v>14</v>
      </c>
    </row>
    <row r="2" spans="1:15" ht="15.75" x14ac:dyDescent="0.25">
      <c r="A2" t="s">
        <v>178</v>
      </c>
      <c r="B2" t="s">
        <v>168</v>
      </c>
      <c r="C2" s="271"/>
      <c r="D2" s="358"/>
      <c r="E2" s="294" t="s">
        <v>139</v>
      </c>
      <c r="F2" s="303" t="s">
        <v>22</v>
      </c>
      <c r="G2" s="241" t="s">
        <v>83</v>
      </c>
      <c r="H2" s="228">
        <v>2500</v>
      </c>
      <c r="I2" s="251">
        <v>7500</v>
      </c>
      <c r="J2" s="266">
        <v>2500</v>
      </c>
      <c r="K2" s="266">
        <v>2500</v>
      </c>
      <c r="L2" s="266">
        <v>2500</v>
      </c>
      <c r="M2" s="266"/>
      <c r="N2" s="266"/>
      <c r="O2" s="161"/>
    </row>
    <row r="3" spans="1:15" ht="15.75" x14ac:dyDescent="0.25">
      <c r="A3" t="s">
        <v>175</v>
      </c>
      <c r="B3" t="s">
        <v>155</v>
      </c>
      <c r="C3" s="201">
        <v>2</v>
      </c>
      <c r="D3" s="204" t="s">
        <v>162</v>
      </c>
      <c r="E3" s="294" t="s">
        <v>99</v>
      </c>
      <c r="F3" s="205" t="s">
        <v>41</v>
      </c>
      <c r="G3" s="245">
        <v>1</v>
      </c>
      <c r="H3" s="160">
        <v>346.15383500000002</v>
      </c>
      <c r="I3" s="206">
        <v>346.15383500000002</v>
      </c>
      <c r="J3" s="206">
        <v>1800</v>
      </c>
      <c r="K3" s="206"/>
      <c r="L3" s="206"/>
      <c r="M3" s="266"/>
      <c r="N3" s="266"/>
      <c r="O3" s="161"/>
    </row>
    <row r="4" spans="1:15" ht="15.75" x14ac:dyDescent="0.25">
      <c r="A4" t="s">
        <v>176</v>
      </c>
      <c r="B4" t="s">
        <v>163</v>
      </c>
      <c r="C4" s="205">
        <v>1</v>
      </c>
      <c r="D4" s="204" t="s">
        <v>98</v>
      </c>
      <c r="E4" s="204" t="s">
        <v>99</v>
      </c>
      <c r="F4" s="205" t="s">
        <v>41</v>
      </c>
      <c r="G4" s="245">
        <v>1</v>
      </c>
      <c r="H4" s="160">
        <v>346.15383500000002</v>
      </c>
      <c r="I4" s="206">
        <v>346.15383500000002</v>
      </c>
      <c r="J4" s="206"/>
      <c r="K4" s="206"/>
      <c r="L4" s="206"/>
      <c r="M4" s="266"/>
      <c r="N4" s="266"/>
      <c r="O4" s="161"/>
    </row>
    <row r="5" spans="1:15" ht="15.75" x14ac:dyDescent="0.25">
      <c r="A5" t="s">
        <v>172</v>
      </c>
      <c r="B5" t="s">
        <v>151</v>
      </c>
      <c r="C5" s="205">
        <v>5</v>
      </c>
      <c r="D5" s="159" t="s">
        <v>48</v>
      </c>
      <c r="E5" s="204" t="s">
        <v>49</v>
      </c>
      <c r="F5" s="205" t="s">
        <v>32</v>
      </c>
      <c r="G5" s="245">
        <v>1</v>
      </c>
      <c r="H5" s="206">
        <v>4000</v>
      </c>
      <c r="I5" s="206">
        <v>4000</v>
      </c>
      <c r="J5" s="206">
        <v>0</v>
      </c>
      <c r="K5" s="206">
        <v>0</v>
      </c>
      <c r="L5" s="206">
        <v>0</v>
      </c>
      <c r="M5" s="206">
        <v>0</v>
      </c>
      <c r="N5" s="206">
        <v>0</v>
      </c>
      <c r="O5" s="351" t="s">
        <v>50</v>
      </c>
    </row>
    <row r="6" spans="1:15" ht="15.75" x14ac:dyDescent="0.25">
      <c r="A6" t="s">
        <v>172</v>
      </c>
      <c r="B6" t="s">
        <v>151</v>
      </c>
      <c r="C6" s="205">
        <v>6</v>
      </c>
      <c r="D6" s="359" t="s">
        <v>51</v>
      </c>
      <c r="E6" s="294" t="s">
        <v>49</v>
      </c>
      <c r="F6" s="302" t="s">
        <v>32</v>
      </c>
      <c r="G6" s="245">
        <v>1</v>
      </c>
      <c r="H6" s="206">
        <v>4000</v>
      </c>
      <c r="I6" s="206">
        <v>4000</v>
      </c>
      <c r="J6" s="206">
        <v>0</v>
      </c>
      <c r="K6" s="335"/>
      <c r="L6" s="206"/>
      <c r="M6" s="206"/>
      <c r="N6" s="206"/>
      <c r="O6" s="355" t="s">
        <v>50</v>
      </c>
    </row>
    <row r="7" spans="1:15" ht="15.75" x14ac:dyDescent="0.25">
      <c r="A7" t="s">
        <v>173</v>
      </c>
      <c r="B7" t="s">
        <v>152</v>
      </c>
      <c r="C7" s="205">
        <v>5</v>
      </c>
      <c r="D7" s="282" t="s">
        <v>48</v>
      </c>
      <c r="E7" s="204" t="s">
        <v>49</v>
      </c>
      <c r="F7" s="205" t="s">
        <v>32</v>
      </c>
      <c r="G7" s="245">
        <v>1</v>
      </c>
      <c r="H7" s="206">
        <v>4000</v>
      </c>
      <c r="I7" s="206">
        <v>4000</v>
      </c>
      <c r="J7" s="206"/>
      <c r="K7" s="206"/>
      <c r="L7" s="206">
        <v>0</v>
      </c>
      <c r="M7" s="206">
        <v>0</v>
      </c>
      <c r="N7" s="342"/>
      <c r="O7" s="351"/>
    </row>
    <row r="8" spans="1:15" ht="15.75" x14ac:dyDescent="0.25">
      <c r="A8" t="s">
        <v>178</v>
      </c>
      <c r="B8" t="s">
        <v>168</v>
      </c>
      <c r="C8" s="232">
        <v>2</v>
      </c>
      <c r="D8" s="227" t="s">
        <v>122</v>
      </c>
      <c r="E8" s="227" t="s">
        <v>123</v>
      </c>
      <c r="F8" s="160" t="s">
        <v>22</v>
      </c>
      <c r="G8" s="241" t="s">
        <v>84</v>
      </c>
      <c r="H8" s="228">
        <v>2500</v>
      </c>
      <c r="I8" s="251">
        <v>10000</v>
      </c>
      <c r="J8" s="336">
        <v>2500</v>
      </c>
      <c r="K8" s="266">
        <v>2500</v>
      </c>
      <c r="L8" s="266">
        <v>2500</v>
      </c>
      <c r="M8" s="266">
        <v>2500</v>
      </c>
      <c r="N8" s="267"/>
      <c r="O8" s="161"/>
    </row>
    <row r="9" spans="1:15" ht="15.75" x14ac:dyDescent="0.25">
      <c r="A9" t="s">
        <v>169</v>
      </c>
      <c r="B9" t="s">
        <v>148</v>
      </c>
      <c r="C9" s="126">
        <v>4</v>
      </c>
      <c r="D9" s="133" t="s">
        <v>24</v>
      </c>
      <c r="E9" s="133" t="s">
        <v>158</v>
      </c>
      <c r="F9" s="116" t="s">
        <v>22</v>
      </c>
      <c r="G9" s="239">
        <v>1</v>
      </c>
      <c r="H9" s="129">
        <v>3000</v>
      </c>
      <c r="I9" s="130"/>
      <c r="J9" s="131">
        <v>0</v>
      </c>
      <c r="K9" s="347">
        <v>0</v>
      </c>
      <c r="L9" s="347">
        <v>0</v>
      </c>
      <c r="M9" s="131">
        <v>0</v>
      </c>
      <c r="N9" s="153">
        <v>0</v>
      </c>
      <c r="O9" s="132" t="s">
        <v>25</v>
      </c>
    </row>
    <row r="10" spans="1:15" ht="15.75" x14ac:dyDescent="0.25">
      <c r="A10" t="s">
        <v>170</v>
      </c>
      <c r="B10" t="s">
        <v>149</v>
      </c>
      <c r="C10" s="126">
        <v>6</v>
      </c>
      <c r="D10" s="133" t="s">
        <v>24</v>
      </c>
      <c r="E10" s="114" t="s">
        <v>158</v>
      </c>
      <c r="F10" s="116" t="s">
        <v>22</v>
      </c>
      <c r="G10" s="239">
        <v>1</v>
      </c>
      <c r="H10" s="129"/>
      <c r="I10" s="130"/>
      <c r="J10" s="131">
        <v>0</v>
      </c>
      <c r="K10" s="131"/>
      <c r="L10" s="131"/>
      <c r="M10" s="131"/>
      <c r="N10" s="347"/>
      <c r="O10" s="132" t="s">
        <v>25</v>
      </c>
    </row>
    <row r="11" spans="1:15" ht="15.75" x14ac:dyDescent="0.25">
      <c r="A11" t="s">
        <v>171</v>
      </c>
      <c r="B11" t="s">
        <v>150</v>
      </c>
      <c r="C11" s="126">
        <v>6</v>
      </c>
      <c r="D11" s="133" t="s">
        <v>24</v>
      </c>
      <c r="E11" s="133" t="s">
        <v>158</v>
      </c>
      <c r="F11" s="116" t="s">
        <v>22</v>
      </c>
      <c r="G11" s="239">
        <v>1</v>
      </c>
      <c r="H11" s="129"/>
      <c r="I11" s="130"/>
      <c r="J11" s="131"/>
      <c r="K11" s="131">
        <v>0</v>
      </c>
      <c r="L11" s="131"/>
      <c r="M11" s="131"/>
      <c r="N11" s="153"/>
      <c r="O11" s="132"/>
    </row>
    <row r="12" spans="1:15" ht="15.75" x14ac:dyDescent="0.25">
      <c r="A12" t="s">
        <v>175</v>
      </c>
      <c r="B12" t="s">
        <v>155</v>
      </c>
      <c r="C12" s="200">
        <v>3</v>
      </c>
      <c r="D12" s="157" t="s">
        <v>73</v>
      </c>
      <c r="E12" s="133" t="s">
        <v>158</v>
      </c>
      <c r="F12" s="160" t="s">
        <v>22</v>
      </c>
      <c r="G12" s="241">
        <v>1</v>
      </c>
      <c r="H12" s="160"/>
      <c r="I12" s="164"/>
      <c r="J12" s="266"/>
      <c r="K12" s="266"/>
      <c r="L12" s="266">
        <v>0</v>
      </c>
      <c r="M12" s="266"/>
      <c r="N12" s="267"/>
      <c r="O12" s="161" t="s">
        <v>130</v>
      </c>
    </row>
    <row r="13" spans="1:15" ht="15.75" x14ac:dyDescent="0.25">
      <c r="A13" t="s">
        <v>176</v>
      </c>
      <c r="B13" t="s">
        <v>163</v>
      </c>
      <c r="C13" s="200">
        <v>4</v>
      </c>
      <c r="D13" s="157" t="s">
        <v>87</v>
      </c>
      <c r="E13" s="133" t="s">
        <v>88</v>
      </c>
      <c r="F13" s="160" t="s">
        <v>22</v>
      </c>
      <c r="G13" s="241">
        <v>2</v>
      </c>
      <c r="H13" s="160">
        <v>4000</v>
      </c>
      <c r="I13" s="164"/>
      <c r="J13" s="266">
        <v>4000</v>
      </c>
      <c r="K13" s="266">
        <v>4000</v>
      </c>
      <c r="L13" s="266"/>
      <c r="M13" s="266"/>
      <c r="N13" s="267"/>
      <c r="O13" s="161"/>
    </row>
    <row r="14" spans="1:15" ht="31.5" x14ac:dyDescent="0.25">
      <c r="A14" t="s">
        <v>178</v>
      </c>
      <c r="B14" t="s">
        <v>168</v>
      </c>
      <c r="C14" s="271">
        <v>4</v>
      </c>
      <c r="D14" s="358" t="s">
        <v>125</v>
      </c>
      <c r="E14" s="293" t="s">
        <v>126</v>
      </c>
      <c r="F14" s="303" t="s">
        <v>22</v>
      </c>
      <c r="G14" s="241" t="s">
        <v>127</v>
      </c>
      <c r="H14" s="228"/>
      <c r="I14" s="251">
        <v>0</v>
      </c>
      <c r="J14" s="266">
        <v>0</v>
      </c>
      <c r="K14" s="266">
        <v>0</v>
      </c>
      <c r="L14" s="266">
        <v>0</v>
      </c>
      <c r="M14" s="266">
        <v>0</v>
      </c>
      <c r="N14" s="336">
        <v>0</v>
      </c>
      <c r="O14" s="161" t="s">
        <v>128</v>
      </c>
    </row>
    <row r="15" spans="1:15" ht="15.75" x14ac:dyDescent="0.25">
      <c r="A15" t="s">
        <v>174</v>
      </c>
      <c r="B15" t="s">
        <v>154</v>
      </c>
      <c r="C15" s="158"/>
      <c r="D15" s="159" t="s">
        <v>39</v>
      </c>
      <c r="E15" s="298" t="s">
        <v>79</v>
      </c>
      <c r="F15" s="160" t="s">
        <v>41</v>
      </c>
      <c r="G15" s="241">
        <v>1</v>
      </c>
      <c r="H15" s="160">
        <v>780.41666666666595</v>
      </c>
      <c r="I15" s="164">
        <v>780.41666666666595</v>
      </c>
      <c r="J15" s="263"/>
      <c r="K15" s="264"/>
      <c r="L15" s="264"/>
      <c r="M15" s="264"/>
      <c r="N15" s="265">
        <v>0</v>
      </c>
      <c r="O15" s="182"/>
    </row>
    <row r="16" spans="1:15" ht="31.5" x14ac:dyDescent="0.25">
      <c r="A16" t="s">
        <v>173</v>
      </c>
      <c r="B16" t="s">
        <v>152</v>
      </c>
      <c r="C16" s="205">
        <v>1</v>
      </c>
      <c r="D16" s="284" t="s">
        <v>44</v>
      </c>
      <c r="E16" s="204" t="s">
        <v>72</v>
      </c>
      <c r="F16" s="205" t="s">
        <v>32</v>
      </c>
      <c r="G16" s="245">
        <v>1</v>
      </c>
      <c r="H16" s="206">
        <v>4000</v>
      </c>
      <c r="I16" s="206">
        <v>4000</v>
      </c>
      <c r="J16" s="206"/>
      <c r="K16" s="206">
        <v>4000</v>
      </c>
      <c r="L16" s="206"/>
      <c r="M16" s="206"/>
      <c r="N16" s="342"/>
      <c r="O16" s="351"/>
    </row>
    <row r="17" spans="1:15" ht="15.75" x14ac:dyDescent="0.25">
      <c r="A17" t="s">
        <v>176</v>
      </c>
      <c r="B17" t="s">
        <v>163</v>
      </c>
      <c r="C17" s="200">
        <v>7</v>
      </c>
      <c r="D17" s="133" t="s">
        <v>90</v>
      </c>
      <c r="E17" s="204" t="s">
        <v>72</v>
      </c>
      <c r="F17" s="160" t="s">
        <v>22</v>
      </c>
      <c r="G17" s="241"/>
      <c r="H17" s="160"/>
      <c r="I17" s="164"/>
      <c r="J17" s="266"/>
      <c r="K17" s="266"/>
      <c r="L17" s="266"/>
      <c r="M17" s="266">
        <v>4000</v>
      </c>
      <c r="N17" s="267"/>
      <c r="O17" s="161"/>
    </row>
    <row r="18" spans="1:15" ht="15.75" x14ac:dyDescent="0.25">
      <c r="A18" t="s">
        <v>174</v>
      </c>
      <c r="B18" t="s">
        <v>154</v>
      </c>
      <c r="C18" s="205">
        <v>1</v>
      </c>
      <c r="D18" s="282" t="s">
        <v>71</v>
      </c>
      <c r="E18" s="204" t="s">
        <v>72</v>
      </c>
      <c r="F18" s="205" t="s">
        <v>32</v>
      </c>
      <c r="G18" s="245">
        <v>1</v>
      </c>
      <c r="H18" s="206">
        <v>4000</v>
      </c>
      <c r="I18" s="206">
        <v>4000</v>
      </c>
      <c r="J18" s="206"/>
      <c r="K18" s="206"/>
      <c r="L18" s="206">
        <v>4000</v>
      </c>
      <c r="M18" s="206"/>
      <c r="N18" s="342"/>
      <c r="O18" s="206"/>
    </row>
    <row r="19" spans="1:15" ht="15.75" x14ac:dyDescent="0.25">
      <c r="A19" t="s">
        <v>169</v>
      </c>
      <c r="B19" t="s">
        <v>148</v>
      </c>
      <c r="C19" s="126">
        <v>5</v>
      </c>
      <c r="D19" s="127" t="s">
        <v>26</v>
      </c>
      <c r="E19" s="361" t="s">
        <v>7</v>
      </c>
      <c r="F19" s="234" t="s">
        <v>22</v>
      </c>
      <c r="G19" s="239">
        <v>2</v>
      </c>
      <c r="H19" s="129">
        <v>4500</v>
      </c>
      <c r="I19" s="130"/>
      <c r="J19" s="131">
        <v>0</v>
      </c>
      <c r="K19" s="131">
        <v>0</v>
      </c>
      <c r="L19" s="347">
        <v>0</v>
      </c>
      <c r="M19" s="131">
        <v>0</v>
      </c>
      <c r="N19" s="347"/>
      <c r="O19" s="132" t="s">
        <v>27</v>
      </c>
    </row>
    <row r="20" spans="1:15" ht="15.75" x14ac:dyDescent="0.25">
      <c r="A20" t="s">
        <v>176</v>
      </c>
      <c r="B20" t="s">
        <v>163</v>
      </c>
      <c r="C20" s="200">
        <v>1</v>
      </c>
      <c r="D20" s="207" t="s">
        <v>85</v>
      </c>
      <c r="E20" s="133" t="s">
        <v>7</v>
      </c>
      <c r="F20" s="160" t="s">
        <v>22</v>
      </c>
      <c r="G20" s="241"/>
      <c r="H20" s="160"/>
      <c r="I20" s="164"/>
      <c r="J20" s="266">
        <v>0</v>
      </c>
      <c r="K20" s="266">
        <v>0</v>
      </c>
      <c r="L20" s="266">
        <v>0</v>
      </c>
      <c r="M20" s="266">
        <v>0</v>
      </c>
      <c r="N20" s="267">
        <v>0</v>
      </c>
      <c r="O20" s="161" t="s">
        <v>86</v>
      </c>
    </row>
    <row r="21" spans="1:15" x14ac:dyDescent="0.25">
      <c r="A21" t="s">
        <v>177</v>
      </c>
      <c r="B21" t="s">
        <v>167</v>
      </c>
      <c r="C21" s="208"/>
      <c r="D21" s="209" t="s">
        <v>108</v>
      </c>
      <c r="E21" s="209" t="s">
        <v>109</v>
      </c>
      <c r="F21" s="362"/>
      <c r="G21" s="363"/>
      <c r="H21" s="364"/>
      <c r="I21" s="366"/>
      <c r="J21" s="364">
        <v>4905</v>
      </c>
      <c r="K21" s="364">
        <v>4905</v>
      </c>
      <c r="L21" s="364">
        <v>4905</v>
      </c>
      <c r="M21" s="364">
        <v>4905</v>
      </c>
      <c r="N21" s="369">
        <v>4905</v>
      </c>
      <c r="O21" s="364">
        <v>4906</v>
      </c>
    </row>
    <row r="22" spans="1:15" ht="15.75" x14ac:dyDescent="0.25">
      <c r="A22" t="s">
        <v>172</v>
      </c>
      <c r="B22" t="s">
        <v>151</v>
      </c>
      <c r="C22" s="169">
        <v>12</v>
      </c>
      <c r="D22" s="176" t="s">
        <v>60</v>
      </c>
      <c r="E22" s="170" t="s">
        <v>61</v>
      </c>
      <c r="F22" s="169" t="s">
        <v>32</v>
      </c>
      <c r="G22" s="243">
        <v>1</v>
      </c>
      <c r="H22" s="177">
        <v>2500</v>
      </c>
      <c r="I22" s="177">
        <v>2500</v>
      </c>
      <c r="J22" s="177">
        <v>2500</v>
      </c>
      <c r="K22" s="177"/>
      <c r="L22" s="177"/>
      <c r="M22" s="177"/>
      <c r="N22" s="178"/>
      <c r="O22" s="179"/>
    </row>
    <row r="23" spans="1:15" ht="15.75" x14ac:dyDescent="0.25">
      <c r="A23" t="s">
        <v>174</v>
      </c>
      <c r="B23" t="s">
        <v>154</v>
      </c>
      <c r="C23" s="169">
        <v>7</v>
      </c>
      <c r="D23" s="176" t="s">
        <v>78</v>
      </c>
      <c r="E23" s="170" t="s">
        <v>61</v>
      </c>
      <c r="F23" s="169" t="s">
        <v>32</v>
      </c>
      <c r="G23" s="243">
        <v>1</v>
      </c>
      <c r="H23" s="177">
        <v>2500</v>
      </c>
      <c r="I23" s="177">
        <v>2500</v>
      </c>
      <c r="J23" s="177"/>
      <c r="K23" s="177"/>
      <c r="L23" s="177">
        <v>2500</v>
      </c>
      <c r="M23" s="177"/>
      <c r="N23" s="178"/>
      <c r="O23" s="179"/>
    </row>
    <row r="24" spans="1:15" ht="15.75" x14ac:dyDescent="0.25">
      <c r="A24" t="s">
        <v>178</v>
      </c>
      <c r="B24" t="s">
        <v>168</v>
      </c>
      <c r="C24" s="274">
        <v>3</v>
      </c>
      <c r="D24" s="285" t="s">
        <v>124</v>
      </c>
      <c r="E24" s="285" t="s">
        <v>61</v>
      </c>
      <c r="F24" s="300" t="s">
        <v>22</v>
      </c>
      <c r="G24" s="306" t="s">
        <v>38</v>
      </c>
      <c r="H24" s="314">
        <v>2500</v>
      </c>
      <c r="I24" s="322">
        <v>2500</v>
      </c>
      <c r="J24" s="328">
        <v>2500</v>
      </c>
      <c r="K24" s="328"/>
      <c r="L24" s="328"/>
      <c r="M24" s="328"/>
      <c r="N24" s="343"/>
      <c r="O24" s="352"/>
    </row>
    <row r="25" spans="1:15" ht="15.75" x14ac:dyDescent="0.25">
      <c r="A25" t="s">
        <v>173</v>
      </c>
      <c r="B25" t="s">
        <v>152</v>
      </c>
      <c r="C25" s="169">
        <v>11</v>
      </c>
      <c r="D25" s="282" t="s">
        <v>60</v>
      </c>
      <c r="E25" s="170" t="s">
        <v>153</v>
      </c>
      <c r="F25" s="169" t="s">
        <v>32</v>
      </c>
      <c r="G25" s="243">
        <v>1</v>
      </c>
      <c r="H25" s="177">
        <v>2500</v>
      </c>
      <c r="I25" s="177">
        <v>2500</v>
      </c>
      <c r="J25" s="177"/>
      <c r="K25" s="177">
        <v>2500</v>
      </c>
      <c r="L25" s="177"/>
      <c r="M25" s="177"/>
      <c r="N25" s="178"/>
      <c r="O25" s="180"/>
    </row>
    <row r="26" spans="1:15" ht="15.75" x14ac:dyDescent="0.25">
      <c r="A26" t="s">
        <v>172</v>
      </c>
      <c r="B26" t="s">
        <v>151</v>
      </c>
      <c r="C26" s="169">
        <v>1</v>
      </c>
      <c r="D26" s="170" t="s">
        <v>42</v>
      </c>
      <c r="E26" s="170" t="s">
        <v>43</v>
      </c>
      <c r="F26" s="171">
        <v>1</v>
      </c>
      <c r="G26" s="242">
        <v>1</v>
      </c>
      <c r="H26" s="172">
        <v>4500</v>
      </c>
      <c r="I26" s="172">
        <v>4500</v>
      </c>
      <c r="J26" s="172">
        <v>4905</v>
      </c>
      <c r="K26" s="172"/>
      <c r="L26" s="172"/>
      <c r="M26" s="172"/>
      <c r="N26" s="173"/>
      <c r="O26" s="174"/>
    </row>
    <row r="27" spans="1:15" ht="15.75" x14ac:dyDescent="0.25">
      <c r="A27" t="s">
        <v>173</v>
      </c>
      <c r="B27" t="s">
        <v>152</v>
      </c>
      <c r="C27" s="169">
        <v>1</v>
      </c>
      <c r="D27" s="170" t="s">
        <v>42</v>
      </c>
      <c r="E27" s="170" t="s">
        <v>43</v>
      </c>
      <c r="F27" s="171">
        <v>1</v>
      </c>
      <c r="G27" s="242">
        <v>1</v>
      </c>
      <c r="H27" s="172">
        <v>4500</v>
      </c>
      <c r="I27" s="172">
        <v>4500</v>
      </c>
      <c r="J27" s="172"/>
      <c r="K27" s="172">
        <v>4905</v>
      </c>
      <c r="L27" s="172"/>
      <c r="M27" s="172"/>
      <c r="N27" s="173"/>
      <c r="O27" s="174"/>
    </row>
    <row r="28" spans="1:15" ht="15.75" x14ac:dyDescent="0.25">
      <c r="A28" t="s">
        <v>174</v>
      </c>
      <c r="B28" t="s">
        <v>154</v>
      </c>
      <c r="C28" s="169">
        <v>1</v>
      </c>
      <c r="D28" s="170" t="s">
        <v>42</v>
      </c>
      <c r="E28" s="170" t="s">
        <v>43</v>
      </c>
      <c r="F28" s="171">
        <v>1</v>
      </c>
      <c r="G28" s="242">
        <v>1</v>
      </c>
      <c r="H28" s="172">
        <v>4500</v>
      </c>
      <c r="I28" s="172">
        <v>4500</v>
      </c>
      <c r="J28" s="172"/>
      <c r="K28" s="172"/>
      <c r="L28" s="172">
        <v>4905</v>
      </c>
      <c r="M28" s="172">
        <v>4905</v>
      </c>
      <c r="N28" s="173">
        <v>4905</v>
      </c>
      <c r="O28" s="174"/>
    </row>
    <row r="29" spans="1:15" ht="15.75" x14ac:dyDescent="0.25">
      <c r="A29" t="s">
        <v>170</v>
      </c>
      <c r="B29" t="s">
        <v>149</v>
      </c>
      <c r="C29" s="273">
        <v>1</v>
      </c>
      <c r="D29" s="283" t="s">
        <v>28</v>
      </c>
      <c r="E29" s="283" t="s">
        <v>34</v>
      </c>
      <c r="F29" s="299" t="s">
        <v>22</v>
      </c>
      <c r="G29" s="305">
        <v>1</v>
      </c>
      <c r="H29" s="313">
        <v>5000</v>
      </c>
      <c r="I29" s="321"/>
      <c r="J29" s="334"/>
      <c r="K29" s="325"/>
      <c r="L29" s="327">
        <v>5000</v>
      </c>
      <c r="M29" s="325"/>
      <c r="N29" s="341"/>
      <c r="O29" s="350"/>
    </row>
    <row r="30" spans="1:15" ht="15.75" x14ac:dyDescent="0.25">
      <c r="A30" t="s">
        <v>170</v>
      </c>
      <c r="B30" t="s">
        <v>149</v>
      </c>
      <c r="C30" s="273">
        <v>2</v>
      </c>
      <c r="D30" s="283" t="s">
        <v>29</v>
      </c>
      <c r="E30" s="283" t="s">
        <v>34</v>
      </c>
      <c r="F30" s="299" t="s">
        <v>22</v>
      </c>
      <c r="G30" s="305">
        <v>1</v>
      </c>
      <c r="H30" s="313">
        <v>5000</v>
      </c>
      <c r="I30" s="321"/>
      <c r="J30" s="325"/>
      <c r="K30" s="334"/>
      <c r="L30" s="334"/>
      <c r="M30" s="325">
        <v>5000</v>
      </c>
      <c r="N30" s="341"/>
      <c r="O30" s="350"/>
    </row>
    <row r="31" spans="1:15" ht="15.75" x14ac:dyDescent="0.25">
      <c r="A31" t="s">
        <v>171</v>
      </c>
      <c r="B31" t="s">
        <v>150</v>
      </c>
      <c r="C31" s="273">
        <v>1</v>
      </c>
      <c r="D31" s="283" t="s">
        <v>28</v>
      </c>
      <c r="E31" s="283" t="s">
        <v>34</v>
      </c>
      <c r="F31" s="299" t="s">
        <v>22</v>
      </c>
      <c r="G31" s="305">
        <v>1</v>
      </c>
      <c r="H31" s="313">
        <v>5000</v>
      </c>
      <c r="I31" s="321"/>
      <c r="J31" s="327">
        <v>5000</v>
      </c>
      <c r="K31" s="325"/>
      <c r="L31" s="325"/>
      <c r="M31" s="325"/>
      <c r="N31" s="341"/>
      <c r="O31" s="350"/>
    </row>
    <row r="32" spans="1:15" ht="15.75" x14ac:dyDescent="0.25">
      <c r="A32" t="s">
        <v>171</v>
      </c>
      <c r="B32" t="s">
        <v>150</v>
      </c>
      <c r="C32" s="273">
        <v>2</v>
      </c>
      <c r="D32" s="283" t="s">
        <v>29</v>
      </c>
      <c r="E32" s="283" t="s">
        <v>34</v>
      </c>
      <c r="F32" s="299" t="s">
        <v>22</v>
      </c>
      <c r="G32" s="305">
        <v>1</v>
      </c>
      <c r="H32" s="313">
        <v>5000</v>
      </c>
      <c r="I32" s="321"/>
      <c r="J32" s="325"/>
      <c r="K32" s="325">
        <v>5000</v>
      </c>
      <c r="L32" s="325"/>
      <c r="M32" s="325"/>
      <c r="N32" s="341"/>
      <c r="O32" s="350"/>
    </row>
    <row r="33" spans="1:15" ht="15.75" x14ac:dyDescent="0.25">
      <c r="A33" t="s">
        <v>172</v>
      </c>
      <c r="B33" t="s">
        <v>151</v>
      </c>
      <c r="C33" s="169">
        <v>4</v>
      </c>
      <c r="D33" s="176" t="s">
        <v>46</v>
      </c>
      <c r="E33" s="176" t="s">
        <v>47</v>
      </c>
      <c r="F33" s="169" t="s">
        <v>32</v>
      </c>
      <c r="G33" s="243">
        <v>1</v>
      </c>
      <c r="H33" s="177">
        <v>3000</v>
      </c>
      <c r="I33" s="177">
        <v>3000</v>
      </c>
      <c r="J33" s="177">
        <v>3000</v>
      </c>
      <c r="K33" s="177"/>
      <c r="L33" s="177"/>
      <c r="M33" s="177"/>
      <c r="N33" s="178"/>
      <c r="O33" s="179"/>
    </row>
    <row r="34" spans="1:15" ht="15.75" x14ac:dyDescent="0.25">
      <c r="A34" t="s">
        <v>175</v>
      </c>
      <c r="B34" t="s">
        <v>155</v>
      </c>
      <c r="C34" s="278">
        <v>1</v>
      </c>
      <c r="D34" s="283" t="s">
        <v>156</v>
      </c>
      <c r="E34" s="283" t="s">
        <v>157</v>
      </c>
      <c r="F34" s="300" t="s">
        <v>22</v>
      </c>
      <c r="G34" s="306">
        <v>3</v>
      </c>
      <c r="H34" s="300">
        <v>4000</v>
      </c>
      <c r="I34" s="324"/>
      <c r="J34" s="328">
        <v>4000</v>
      </c>
      <c r="K34" s="328"/>
      <c r="L34" s="328"/>
      <c r="M34" s="328"/>
      <c r="N34" s="343"/>
      <c r="O34" s="352"/>
    </row>
    <row r="35" spans="1:15" ht="15.75" x14ac:dyDescent="0.25">
      <c r="A35" t="s">
        <v>174</v>
      </c>
      <c r="B35" t="s">
        <v>154</v>
      </c>
      <c r="C35" s="169">
        <v>4</v>
      </c>
      <c r="D35" s="176" t="s">
        <v>65</v>
      </c>
      <c r="E35" s="170" t="s">
        <v>76</v>
      </c>
      <c r="F35" s="169" t="s">
        <v>32</v>
      </c>
      <c r="G35" s="243">
        <v>2</v>
      </c>
      <c r="H35" s="177">
        <v>4000</v>
      </c>
      <c r="I35" s="177">
        <v>8000</v>
      </c>
      <c r="J35" s="177">
        <v>4000</v>
      </c>
      <c r="K35" s="177">
        <v>4000</v>
      </c>
      <c r="L35" s="177"/>
      <c r="M35" s="177"/>
      <c r="N35" s="178"/>
      <c r="O35" s="179"/>
    </row>
    <row r="36" spans="1:15" ht="15.75" x14ac:dyDescent="0.25">
      <c r="A36" t="s">
        <v>170</v>
      </c>
      <c r="B36" t="s">
        <v>149</v>
      </c>
      <c r="C36" s="273">
        <v>7</v>
      </c>
      <c r="D36" s="292" t="s">
        <v>26</v>
      </c>
      <c r="E36" s="127" t="s">
        <v>35</v>
      </c>
      <c r="F36" s="299" t="s">
        <v>22</v>
      </c>
      <c r="G36" s="305">
        <v>2</v>
      </c>
      <c r="H36" s="320"/>
      <c r="I36" s="326">
        <v>0</v>
      </c>
      <c r="J36" s="327">
        <v>0</v>
      </c>
      <c r="K36" s="327">
        <v>0</v>
      </c>
      <c r="L36" s="327"/>
      <c r="M36" s="327"/>
      <c r="N36" s="349"/>
      <c r="O36" s="356" t="s">
        <v>25</v>
      </c>
    </row>
    <row r="37" spans="1:15" ht="15.75" x14ac:dyDescent="0.25">
      <c r="A37" t="s">
        <v>170</v>
      </c>
      <c r="B37" t="s">
        <v>149</v>
      </c>
      <c r="C37" s="273">
        <v>9</v>
      </c>
      <c r="D37" s="283" t="s">
        <v>36</v>
      </c>
      <c r="E37" s="283" t="s">
        <v>35</v>
      </c>
      <c r="F37" s="299"/>
      <c r="G37" s="305"/>
      <c r="H37" s="313"/>
      <c r="I37" s="321"/>
      <c r="J37" s="325"/>
      <c r="K37" s="325"/>
      <c r="L37" s="325"/>
      <c r="M37" s="325"/>
      <c r="N37" s="341"/>
      <c r="O37" s="356" t="s">
        <v>25</v>
      </c>
    </row>
    <row r="38" spans="1:15" ht="15.75" x14ac:dyDescent="0.25">
      <c r="A38" t="s">
        <v>171</v>
      </c>
      <c r="B38" t="s">
        <v>150</v>
      </c>
      <c r="C38" s="273">
        <v>7</v>
      </c>
      <c r="D38" s="292" t="s">
        <v>26</v>
      </c>
      <c r="E38" s="292" t="s">
        <v>35</v>
      </c>
      <c r="F38" s="299" t="s">
        <v>22</v>
      </c>
      <c r="G38" s="305">
        <v>2</v>
      </c>
      <c r="H38" s="320"/>
      <c r="I38" s="326"/>
      <c r="J38" s="327"/>
      <c r="K38" s="347"/>
      <c r="L38" s="327"/>
      <c r="M38" s="327"/>
      <c r="N38" s="349"/>
      <c r="O38" s="356" t="s">
        <v>37</v>
      </c>
    </row>
    <row r="39" spans="1:15" ht="31.5" x14ac:dyDescent="0.25">
      <c r="A39" t="s">
        <v>178</v>
      </c>
      <c r="B39" t="s">
        <v>168</v>
      </c>
      <c r="C39" s="277" t="s">
        <v>38</v>
      </c>
      <c r="D39" s="290" t="s">
        <v>17</v>
      </c>
      <c r="E39" s="285" t="s">
        <v>165</v>
      </c>
      <c r="F39" s="304" t="s">
        <v>32</v>
      </c>
      <c r="G39" s="311">
        <v>105</v>
      </c>
      <c r="H39" s="319">
        <v>140</v>
      </c>
      <c r="I39" s="319">
        <v>14700</v>
      </c>
      <c r="J39" s="328"/>
      <c r="K39" s="328">
        <v>9800</v>
      </c>
      <c r="L39" s="328">
        <v>4900</v>
      </c>
      <c r="M39" s="328"/>
      <c r="N39" s="343"/>
      <c r="O39" s="352"/>
    </row>
    <row r="40" spans="1:15" ht="15.75" x14ac:dyDescent="0.25">
      <c r="A40" t="s">
        <v>175</v>
      </c>
      <c r="B40" t="s">
        <v>155</v>
      </c>
      <c r="C40" s="278">
        <v>8</v>
      </c>
      <c r="D40" s="283" t="s">
        <v>115</v>
      </c>
      <c r="E40" s="283" t="s">
        <v>92</v>
      </c>
      <c r="F40" s="300" t="s">
        <v>22</v>
      </c>
      <c r="G40" s="306">
        <v>1</v>
      </c>
      <c r="H40" s="300">
        <v>2500</v>
      </c>
      <c r="I40" s="324"/>
      <c r="J40" s="328">
        <v>2500</v>
      </c>
      <c r="K40" s="328"/>
      <c r="L40" s="328"/>
      <c r="M40" s="328"/>
      <c r="N40" s="343"/>
      <c r="O40" s="352"/>
    </row>
    <row r="41" spans="1:15" ht="15.75" x14ac:dyDescent="0.25">
      <c r="A41" t="s">
        <v>176</v>
      </c>
      <c r="B41" t="s">
        <v>163</v>
      </c>
      <c r="C41" s="278">
        <v>8</v>
      </c>
      <c r="D41" s="283" t="s">
        <v>91</v>
      </c>
      <c r="E41" s="283" t="s">
        <v>92</v>
      </c>
      <c r="F41" s="300" t="s">
        <v>22</v>
      </c>
      <c r="G41" s="306">
        <v>1</v>
      </c>
      <c r="H41" s="300">
        <v>2500</v>
      </c>
      <c r="I41" s="324"/>
      <c r="J41" s="328">
        <v>2500</v>
      </c>
      <c r="K41" s="328">
        <v>2500</v>
      </c>
      <c r="L41" s="328"/>
      <c r="M41" s="328"/>
      <c r="N41" s="343"/>
      <c r="O41" s="352"/>
    </row>
    <row r="42" spans="1:15" x14ac:dyDescent="0.25">
      <c r="A42" t="s">
        <v>177</v>
      </c>
      <c r="B42" t="s">
        <v>167</v>
      </c>
      <c r="C42" s="275">
        <v>5</v>
      </c>
      <c r="D42" s="286" t="s">
        <v>115</v>
      </c>
      <c r="E42" s="295" t="s">
        <v>92</v>
      </c>
      <c r="F42" s="301" t="s">
        <v>22</v>
      </c>
      <c r="G42" s="307">
        <v>1</v>
      </c>
      <c r="H42" s="315">
        <v>2500</v>
      </c>
      <c r="I42" s="315">
        <v>2500</v>
      </c>
      <c r="J42" s="329"/>
      <c r="K42" s="329"/>
      <c r="L42" s="329">
        <v>2500</v>
      </c>
      <c r="M42" s="329"/>
      <c r="N42" s="344"/>
      <c r="O42" s="353"/>
    </row>
    <row r="43" spans="1:15" ht="15.75" x14ac:dyDescent="0.25">
      <c r="A43" t="s">
        <v>172</v>
      </c>
      <c r="B43" t="s">
        <v>151</v>
      </c>
      <c r="C43" s="169">
        <v>13</v>
      </c>
      <c r="D43" s="176" t="s">
        <v>62</v>
      </c>
      <c r="E43" s="170" t="s">
        <v>63</v>
      </c>
      <c r="F43" s="169" t="s">
        <v>32</v>
      </c>
      <c r="G43" s="243">
        <v>1</v>
      </c>
      <c r="H43" s="177">
        <v>4000</v>
      </c>
      <c r="I43" s="177">
        <v>4000</v>
      </c>
      <c r="J43" s="177">
        <v>0</v>
      </c>
      <c r="K43" s="177">
        <v>0</v>
      </c>
      <c r="L43" s="177">
        <v>0</v>
      </c>
      <c r="M43" s="177">
        <v>0</v>
      </c>
      <c r="N43" s="178"/>
      <c r="O43" s="180" t="s">
        <v>50</v>
      </c>
    </row>
    <row r="44" spans="1:15" ht="15.75" x14ac:dyDescent="0.25">
      <c r="A44" t="s">
        <v>173</v>
      </c>
      <c r="B44" t="s">
        <v>152</v>
      </c>
      <c r="C44" s="169">
        <v>12</v>
      </c>
      <c r="D44" s="176" t="s">
        <v>62</v>
      </c>
      <c r="E44" s="170" t="s">
        <v>63</v>
      </c>
      <c r="F44" s="169" t="s">
        <v>32</v>
      </c>
      <c r="G44" s="243">
        <v>1</v>
      </c>
      <c r="H44" s="177"/>
      <c r="I44" s="177">
        <v>0</v>
      </c>
      <c r="J44" s="177">
        <v>0</v>
      </c>
      <c r="K44" s="177">
        <v>0</v>
      </c>
      <c r="L44" s="177">
        <v>0</v>
      </c>
      <c r="M44" s="177">
        <v>0</v>
      </c>
      <c r="N44" s="178"/>
      <c r="O44" s="180" t="s">
        <v>50</v>
      </c>
    </row>
    <row r="45" spans="1:15" ht="15.75" x14ac:dyDescent="0.25">
      <c r="A45" t="s">
        <v>175</v>
      </c>
      <c r="B45" t="s">
        <v>155</v>
      </c>
      <c r="C45" s="278">
        <v>6</v>
      </c>
      <c r="D45" s="283" t="s">
        <v>159</v>
      </c>
      <c r="E45" s="283" t="s">
        <v>63</v>
      </c>
      <c r="F45" s="300"/>
      <c r="G45" s="306"/>
      <c r="H45" s="300"/>
      <c r="I45" s="324"/>
      <c r="J45" s="328"/>
      <c r="K45" s="328"/>
      <c r="L45" s="328"/>
      <c r="M45" s="328"/>
      <c r="N45" s="343"/>
      <c r="O45" s="352" t="s">
        <v>130</v>
      </c>
    </row>
    <row r="46" spans="1:15" x14ac:dyDescent="0.25">
      <c r="A46" t="s">
        <v>177</v>
      </c>
      <c r="B46" t="s">
        <v>167</v>
      </c>
      <c r="C46" s="275">
        <v>2</v>
      </c>
      <c r="D46" s="286" t="s">
        <v>111</v>
      </c>
      <c r="E46" s="295" t="s">
        <v>63</v>
      </c>
      <c r="F46" s="301" t="s">
        <v>32</v>
      </c>
      <c r="G46" s="307">
        <v>1</v>
      </c>
      <c r="H46" s="315">
        <v>4000</v>
      </c>
      <c r="I46" s="315">
        <v>4000</v>
      </c>
      <c r="J46" s="329">
        <v>0</v>
      </c>
      <c r="K46" s="329">
        <v>0</v>
      </c>
      <c r="L46" s="329">
        <v>0</v>
      </c>
      <c r="M46" s="329">
        <v>0</v>
      </c>
      <c r="N46" s="344"/>
      <c r="O46" s="353" t="s">
        <v>112</v>
      </c>
    </row>
    <row r="47" spans="1:15" ht="15.75" x14ac:dyDescent="0.25">
      <c r="A47" t="s">
        <v>178</v>
      </c>
      <c r="B47" t="s">
        <v>168</v>
      </c>
      <c r="C47" s="274">
        <v>5</v>
      </c>
      <c r="D47" s="285" t="s">
        <v>129</v>
      </c>
      <c r="E47" s="285" t="s">
        <v>63</v>
      </c>
      <c r="F47" s="300" t="s">
        <v>22</v>
      </c>
      <c r="G47" s="306" t="s">
        <v>38</v>
      </c>
      <c r="H47" s="314">
        <v>4000</v>
      </c>
      <c r="I47" s="322">
        <v>4000</v>
      </c>
      <c r="J47" s="328"/>
      <c r="K47" s="328"/>
      <c r="L47" s="328"/>
      <c r="M47" s="328"/>
      <c r="N47" s="343"/>
      <c r="O47" s="352" t="s">
        <v>130</v>
      </c>
    </row>
    <row r="48" spans="1:15" ht="15.75" x14ac:dyDescent="0.25">
      <c r="A48" t="s">
        <v>178</v>
      </c>
      <c r="B48" t="s">
        <v>168</v>
      </c>
      <c r="C48" s="357">
        <v>4</v>
      </c>
      <c r="D48" s="360" t="s">
        <v>20</v>
      </c>
      <c r="E48" s="170" t="s">
        <v>63</v>
      </c>
      <c r="F48" s="169" t="s">
        <v>96</v>
      </c>
      <c r="G48" s="243">
        <v>1</v>
      </c>
      <c r="H48" s="300">
        <v>3250</v>
      </c>
      <c r="I48" s="365">
        <v>3250</v>
      </c>
      <c r="J48" s="177"/>
      <c r="K48" s="177"/>
      <c r="L48" s="177"/>
      <c r="M48" s="367">
        <v>3250</v>
      </c>
      <c r="N48" s="368"/>
      <c r="O48" s="187"/>
    </row>
    <row r="49" spans="1:15" ht="15.75" x14ac:dyDescent="0.25">
      <c r="A49" t="s">
        <v>172</v>
      </c>
      <c r="B49" t="s">
        <v>151</v>
      </c>
      <c r="C49" s="205">
        <v>8</v>
      </c>
      <c r="D49" s="282" t="s">
        <v>54</v>
      </c>
      <c r="E49" s="204" t="s">
        <v>55</v>
      </c>
      <c r="F49" s="205" t="s">
        <v>32</v>
      </c>
      <c r="G49" s="245">
        <v>1</v>
      </c>
      <c r="H49" s="206">
        <v>5000</v>
      </c>
      <c r="I49" s="206">
        <v>5000</v>
      </c>
      <c r="J49" s="206">
        <v>4360</v>
      </c>
      <c r="K49" s="206">
        <v>4360</v>
      </c>
      <c r="L49" s="206"/>
      <c r="M49" s="206"/>
      <c r="N49" s="342"/>
      <c r="O49" s="180"/>
    </row>
    <row r="50" spans="1:15" ht="15.75" x14ac:dyDescent="0.25">
      <c r="A50" t="s">
        <v>173</v>
      </c>
      <c r="B50" t="s">
        <v>152</v>
      </c>
      <c r="C50" s="205">
        <v>7</v>
      </c>
      <c r="D50" s="282" t="s">
        <v>54</v>
      </c>
      <c r="E50" s="204" t="s">
        <v>55</v>
      </c>
      <c r="F50" s="205" t="s">
        <v>32</v>
      </c>
      <c r="G50" s="245">
        <v>1</v>
      </c>
      <c r="H50" s="206">
        <v>5000</v>
      </c>
      <c r="I50" s="206">
        <v>5000</v>
      </c>
      <c r="J50" s="206"/>
      <c r="K50" s="338"/>
      <c r="L50" s="206">
        <v>4360</v>
      </c>
      <c r="M50" s="206">
        <v>4360</v>
      </c>
      <c r="N50" s="206"/>
      <c r="O50" s="351" t="s">
        <v>50</v>
      </c>
    </row>
    <row r="51" spans="1:15" ht="31.5" x14ac:dyDescent="0.25">
      <c r="A51" t="s">
        <v>173</v>
      </c>
      <c r="B51" t="s">
        <v>152</v>
      </c>
      <c r="C51" s="205">
        <v>4</v>
      </c>
      <c r="D51" s="282" t="s">
        <v>67</v>
      </c>
      <c r="E51" s="133" t="s">
        <v>74</v>
      </c>
      <c r="F51" s="205" t="s">
        <v>32</v>
      </c>
      <c r="G51" s="245">
        <v>1</v>
      </c>
      <c r="H51" s="206">
        <v>4000</v>
      </c>
      <c r="I51" s="206">
        <v>4000</v>
      </c>
      <c r="J51" s="206">
        <v>4000</v>
      </c>
      <c r="K51" s="206"/>
      <c r="L51" s="206"/>
      <c r="M51" s="206"/>
      <c r="N51" s="342"/>
      <c r="O51" s="351" t="s">
        <v>68</v>
      </c>
    </row>
    <row r="52" spans="1:15" ht="15.75" x14ac:dyDescent="0.25">
      <c r="A52" t="s">
        <v>174</v>
      </c>
      <c r="B52" t="s">
        <v>154</v>
      </c>
      <c r="C52" s="205">
        <v>3</v>
      </c>
      <c r="D52" s="282" t="s">
        <v>73</v>
      </c>
      <c r="E52" s="282" t="s">
        <v>74</v>
      </c>
      <c r="F52" s="205" t="s">
        <v>32</v>
      </c>
      <c r="G52" s="245">
        <v>1</v>
      </c>
      <c r="H52" s="206">
        <v>4000</v>
      </c>
      <c r="I52" s="206">
        <v>4000</v>
      </c>
      <c r="J52" s="206"/>
      <c r="K52" s="206">
        <v>4000</v>
      </c>
      <c r="L52" s="206"/>
      <c r="M52" s="206"/>
      <c r="N52" s="342"/>
      <c r="O52" s="351" t="s">
        <v>75</v>
      </c>
    </row>
    <row r="53" spans="1:15" ht="15.75" x14ac:dyDescent="0.25">
      <c r="A53" t="s">
        <v>176</v>
      </c>
      <c r="B53" t="s">
        <v>163</v>
      </c>
      <c r="C53" s="200">
        <v>5</v>
      </c>
      <c r="D53" s="133" t="s">
        <v>89</v>
      </c>
      <c r="E53" s="133" t="s">
        <v>74</v>
      </c>
      <c r="F53" s="160" t="s">
        <v>22</v>
      </c>
      <c r="G53" s="241"/>
      <c r="H53" s="160"/>
      <c r="I53" s="164"/>
      <c r="J53" s="266"/>
      <c r="K53" s="266"/>
      <c r="L53" s="266">
        <v>4000</v>
      </c>
      <c r="M53" s="266">
        <v>4000</v>
      </c>
      <c r="N53" s="267"/>
      <c r="O53" s="161"/>
    </row>
    <row r="54" spans="1:15" ht="15.75" x14ac:dyDescent="0.25">
      <c r="A54" t="s">
        <v>169</v>
      </c>
      <c r="B54" t="s">
        <v>148</v>
      </c>
      <c r="C54" s="126">
        <v>3</v>
      </c>
      <c r="D54" s="133" t="s">
        <v>23</v>
      </c>
      <c r="E54" s="133" t="s">
        <v>5</v>
      </c>
      <c r="F54" s="116" t="s">
        <v>22</v>
      </c>
      <c r="G54" s="239">
        <v>1</v>
      </c>
      <c r="H54" s="135">
        <v>4000</v>
      </c>
      <c r="I54" s="136"/>
      <c r="J54" s="118"/>
      <c r="K54" s="118"/>
      <c r="L54" s="118">
        <v>4000</v>
      </c>
      <c r="M54" s="118"/>
      <c r="N54" s="152"/>
      <c r="O54" s="137"/>
    </row>
    <row r="55" spans="1:15" ht="15.75" x14ac:dyDescent="0.25">
      <c r="A55" t="s">
        <v>170</v>
      </c>
      <c r="B55" t="s">
        <v>149</v>
      </c>
      <c r="C55" s="126">
        <v>5</v>
      </c>
      <c r="D55" s="133" t="s">
        <v>23</v>
      </c>
      <c r="E55" s="133" t="s">
        <v>5</v>
      </c>
      <c r="F55" s="116" t="s">
        <v>22</v>
      </c>
      <c r="G55" s="239">
        <v>1</v>
      </c>
      <c r="H55" s="135">
        <v>4000</v>
      </c>
      <c r="I55" s="136"/>
      <c r="J55" s="118"/>
      <c r="K55" s="155"/>
      <c r="L55" s="118"/>
      <c r="M55" s="118">
        <v>4000</v>
      </c>
      <c r="N55" s="346"/>
      <c r="O55" s="137"/>
    </row>
    <row r="56" spans="1:15" ht="15.75" x14ac:dyDescent="0.25">
      <c r="A56" t="s">
        <v>171</v>
      </c>
      <c r="B56" t="s">
        <v>150</v>
      </c>
      <c r="C56" s="126">
        <v>5</v>
      </c>
      <c r="D56" s="133" t="s">
        <v>23</v>
      </c>
      <c r="E56" s="133" t="s">
        <v>5</v>
      </c>
      <c r="F56" s="116" t="s">
        <v>22</v>
      </c>
      <c r="G56" s="239">
        <v>1</v>
      </c>
      <c r="H56" s="135">
        <v>4000</v>
      </c>
      <c r="I56" s="136"/>
      <c r="J56" s="118">
        <v>4000</v>
      </c>
      <c r="K56" s="118"/>
      <c r="L56" s="137"/>
      <c r="M56" s="118"/>
      <c r="N56" s="340"/>
      <c r="O56" s="137"/>
    </row>
    <row r="57" spans="1:15" ht="31.5" x14ac:dyDescent="0.25">
      <c r="A57" t="s">
        <v>172</v>
      </c>
      <c r="B57" t="s">
        <v>151</v>
      </c>
      <c r="C57" s="205">
        <v>11</v>
      </c>
      <c r="D57" s="282" t="s">
        <v>59</v>
      </c>
      <c r="E57" s="204" t="s">
        <v>5</v>
      </c>
      <c r="F57" s="205" t="s">
        <v>32</v>
      </c>
      <c r="G57" s="245">
        <v>1</v>
      </c>
      <c r="H57" s="206">
        <v>4000</v>
      </c>
      <c r="I57" s="206">
        <v>0</v>
      </c>
      <c r="J57" s="206">
        <v>4000</v>
      </c>
      <c r="K57" s="206"/>
      <c r="L57" s="206"/>
      <c r="M57" s="206"/>
      <c r="N57" s="342"/>
      <c r="O57" s="206"/>
    </row>
    <row r="58" spans="1:15" ht="15.75" x14ac:dyDescent="0.25">
      <c r="A58" t="s">
        <v>173</v>
      </c>
      <c r="B58" t="s">
        <v>152</v>
      </c>
      <c r="C58" s="205">
        <v>10</v>
      </c>
      <c r="D58" s="282" t="s">
        <v>69</v>
      </c>
      <c r="E58" s="204" t="s">
        <v>5</v>
      </c>
      <c r="F58" s="205" t="s">
        <v>32</v>
      </c>
      <c r="G58" s="245">
        <v>1</v>
      </c>
      <c r="H58" s="206">
        <v>4000</v>
      </c>
      <c r="I58" s="206">
        <v>4000</v>
      </c>
      <c r="J58" s="206">
        <v>4000</v>
      </c>
      <c r="K58" s="206"/>
      <c r="L58" s="206"/>
      <c r="M58" s="206"/>
      <c r="N58" s="342"/>
      <c r="O58" s="351"/>
    </row>
    <row r="59" spans="1:15" ht="15.75" x14ac:dyDescent="0.25">
      <c r="A59" t="s">
        <v>174</v>
      </c>
      <c r="B59" t="s">
        <v>154</v>
      </c>
      <c r="C59" s="205">
        <v>6</v>
      </c>
      <c r="D59" s="282" t="s">
        <v>69</v>
      </c>
      <c r="E59" s="204" t="s">
        <v>5</v>
      </c>
      <c r="F59" s="205" t="s">
        <v>32</v>
      </c>
      <c r="G59" s="245">
        <v>1</v>
      </c>
      <c r="H59" s="206">
        <v>4000</v>
      </c>
      <c r="I59" s="206">
        <v>4000</v>
      </c>
      <c r="J59" s="206"/>
      <c r="K59" s="206">
        <v>4000</v>
      </c>
      <c r="L59" s="206"/>
      <c r="M59" s="206"/>
      <c r="N59" s="342"/>
      <c r="O59" s="206"/>
    </row>
    <row r="60" spans="1:15" ht="15.75" x14ac:dyDescent="0.25">
      <c r="A60" t="s">
        <v>175</v>
      </c>
      <c r="B60" t="s">
        <v>155</v>
      </c>
      <c r="C60" s="200">
        <v>7</v>
      </c>
      <c r="D60" s="133" t="s">
        <v>160</v>
      </c>
      <c r="E60" s="133" t="s">
        <v>5</v>
      </c>
      <c r="F60" s="160" t="s">
        <v>22</v>
      </c>
      <c r="G60" s="241">
        <v>1</v>
      </c>
      <c r="H60" s="160">
        <v>4000</v>
      </c>
      <c r="I60" s="164"/>
      <c r="J60" s="266">
        <v>4000</v>
      </c>
      <c r="K60" s="266"/>
      <c r="L60" s="266"/>
      <c r="M60" s="266"/>
      <c r="N60" s="267"/>
      <c r="O60" s="161"/>
    </row>
    <row r="61" spans="1:15" ht="15.75" x14ac:dyDescent="0.25">
      <c r="A61" t="s">
        <v>178</v>
      </c>
      <c r="B61" t="s">
        <v>168</v>
      </c>
      <c r="C61" s="232">
        <v>6</v>
      </c>
      <c r="D61" s="227" t="s">
        <v>131</v>
      </c>
      <c r="E61" s="227" t="s">
        <v>5</v>
      </c>
      <c r="F61" s="160" t="s">
        <v>22</v>
      </c>
      <c r="G61" s="241" t="s">
        <v>38</v>
      </c>
      <c r="H61" s="228">
        <v>4000</v>
      </c>
      <c r="I61" s="251">
        <v>4000</v>
      </c>
      <c r="J61" s="266"/>
      <c r="K61" s="266"/>
      <c r="L61" s="266"/>
      <c r="M61" s="266"/>
      <c r="N61" s="267"/>
      <c r="O61" s="161"/>
    </row>
    <row r="62" spans="1:15" ht="15.75" x14ac:dyDescent="0.25">
      <c r="A62" t="s">
        <v>169</v>
      </c>
      <c r="B62" t="s">
        <v>148</v>
      </c>
      <c r="C62" s="112">
        <v>1</v>
      </c>
      <c r="D62" s="133" t="s">
        <v>15</v>
      </c>
      <c r="E62" s="133" t="s">
        <v>138</v>
      </c>
      <c r="F62" s="116" t="s">
        <v>16</v>
      </c>
      <c r="G62" s="236">
        <v>1</v>
      </c>
      <c r="H62" s="117">
        <v>4500</v>
      </c>
      <c r="I62" s="118">
        <v>4500</v>
      </c>
      <c r="J62" s="260">
        <v>4905</v>
      </c>
      <c r="K62" s="260">
        <v>0</v>
      </c>
      <c r="L62" s="260">
        <v>0</v>
      </c>
      <c r="M62" s="260">
        <v>0</v>
      </c>
      <c r="N62" s="348">
        <v>0</v>
      </c>
      <c r="O62" s="111"/>
    </row>
    <row r="63" spans="1:15" ht="15.75" x14ac:dyDescent="0.25">
      <c r="A63" t="s">
        <v>170</v>
      </c>
      <c r="B63" t="s">
        <v>149</v>
      </c>
      <c r="C63" s="279">
        <v>2</v>
      </c>
      <c r="D63" s="283" t="s">
        <v>15</v>
      </c>
      <c r="E63" s="283" t="s">
        <v>138</v>
      </c>
      <c r="F63" s="299" t="s">
        <v>16</v>
      </c>
      <c r="G63" s="312">
        <v>1</v>
      </c>
      <c r="H63" s="117">
        <v>4500</v>
      </c>
      <c r="I63" s="325">
        <v>4500</v>
      </c>
      <c r="J63" s="333"/>
      <c r="K63" s="337"/>
      <c r="L63" s="333">
        <v>4905</v>
      </c>
      <c r="M63" s="118"/>
      <c r="N63" s="348">
        <v>4905</v>
      </c>
      <c r="O63" s="111"/>
    </row>
    <row r="64" spans="1:15" ht="15.75" x14ac:dyDescent="0.25">
      <c r="A64" t="s">
        <v>171</v>
      </c>
      <c r="B64" t="s">
        <v>150</v>
      </c>
      <c r="C64" s="112">
        <v>1</v>
      </c>
      <c r="D64" s="133" t="s">
        <v>15</v>
      </c>
      <c r="E64" s="133" t="s">
        <v>138</v>
      </c>
      <c r="F64" s="115" t="s">
        <v>16</v>
      </c>
      <c r="G64" s="310">
        <v>1</v>
      </c>
      <c r="H64" s="318">
        <v>4500</v>
      </c>
      <c r="I64" s="323">
        <v>4500</v>
      </c>
      <c r="J64" s="332"/>
      <c r="K64" s="332">
        <v>4905</v>
      </c>
      <c r="L64" s="339"/>
      <c r="M64" s="332">
        <v>4905</v>
      </c>
      <c r="N64" s="345"/>
      <c r="O64" s="345"/>
    </row>
    <row r="65" spans="1:15" ht="15.75" x14ac:dyDescent="0.25">
      <c r="A65" t="s">
        <v>171</v>
      </c>
      <c r="B65" t="s">
        <v>150</v>
      </c>
      <c r="C65" s="141">
        <v>1</v>
      </c>
      <c r="D65" s="142" t="s">
        <v>17</v>
      </c>
      <c r="E65" s="133" t="s">
        <v>138</v>
      </c>
      <c r="F65" s="143" t="s">
        <v>32</v>
      </c>
      <c r="G65" s="240">
        <v>3</v>
      </c>
      <c r="H65" s="144">
        <v>140</v>
      </c>
      <c r="I65" s="145">
        <v>420</v>
      </c>
      <c r="J65" s="261"/>
      <c r="K65" s="262"/>
      <c r="L65" s="262">
        <v>420</v>
      </c>
      <c r="M65" s="262"/>
      <c r="N65" s="262"/>
      <c r="O65" s="167"/>
    </row>
    <row r="66" spans="1:15" ht="15.75" x14ac:dyDescent="0.25">
      <c r="A66" t="s">
        <v>171</v>
      </c>
      <c r="B66" t="s">
        <v>150</v>
      </c>
      <c r="C66" s="125">
        <v>1</v>
      </c>
      <c r="D66" s="289" t="s">
        <v>19</v>
      </c>
      <c r="E66" s="297" t="s">
        <v>138</v>
      </c>
      <c r="F66" s="121" t="s">
        <v>32</v>
      </c>
      <c r="G66" s="309">
        <v>1</v>
      </c>
      <c r="H66" s="317">
        <v>-140</v>
      </c>
      <c r="I66" s="122">
        <v>-140</v>
      </c>
      <c r="J66" s="331"/>
      <c r="K66" s="331"/>
      <c r="L66" s="331"/>
      <c r="M66" s="331"/>
      <c r="N66" s="323"/>
      <c r="O66" s="354"/>
    </row>
    <row r="67" spans="1:15" ht="31.5" x14ac:dyDescent="0.25">
      <c r="A67" t="s">
        <v>172</v>
      </c>
      <c r="B67" t="s">
        <v>151</v>
      </c>
      <c r="C67" s="205">
        <v>1</v>
      </c>
      <c r="D67" s="287" t="s">
        <v>44</v>
      </c>
      <c r="E67" s="296" t="s">
        <v>45</v>
      </c>
      <c r="F67" s="302" t="s">
        <v>32</v>
      </c>
      <c r="G67" s="308">
        <v>1</v>
      </c>
      <c r="H67" s="316">
        <v>4000</v>
      </c>
      <c r="I67" s="206">
        <v>4000</v>
      </c>
      <c r="J67" s="330">
        <v>4000</v>
      </c>
      <c r="K67" s="330"/>
      <c r="L67" s="330"/>
      <c r="M67" s="330"/>
      <c r="N67" s="330"/>
      <c r="O67" s="330"/>
    </row>
    <row r="68" spans="1:15" ht="31.5" x14ac:dyDescent="0.25">
      <c r="A68" t="s">
        <v>178</v>
      </c>
      <c r="B68" t="s">
        <v>168</v>
      </c>
      <c r="C68" s="226" t="s">
        <v>38</v>
      </c>
      <c r="D68" s="227" t="s">
        <v>118</v>
      </c>
      <c r="E68" s="227" t="s">
        <v>119</v>
      </c>
      <c r="F68" s="160"/>
      <c r="G68" s="241"/>
      <c r="H68" s="228"/>
      <c r="I68" s="254"/>
      <c r="J68" s="269">
        <v>4905</v>
      </c>
      <c r="K68" s="269">
        <v>4905</v>
      </c>
      <c r="L68" s="269">
        <v>4905</v>
      </c>
      <c r="M68" s="269">
        <v>4905</v>
      </c>
      <c r="N68" s="269">
        <v>4905</v>
      </c>
      <c r="O68" s="229"/>
    </row>
    <row r="69" spans="1:15" ht="31.5" x14ac:dyDescent="0.25">
      <c r="A69" t="s">
        <v>170</v>
      </c>
      <c r="B69" t="s">
        <v>149</v>
      </c>
      <c r="C69" s="125">
        <v>1</v>
      </c>
      <c r="D69" s="120" t="s">
        <v>19</v>
      </c>
      <c r="E69" s="120" t="s">
        <v>33</v>
      </c>
      <c r="F69" s="121" t="s">
        <v>32</v>
      </c>
      <c r="G69" s="237">
        <v>1</v>
      </c>
      <c r="H69" s="122">
        <v>560</v>
      </c>
      <c r="I69" s="122">
        <v>560</v>
      </c>
      <c r="J69" s="139"/>
      <c r="K69" s="139"/>
      <c r="L69" s="139">
        <v>560</v>
      </c>
      <c r="M69" s="118"/>
      <c r="N69" s="118"/>
      <c r="O69" s="111"/>
    </row>
    <row r="70" spans="1:15" ht="15.75" x14ac:dyDescent="0.25">
      <c r="A70" t="s">
        <v>177</v>
      </c>
      <c r="B70" t="s">
        <v>167</v>
      </c>
      <c r="C70" s="219">
        <v>1</v>
      </c>
      <c r="D70" s="214" t="s">
        <v>110</v>
      </c>
      <c r="E70" s="227" t="s">
        <v>164</v>
      </c>
      <c r="F70" s="215" t="s">
        <v>32</v>
      </c>
      <c r="G70" s="247">
        <v>2</v>
      </c>
      <c r="H70" s="218">
        <v>4000</v>
      </c>
      <c r="I70" s="218">
        <v>8000</v>
      </c>
      <c r="J70" s="268">
        <v>4000</v>
      </c>
      <c r="K70" s="268">
        <v>4000</v>
      </c>
      <c r="L70" s="268"/>
      <c r="M70" s="268"/>
      <c r="N70" s="268"/>
      <c r="O70" s="216"/>
    </row>
    <row r="71" spans="1:15" ht="15.75" x14ac:dyDescent="0.25">
      <c r="A71" t="s">
        <v>178</v>
      </c>
      <c r="B71" t="s">
        <v>168</v>
      </c>
      <c r="C71" s="230">
        <v>1</v>
      </c>
      <c r="D71" s="162" t="s">
        <v>120</v>
      </c>
      <c r="E71" s="227" t="s">
        <v>164</v>
      </c>
      <c r="F71" s="202" t="s">
        <v>22</v>
      </c>
      <c r="G71" s="244" t="s">
        <v>84</v>
      </c>
      <c r="H71" s="202">
        <v>4000</v>
      </c>
      <c r="I71" s="251">
        <v>16000</v>
      </c>
      <c r="J71" s="270"/>
      <c r="K71" s="270"/>
      <c r="L71" s="270">
        <v>4000</v>
      </c>
      <c r="M71" s="270">
        <v>4000</v>
      </c>
      <c r="N71" s="270">
        <v>4000</v>
      </c>
      <c r="O71" s="231"/>
    </row>
    <row r="72" spans="1:15" ht="15.75" x14ac:dyDescent="0.25">
      <c r="A72" t="s">
        <v>178</v>
      </c>
      <c r="B72" t="s">
        <v>168</v>
      </c>
      <c r="C72" s="271"/>
      <c r="D72" s="227"/>
      <c r="E72" s="227" t="s">
        <v>164</v>
      </c>
      <c r="F72" s="160" t="s">
        <v>22</v>
      </c>
      <c r="G72" s="241" t="s">
        <v>84</v>
      </c>
      <c r="H72" s="228">
        <v>4000</v>
      </c>
      <c r="I72" s="251">
        <v>16000</v>
      </c>
      <c r="J72" s="266"/>
      <c r="K72" s="266"/>
      <c r="L72" s="266"/>
      <c r="M72" s="266"/>
      <c r="N72" s="266"/>
      <c r="O72" s="161"/>
    </row>
    <row r="73" spans="1:15" ht="15.75" x14ac:dyDescent="0.25">
      <c r="A73" t="s">
        <v>175</v>
      </c>
      <c r="B73" t="s">
        <v>155</v>
      </c>
      <c r="C73" s="276"/>
      <c r="D73" s="288" t="s">
        <v>80</v>
      </c>
      <c r="E73" s="161" t="s">
        <v>81</v>
      </c>
      <c r="F73" s="121" t="s">
        <v>22</v>
      </c>
      <c r="G73" s="237" t="s">
        <v>38</v>
      </c>
      <c r="H73" s="161">
        <v>4500</v>
      </c>
      <c r="I73" s="196">
        <v>4500</v>
      </c>
      <c r="J73" s="266">
        <v>4905</v>
      </c>
      <c r="K73" s="266">
        <v>4905</v>
      </c>
      <c r="L73" s="266"/>
      <c r="M73" s="266"/>
      <c r="N73" s="266"/>
      <c r="O73" s="161"/>
    </row>
    <row r="74" spans="1:15" ht="15.75" x14ac:dyDescent="0.25">
      <c r="A74" t="s">
        <v>176</v>
      </c>
      <c r="B74" t="s">
        <v>163</v>
      </c>
      <c r="C74" s="272"/>
      <c r="D74" s="281" t="s">
        <v>80</v>
      </c>
      <c r="E74" s="161" t="s">
        <v>81</v>
      </c>
      <c r="F74" s="121" t="s">
        <v>22</v>
      </c>
      <c r="G74" s="237" t="s">
        <v>38</v>
      </c>
      <c r="H74" s="161">
        <v>4500</v>
      </c>
      <c r="I74" s="196">
        <v>4500</v>
      </c>
      <c r="J74" s="266"/>
      <c r="K74" s="266"/>
      <c r="L74" s="266">
        <v>4905</v>
      </c>
      <c r="M74" s="266">
        <v>4905</v>
      </c>
      <c r="N74" s="266">
        <v>4905</v>
      </c>
      <c r="O74" s="161"/>
    </row>
    <row r="75" spans="1:15" ht="15.75" x14ac:dyDescent="0.25">
      <c r="A75" t="s">
        <v>173</v>
      </c>
      <c r="B75" t="s">
        <v>152</v>
      </c>
      <c r="C75" s="280">
        <v>3</v>
      </c>
      <c r="D75" s="291" t="s">
        <v>65</v>
      </c>
      <c r="E75" s="204" t="s">
        <v>66</v>
      </c>
      <c r="F75" s="205" t="s">
        <v>32</v>
      </c>
      <c r="G75" s="245">
        <v>2</v>
      </c>
      <c r="H75" s="206">
        <v>4500</v>
      </c>
      <c r="I75" s="206">
        <v>9000</v>
      </c>
      <c r="J75" s="206">
        <v>4500</v>
      </c>
      <c r="K75" s="206">
        <v>4500</v>
      </c>
      <c r="L75" s="206"/>
      <c r="M75" s="206"/>
      <c r="N75" s="206"/>
      <c r="O75" s="351"/>
    </row>
    <row r="76" spans="1:15" ht="15.75" x14ac:dyDescent="0.25">
      <c r="A76" t="s">
        <v>172</v>
      </c>
      <c r="B76" t="s">
        <v>151</v>
      </c>
      <c r="C76" s="205">
        <v>9</v>
      </c>
      <c r="D76" s="282" t="s">
        <v>56</v>
      </c>
      <c r="E76" s="204" t="s">
        <v>57</v>
      </c>
      <c r="F76" s="205" t="s">
        <v>32</v>
      </c>
      <c r="G76" s="245">
        <v>1</v>
      </c>
      <c r="H76" s="206">
        <v>5000</v>
      </c>
      <c r="I76" s="206">
        <v>5000</v>
      </c>
      <c r="J76" s="206">
        <v>5000</v>
      </c>
      <c r="K76" s="206"/>
      <c r="L76" s="206"/>
      <c r="M76" s="206"/>
      <c r="N76" s="206"/>
      <c r="O76" s="206"/>
    </row>
    <row r="77" spans="1:15" ht="15.75" x14ac:dyDescent="0.25">
      <c r="A77" t="s">
        <v>173</v>
      </c>
      <c r="B77" t="s">
        <v>152</v>
      </c>
      <c r="C77" s="205">
        <v>8</v>
      </c>
      <c r="D77" s="282" t="s">
        <v>56</v>
      </c>
      <c r="E77" s="204" t="s">
        <v>57</v>
      </c>
      <c r="F77" s="205" t="s">
        <v>32</v>
      </c>
      <c r="G77" s="245">
        <v>1</v>
      </c>
      <c r="H77" s="206">
        <v>5000</v>
      </c>
      <c r="I77" s="206">
        <v>5000</v>
      </c>
      <c r="J77" s="206"/>
      <c r="K77" s="206">
        <v>5000</v>
      </c>
      <c r="L77" s="206"/>
      <c r="M77" s="206"/>
      <c r="N77" s="206"/>
      <c r="O77" s="355"/>
    </row>
    <row r="78" spans="1:15" ht="15.75" x14ac:dyDescent="0.25">
      <c r="A78" t="s">
        <v>172</v>
      </c>
      <c r="B78" t="s">
        <v>151</v>
      </c>
      <c r="C78" s="205">
        <v>7</v>
      </c>
      <c r="D78" s="282" t="s">
        <v>52</v>
      </c>
      <c r="E78" s="204" t="s">
        <v>53</v>
      </c>
      <c r="F78" s="205" t="s">
        <v>32</v>
      </c>
      <c r="G78" s="245">
        <v>1</v>
      </c>
      <c r="H78" s="206">
        <v>5000</v>
      </c>
      <c r="I78" s="206">
        <v>5000</v>
      </c>
      <c r="J78" s="206">
        <v>5000</v>
      </c>
      <c r="K78" s="206"/>
      <c r="L78" s="206"/>
      <c r="M78" s="206"/>
      <c r="N78" s="206"/>
      <c r="O78" s="351"/>
    </row>
  </sheetData>
  <sortState xmlns:xlrd2="http://schemas.microsoft.com/office/spreadsheetml/2017/richdata2" ref="A2:O78">
    <sortCondition ref="E2:E7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D404B-78D1-478C-B933-C4F59C743EAC}">
  <dimension ref="A1"/>
  <sheetViews>
    <sheetView workbookViewId="0">
      <selection activeCell="E16" sqref="E16"/>
    </sheetView>
  </sheetViews>
  <sheetFormatPr baseColWidth="10" defaultRowHeight="15"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BD64-4182-4B0A-857F-9FF6CD9BAEB1}">
  <dimension ref="A1:N122"/>
  <sheetViews>
    <sheetView zoomScaleNormal="100" workbookViewId="0">
      <selection activeCell="B18" sqref="B18"/>
    </sheetView>
  </sheetViews>
  <sheetFormatPr baseColWidth="10" defaultColWidth="11.5703125" defaultRowHeight="15" x14ac:dyDescent="0.25"/>
  <cols>
    <col min="1" max="1" width="11.5703125" style="12"/>
    <col min="2" max="2" width="35.28515625" style="11" customWidth="1"/>
    <col min="3" max="3" width="43.140625" style="11" customWidth="1"/>
    <col min="4" max="4" width="11.5703125" style="12"/>
    <col min="5" max="5" width="11.5703125" style="103"/>
    <col min="6" max="12" width="11.5703125" style="11"/>
    <col min="13" max="13" width="30.42578125" style="11" bestFit="1" customWidth="1"/>
    <col min="14" max="16384" width="11.5703125" style="11"/>
  </cols>
  <sheetData>
    <row r="1" spans="1:14" ht="15.75" x14ac:dyDescent="0.25">
      <c r="A1" s="10"/>
      <c r="E1" s="12"/>
      <c r="H1" s="381" t="s">
        <v>13</v>
      </c>
      <c r="I1" s="381"/>
      <c r="J1" s="381"/>
      <c r="K1" s="381"/>
      <c r="L1" s="381"/>
      <c r="M1" s="13" t="s">
        <v>14</v>
      </c>
      <c r="N1" s="14"/>
    </row>
    <row r="2" spans="1:14" ht="31.5" x14ac:dyDescent="0.25">
      <c r="A2" s="10"/>
      <c r="B2" s="15" t="s">
        <v>8</v>
      </c>
      <c r="C2" s="16" t="s">
        <v>137</v>
      </c>
      <c r="D2" s="15" t="s">
        <v>9</v>
      </c>
      <c r="E2" s="17" t="s">
        <v>10</v>
      </c>
      <c r="F2" s="18" t="s">
        <v>11</v>
      </c>
      <c r="G2" s="19" t="s">
        <v>12</v>
      </c>
      <c r="H2" s="13" t="s">
        <v>0</v>
      </c>
      <c r="I2" s="13" t="s">
        <v>1</v>
      </c>
      <c r="J2" s="13" t="s">
        <v>2</v>
      </c>
      <c r="K2" s="13" t="s">
        <v>3</v>
      </c>
      <c r="L2" s="13" t="s">
        <v>4</v>
      </c>
      <c r="M2" s="13"/>
      <c r="N2" s="14"/>
    </row>
    <row r="3" spans="1:14" ht="15.6" customHeight="1" x14ac:dyDescent="0.25">
      <c r="A3" s="20"/>
      <c r="B3" s="21"/>
      <c r="C3" s="22" t="s">
        <v>139</v>
      </c>
      <c r="D3" s="23" t="s">
        <v>22</v>
      </c>
      <c r="E3" s="24" t="s">
        <v>83</v>
      </c>
      <c r="F3" s="25">
        <v>2500</v>
      </c>
      <c r="G3" s="26">
        <f>+E3*F3</f>
        <v>7500</v>
      </c>
      <c r="H3" s="27">
        <v>2500</v>
      </c>
      <c r="I3" s="27">
        <v>2500</v>
      </c>
      <c r="J3" s="27">
        <v>2500</v>
      </c>
      <c r="K3" s="27"/>
      <c r="L3" s="27"/>
      <c r="M3" s="27"/>
      <c r="N3" s="14"/>
    </row>
    <row r="4" spans="1:14" ht="15.6" customHeight="1" x14ac:dyDescent="0.25">
      <c r="A4" s="28">
        <v>1</v>
      </c>
      <c r="B4" s="22" t="s">
        <v>98</v>
      </c>
      <c r="C4" s="22" t="s">
        <v>99</v>
      </c>
      <c r="D4" s="28" t="s">
        <v>41</v>
      </c>
      <c r="E4" s="29">
        <v>1</v>
      </c>
      <c r="F4" s="23">
        <v>346.15383500000002</v>
      </c>
      <c r="G4" s="30">
        <f>+F4*E4</f>
        <v>346.15383500000002</v>
      </c>
      <c r="H4" s="30"/>
      <c r="I4" s="30"/>
      <c r="J4" s="30"/>
      <c r="K4" s="27"/>
      <c r="L4" s="27"/>
      <c r="M4" s="27"/>
      <c r="N4" s="14"/>
    </row>
    <row r="5" spans="1:14" ht="15.6" customHeight="1" x14ac:dyDescent="0.25">
      <c r="A5" s="28">
        <v>1</v>
      </c>
      <c r="B5" s="22" t="s">
        <v>98</v>
      </c>
      <c r="C5" s="22" t="s">
        <v>99</v>
      </c>
      <c r="D5" s="28" t="s">
        <v>41</v>
      </c>
      <c r="E5" s="29">
        <v>1</v>
      </c>
      <c r="F5" s="23">
        <v>346.15383500000002</v>
      </c>
      <c r="G5" s="30">
        <f>+F5*E5</f>
        <v>346.15383500000002</v>
      </c>
      <c r="H5" s="30"/>
      <c r="I5" s="30"/>
      <c r="J5" s="30"/>
      <c r="K5" s="27"/>
      <c r="L5" s="27"/>
      <c r="M5" s="27"/>
      <c r="N5" s="14"/>
    </row>
    <row r="6" spans="1:14" ht="15.6" customHeight="1" x14ac:dyDescent="0.25">
      <c r="A6" s="28">
        <v>5</v>
      </c>
      <c r="B6" s="22" t="s">
        <v>48</v>
      </c>
      <c r="C6" s="22" t="s">
        <v>49</v>
      </c>
      <c r="D6" s="28" t="s">
        <v>32</v>
      </c>
      <c r="E6" s="29">
        <v>1</v>
      </c>
      <c r="F6" s="31">
        <v>4000</v>
      </c>
      <c r="G6" s="30">
        <f>+F6*E6</f>
        <v>4000</v>
      </c>
      <c r="H6" s="30">
        <v>0</v>
      </c>
      <c r="I6" s="30">
        <v>0</v>
      </c>
      <c r="J6" s="30">
        <v>0</v>
      </c>
      <c r="K6" s="30">
        <v>0</v>
      </c>
      <c r="L6" s="30">
        <v>0</v>
      </c>
      <c r="M6" s="32" t="s">
        <v>50</v>
      </c>
      <c r="N6" s="14"/>
    </row>
    <row r="7" spans="1:14" ht="15.6" customHeight="1" x14ac:dyDescent="0.25">
      <c r="A7" s="28">
        <v>6</v>
      </c>
      <c r="B7" s="33" t="s">
        <v>51</v>
      </c>
      <c r="C7" s="22" t="s">
        <v>49</v>
      </c>
      <c r="D7" s="28" t="s">
        <v>32</v>
      </c>
      <c r="E7" s="29">
        <v>1</v>
      </c>
      <c r="F7" s="31">
        <v>4000</v>
      </c>
      <c r="G7" s="30">
        <f>+F7*E7</f>
        <v>4000</v>
      </c>
      <c r="H7" s="30">
        <v>0</v>
      </c>
      <c r="I7" s="30">
        <v>0</v>
      </c>
      <c r="J7" s="30">
        <v>0</v>
      </c>
      <c r="K7" s="30">
        <v>0</v>
      </c>
      <c r="L7" s="30">
        <v>0</v>
      </c>
      <c r="M7" s="32" t="s">
        <v>50</v>
      </c>
      <c r="N7" s="14"/>
    </row>
    <row r="8" spans="1:14" ht="15.6" customHeight="1" x14ac:dyDescent="0.25">
      <c r="A8" s="28">
        <v>5</v>
      </c>
      <c r="B8" s="33" t="s">
        <v>48</v>
      </c>
      <c r="C8" s="22" t="s">
        <v>49</v>
      </c>
      <c r="D8" s="28" t="s">
        <v>32</v>
      </c>
      <c r="E8" s="29">
        <v>1</v>
      </c>
      <c r="F8" s="30">
        <v>4000</v>
      </c>
      <c r="G8" s="30">
        <f>+F8*E8</f>
        <v>4000</v>
      </c>
      <c r="H8" s="30">
        <v>0</v>
      </c>
      <c r="I8" s="30">
        <v>0</v>
      </c>
      <c r="J8" s="30">
        <v>0</v>
      </c>
      <c r="K8" s="30">
        <v>0</v>
      </c>
      <c r="L8" s="30">
        <v>0</v>
      </c>
      <c r="M8" s="32"/>
      <c r="N8" s="14"/>
    </row>
    <row r="9" spans="1:14" ht="15.6" customHeight="1" x14ac:dyDescent="0.25">
      <c r="A9" s="20">
        <v>2</v>
      </c>
      <c r="B9" s="21" t="s">
        <v>122</v>
      </c>
      <c r="C9" s="22" t="s">
        <v>123</v>
      </c>
      <c r="D9" s="23" t="s">
        <v>22</v>
      </c>
      <c r="E9" s="24" t="s">
        <v>84</v>
      </c>
      <c r="F9" s="21">
        <v>2500</v>
      </c>
      <c r="G9" s="34">
        <f>+E9*F9</f>
        <v>10000</v>
      </c>
      <c r="H9" s="27">
        <v>2500</v>
      </c>
      <c r="I9" s="27">
        <v>2500</v>
      </c>
      <c r="J9" s="27">
        <v>2500</v>
      </c>
      <c r="K9" s="27">
        <v>2500</v>
      </c>
      <c r="L9" s="27"/>
      <c r="M9" s="27"/>
      <c r="N9" s="14"/>
    </row>
    <row r="10" spans="1:14" ht="15.6" customHeight="1" x14ac:dyDescent="0.25">
      <c r="A10" s="35">
        <v>4</v>
      </c>
      <c r="B10" s="36" t="s">
        <v>24</v>
      </c>
      <c r="C10" s="22" t="s">
        <v>6</v>
      </c>
      <c r="D10" s="35" t="s">
        <v>22</v>
      </c>
      <c r="E10" s="29">
        <v>1</v>
      </c>
      <c r="F10" s="37">
        <v>3000</v>
      </c>
      <c r="G10" s="38"/>
      <c r="H10" s="39"/>
      <c r="I10" s="39"/>
      <c r="J10" s="39"/>
      <c r="K10" s="39"/>
      <c r="L10" s="39"/>
      <c r="M10" s="40" t="s">
        <v>25</v>
      </c>
      <c r="N10" s="14"/>
    </row>
    <row r="11" spans="1:14" ht="15.6" customHeight="1" x14ac:dyDescent="0.25">
      <c r="A11" s="35">
        <v>6</v>
      </c>
      <c r="B11" s="36" t="s">
        <v>24</v>
      </c>
      <c r="C11" s="22" t="s">
        <v>6</v>
      </c>
      <c r="D11" s="35" t="s">
        <v>22</v>
      </c>
      <c r="E11" s="29">
        <v>1</v>
      </c>
      <c r="F11" s="37"/>
      <c r="G11" s="38"/>
      <c r="H11" s="39"/>
      <c r="I11" s="39"/>
      <c r="J11" s="39"/>
      <c r="K11" s="39"/>
      <c r="L11" s="39"/>
      <c r="M11" s="40" t="s">
        <v>25</v>
      </c>
      <c r="N11" s="14"/>
    </row>
    <row r="12" spans="1:14" ht="15.6" customHeight="1" x14ac:dyDescent="0.25">
      <c r="A12" s="35">
        <v>6</v>
      </c>
      <c r="B12" s="36" t="s">
        <v>24</v>
      </c>
      <c r="C12" s="22" t="s">
        <v>6</v>
      </c>
      <c r="D12" s="35" t="s">
        <v>22</v>
      </c>
      <c r="E12" s="29">
        <v>1</v>
      </c>
      <c r="F12" s="37"/>
      <c r="G12" s="38"/>
      <c r="H12" s="39"/>
      <c r="I12" s="39"/>
      <c r="J12" s="39"/>
      <c r="K12" s="39"/>
      <c r="L12" s="39"/>
      <c r="M12" s="40"/>
      <c r="N12" s="14"/>
    </row>
    <row r="13" spans="1:14" ht="15.6" customHeight="1" x14ac:dyDescent="0.25">
      <c r="A13" s="41">
        <v>4</v>
      </c>
      <c r="B13" s="36" t="s">
        <v>87</v>
      </c>
      <c r="C13" s="22" t="s">
        <v>88</v>
      </c>
      <c r="D13" s="23" t="s">
        <v>22</v>
      </c>
      <c r="E13" s="24">
        <v>2</v>
      </c>
      <c r="F13" s="23">
        <v>4000</v>
      </c>
      <c r="G13" s="23"/>
      <c r="H13" s="27">
        <v>4000</v>
      </c>
      <c r="I13" s="27">
        <v>4000</v>
      </c>
      <c r="J13" s="27"/>
      <c r="K13" s="27"/>
      <c r="L13" s="27"/>
      <c r="M13" s="27"/>
      <c r="N13" s="14"/>
    </row>
    <row r="14" spans="1:14" ht="15.6" customHeight="1" x14ac:dyDescent="0.25">
      <c r="A14" s="42" t="s">
        <v>38</v>
      </c>
      <c r="B14" s="22" t="s">
        <v>39</v>
      </c>
      <c r="C14" s="22" t="s">
        <v>40</v>
      </c>
      <c r="D14" s="23" t="s">
        <v>41</v>
      </c>
      <c r="E14" s="24">
        <v>1</v>
      </c>
      <c r="F14" s="23">
        <v>897.22222222200003</v>
      </c>
      <c r="G14" s="23">
        <f>+F14*E14</f>
        <v>897.22222222200003</v>
      </c>
      <c r="H14" s="27"/>
      <c r="I14" s="34"/>
      <c r="J14" s="34"/>
      <c r="K14" s="34"/>
      <c r="L14" s="34"/>
      <c r="M14" s="27"/>
      <c r="N14" s="14"/>
    </row>
    <row r="15" spans="1:14" ht="15.6" customHeight="1" x14ac:dyDescent="0.25">
      <c r="A15" s="42" t="s">
        <v>38</v>
      </c>
      <c r="B15" s="22" t="s">
        <v>39</v>
      </c>
      <c r="C15" s="22" t="s">
        <v>40</v>
      </c>
      <c r="D15" s="23" t="s">
        <v>41</v>
      </c>
      <c r="E15" s="24">
        <v>1</v>
      </c>
      <c r="F15" s="43">
        <v>897.22222222200003</v>
      </c>
      <c r="G15" s="43">
        <f>+F15*E15</f>
        <v>897.22222222200003</v>
      </c>
      <c r="H15" s="27"/>
      <c r="I15" s="34"/>
      <c r="J15" s="34"/>
      <c r="K15" s="34"/>
      <c r="L15" s="34"/>
      <c r="M15" s="34"/>
      <c r="N15" s="14"/>
    </row>
    <row r="16" spans="1:14" ht="15.6" customHeight="1" x14ac:dyDescent="0.25">
      <c r="A16" s="42" t="s">
        <v>38</v>
      </c>
      <c r="B16" s="22" t="s">
        <v>39</v>
      </c>
      <c r="C16" s="22" t="s">
        <v>40</v>
      </c>
      <c r="D16" s="23" t="s">
        <v>41</v>
      </c>
      <c r="E16" s="24">
        <v>1</v>
      </c>
      <c r="F16" s="43">
        <v>897.22222222200003</v>
      </c>
      <c r="G16" s="43">
        <f>+F16*E16</f>
        <v>897.22222222200003</v>
      </c>
      <c r="H16" s="27"/>
      <c r="I16" s="34"/>
      <c r="J16" s="34"/>
      <c r="K16" s="34"/>
      <c r="L16" s="34"/>
      <c r="M16" s="34"/>
      <c r="N16" s="14"/>
    </row>
    <row r="17" spans="1:14" ht="15.6" customHeight="1" x14ac:dyDescent="0.25">
      <c r="A17" s="42" t="s">
        <v>38</v>
      </c>
      <c r="B17" s="22" t="s">
        <v>39</v>
      </c>
      <c r="C17" s="22" t="s">
        <v>40</v>
      </c>
      <c r="D17" s="23" t="s">
        <v>41</v>
      </c>
      <c r="E17" s="24">
        <v>1</v>
      </c>
      <c r="F17" s="43">
        <v>897.22222222200003</v>
      </c>
      <c r="G17" s="43">
        <f>+F17*E17</f>
        <v>897.22222222200003</v>
      </c>
      <c r="H17" s="27"/>
      <c r="I17" s="34"/>
      <c r="J17" s="34"/>
      <c r="K17" s="34"/>
      <c r="L17" s="34"/>
      <c r="M17" s="34"/>
      <c r="N17" s="14"/>
    </row>
    <row r="18" spans="1:14" ht="31.5" x14ac:dyDescent="0.25">
      <c r="A18" s="20">
        <v>4</v>
      </c>
      <c r="B18" s="21" t="s">
        <v>125</v>
      </c>
      <c r="C18" s="22" t="s">
        <v>126</v>
      </c>
      <c r="D18" s="23" t="s">
        <v>22</v>
      </c>
      <c r="E18" s="24" t="s">
        <v>127</v>
      </c>
      <c r="F18" s="25"/>
      <c r="G18" s="26">
        <f>+E18*F18</f>
        <v>0</v>
      </c>
      <c r="H18" s="27"/>
      <c r="I18" s="27"/>
      <c r="J18" s="27"/>
      <c r="K18" s="27"/>
      <c r="L18" s="27"/>
      <c r="M18" s="27" t="s">
        <v>128</v>
      </c>
      <c r="N18" s="14"/>
    </row>
    <row r="19" spans="1:14" ht="15.6" customHeight="1" x14ac:dyDescent="0.25">
      <c r="A19" s="42"/>
      <c r="B19" s="22" t="s">
        <v>39</v>
      </c>
      <c r="C19" s="22" t="s">
        <v>79</v>
      </c>
      <c r="D19" s="23" t="s">
        <v>41</v>
      </c>
      <c r="E19" s="24">
        <v>1</v>
      </c>
      <c r="F19" s="23">
        <v>780.41666666666595</v>
      </c>
      <c r="G19" s="23">
        <f>+F19*E19</f>
        <v>780.41666666666595</v>
      </c>
      <c r="H19" s="44"/>
      <c r="I19" s="45"/>
      <c r="J19" s="45"/>
      <c r="K19" s="45"/>
      <c r="L19" s="45">
        <v>0</v>
      </c>
      <c r="M19" s="45"/>
      <c r="N19" s="14"/>
    </row>
    <row r="20" spans="1:14" ht="15.6" customHeight="1" x14ac:dyDescent="0.25">
      <c r="A20" s="28">
        <v>1</v>
      </c>
      <c r="B20" s="46" t="s">
        <v>44</v>
      </c>
      <c r="C20" s="22" t="s">
        <v>72</v>
      </c>
      <c r="D20" s="28" t="s">
        <v>32</v>
      </c>
      <c r="E20" s="29">
        <v>1</v>
      </c>
      <c r="F20" s="30">
        <v>4000</v>
      </c>
      <c r="G20" s="30">
        <f>+F20*E20</f>
        <v>4000</v>
      </c>
      <c r="H20" s="30"/>
      <c r="I20" s="30">
        <v>4000</v>
      </c>
      <c r="J20" s="30"/>
      <c r="K20" s="30"/>
      <c r="L20" s="30"/>
      <c r="M20" s="32"/>
      <c r="N20" s="14"/>
    </row>
    <row r="21" spans="1:14" ht="15.6" customHeight="1" x14ac:dyDescent="0.25">
      <c r="A21" s="28">
        <v>1</v>
      </c>
      <c r="B21" s="33" t="s">
        <v>71</v>
      </c>
      <c r="C21" s="22" t="s">
        <v>72</v>
      </c>
      <c r="D21" s="28" t="s">
        <v>32</v>
      </c>
      <c r="E21" s="29">
        <v>1</v>
      </c>
      <c r="F21" s="30">
        <v>4000</v>
      </c>
      <c r="G21" s="30">
        <f>+F21*E21</f>
        <v>4000</v>
      </c>
      <c r="H21" s="30"/>
      <c r="I21" s="30"/>
      <c r="J21" s="30">
        <v>4000</v>
      </c>
      <c r="K21" s="30"/>
      <c r="L21" s="30"/>
      <c r="M21" s="30"/>
      <c r="N21" s="14"/>
    </row>
    <row r="22" spans="1:14" ht="15.6" customHeight="1" x14ac:dyDescent="0.25">
      <c r="A22" s="41">
        <v>7</v>
      </c>
      <c r="B22" s="47" t="s">
        <v>90</v>
      </c>
      <c r="C22" s="22" t="s">
        <v>72</v>
      </c>
      <c r="D22" s="23" t="s">
        <v>22</v>
      </c>
      <c r="E22" s="24"/>
      <c r="F22" s="43"/>
      <c r="G22" s="23"/>
      <c r="H22" s="27"/>
      <c r="I22" s="27"/>
      <c r="J22" s="27"/>
      <c r="K22" s="27">
        <v>4000</v>
      </c>
      <c r="L22" s="27"/>
      <c r="M22" s="27"/>
      <c r="N22" s="14"/>
    </row>
    <row r="23" spans="1:14" ht="15.6" customHeight="1" x14ac:dyDescent="0.25">
      <c r="A23" s="35">
        <v>5</v>
      </c>
      <c r="B23" s="48" t="s">
        <v>26</v>
      </c>
      <c r="C23" s="22" t="s">
        <v>7</v>
      </c>
      <c r="D23" s="49" t="s">
        <v>22</v>
      </c>
      <c r="E23" s="29">
        <v>2</v>
      </c>
      <c r="F23" s="37">
        <v>4500</v>
      </c>
      <c r="G23" s="38"/>
      <c r="H23" s="39">
        <v>0</v>
      </c>
      <c r="I23" s="39">
        <v>0</v>
      </c>
      <c r="J23" s="39">
        <v>0</v>
      </c>
      <c r="K23" s="39">
        <v>0</v>
      </c>
      <c r="L23" s="39">
        <v>0</v>
      </c>
      <c r="M23" s="40" t="s">
        <v>27</v>
      </c>
      <c r="N23" s="14"/>
    </row>
    <row r="24" spans="1:14" ht="15.6" customHeight="1" x14ac:dyDescent="0.25">
      <c r="A24" s="41">
        <v>1</v>
      </c>
      <c r="B24" s="50" t="s">
        <v>85</v>
      </c>
      <c r="C24" s="22" t="s">
        <v>7</v>
      </c>
      <c r="D24" s="23" t="s">
        <v>22</v>
      </c>
      <c r="E24" s="24"/>
      <c r="F24" s="23"/>
      <c r="G24" s="23"/>
      <c r="H24" s="39">
        <v>0</v>
      </c>
      <c r="I24" s="39">
        <v>0</v>
      </c>
      <c r="J24" s="39">
        <v>0</v>
      </c>
      <c r="K24" s="39">
        <v>0</v>
      </c>
      <c r="L24" s="39">
        <v>0</v>
      </c>
      <c r="M24" s="27" t="s">
        <v>86</v>
      </c>
      <c r="N24" s="14"/>
    </row>
    <row r="25" spans="1:14" ht="15.6" customHeight="1" x14ac:dyDescent="0.25">
      <c r="A25" s="51"/>
      <c r="B25" s="52" t="s">
        <v>108</v>
      </c>
      <c r="C25" s="22" t="s">
        <v>109</v>
      </c>
      <c r="D25" s="53"/>
      <c r="E25" s="54"/>
      <c r="F25" s="55"/>
      <c r="G25" s="55"/>
      <c r="H25" s="55">
        <v>4905</v>
      </c>
      <c r="I25" s="55">
        <v>4905</v>
      </c>
      <c r="J25" s="55">
        <v>4905</v>
      </c>
      <c r="K25" s="55">
        <v>4905</v>
      </c>
      <c r="L25" s="55">
        <v>4905</v>
      </c>
      <c r="M25" s="55">
        <v>4906</v>
      </c>
      <c r="N25" s="14"/>
    </row>
    <row r="26" spans="1:14" ht="15.6" customHeight="1" x14ac:dyDescent="0.25">
      <c r="A26" s="28">
        <v>12</v>
      </c>
      <c r="B26" s="33" t="s">
        <v>60</v>
      </c>
      <c r="C26" s="22" t="s">
        <v>61</v>
      </c>
      <c r="D26" s="28" t="s">
        <v>32</v>
      </c>
      <c r="E26" s="29">
        <v>1</v>
      </c>
      <c r="F26" s="30">
        <v>2500</v>
      </c>
      <c r="G26" s="30">
        <f>+F26*E26</f>
        <v>2500</v>
      </c>
      <c r="H26" s="30">
        <v>2500</v>
      </c>
      <c r="I26" s="30"/>
      <c r="J26" s="30"/>
      <c r="K26" s="30"/>
      <c r="L26" s="30"/>
      <c r="M26" s="30"/>
      <c r="N26" s="14"/>
    </row>
    <row r="27" spans="1:14" ht="15.6" customHeight="1" x14ac:dyDescent="0.25">
      <c r="A27" s="28">
        <v>11</v>
      </c>
      <c r="B27" s="33" t="s">
        <v>60</v>
      </c>
      <c r="C27" s="22" t="s">
        <v>61</v>
      </c>
      <c r="D27" s="28" t="s">
        <v>32</v>
      </c>
      <c r="E27" s="29">
        <v>1</v>
      </c>
      <c r="F27" s="30">
        <v>2500</v>
      </c>
      <c r="G27" s="30">
        <f>+F27*E27</f>
        <v>2500</v>
      </c>
      <c r="H27" s="30"/>
      <c r="I27" s="30">
        <v>2500</v>
      </c>
      <c r="J27" s="30"/>
      <c r="K27" s="30"/>
      <c r="L27" s="30"/>
      <c r="M27" s="32"/>
      <c r="N27" s="14"/>
    </row>
    <row r="28" spans="1:14" ht="15.6" customHeight="1" x14ac:dyDescent="0.25">
      <c r="A28" s="28">
        <v>7</v>
      </c>
      <c r="B28" s="33" t="s">
        <v>78</v>
      </c>
      <c r="C28" s="22" t="s">
        <v>61</v>
      </c>
      <c r="D28" s="28" t="s">
        <v>32</v>
      </c>
      <c r="E28" s="29">
        <v>1</v>
      </c>
      <c r="F28" s="31">
        <v>2500</v>
      </c>
      <c r="G28" s="31">
        <f>+F28*E28</f>
        <v>2500</v>
      </c>
      <c r="H28" s="31"/>
      <c r="I28" s="31"/>
      <c r="J28" s="31">
        <v>2500</v>
      </c>
      <c r="K28" s="31"/>
      <c r="L28" s="31"/>
      <c r="M28" s="31"/>
      <c r="N28" s="14"/>
    </row>
    <row r="29" spans="1:14" ht="15.6" customHeight="1" x14ac:dyDescent="0.25">
      <c r="A29" s="56">
        <v>3</v>
      </c>
      <c r="B29" s="21" t="s">
        <v>124</v>
      </c>
      <c r="C29" s="22" t="s">
        <v>61</v>
      </c>
      <c r="D29" s="23" t="s">
        <v>22</v>
      </c>
      <c r="E29" s="24" t="s">
        <v>38</v>
      </c>
      <c r="F29" s="25">
        <v>2500</v>
      </c>
      <c r="G29" s="26">
        <f>+E29*F29</f>
        <v>2500</v>
      </c>
      <c r="H29" s="27">
        <v>2500</v>
      </c>
      <c r="I29" s="27"/>
      <c r="J29" s="27"/>
      <c r="K29" s="27"/>
      <c r="L29" s="27"/>
      <c r="M29" s="27"/>
      <c r="N29" s="14"/>
    </row>
    <row r="30" spans="1:14" ht="15.6" customHeight="1" x14ac:dyDescent="0.25">
      <c r="A30" s="28">
        <v>1</v>
      </c>
      <c r="B30" s="22" t="s">
        <v>42</v>
      </c>
      <c r="C30" s="22" t="s">
        <v>43</v>
      </c>
      <c r="D30" s="57">
        <v>1</v>
      </c>
      <c r="E30" s="58">
        <v>1</v>
      </c>
      <c r="F30" s="59">
        <v>4500</v>
      </c>
      <c r="G30" s="59">
        <f>+E30*F30</f>
        <v>4500</v>
      </c>
      <c r="H30" s="59">
        <v>4905</v>
      </c>
      <c r="I30" s="59">
        <v>0</v>
      </c>
      <c r="J30" s="59">
        <v>0</v>
      </c>
      <c r="K30" s="59">
        <v>0</v>
      </c>
      <c r="L30" s="59">
        <v>0</v>
      </c>
      <c r="M30" s="59"/>
      <c r="N30" s="14"/>
    </row>
    <row r="31" spans="1:14" ht="15.6" customHeight="1" x14ac:dyDescent="0.25">
      <c r="A31" s="28">
        <v>1</v>
      </c>
      <c r="B31" s="22" t="s">
        <v>42</v>
      </c>
      <c r="C31" s="22" t="s">
        <v>43</v>
      </c>
      <c r="D31" s="57">
        <v>1</v>
      </c>
      <c r="E31" s="58">
        <v>1</v>
      </c>
      <c r="F31" s="60">
        <v>4500</v>
      </c>
      <c r="G31" s="60">
        <f>+E31*F31</f>
        <v>4500</v>
      </c>
      <c r="H31" s="60">
        <v>0</v>
      </c>
      <c r="I31" s="60">
        <v>4905</v>
      </c>
      <c r="J31" s="60">
        <v>0</v>
      </c>
      <c r="K31" s="60">
        <v>0</v>
      </c>
      <c r="L31" s="60">
        <v>0</v>
      </c>
      <c r="M31" s="60"/>
      <c r="N31" s="14"/>
    </row>
    <row r="32" spans="1:14" ht="15.6" customHeight="1" x14ac:dyDescent="0.25">
      <c r="A32" s="28">
        <v>1</v>
      </c>
      <c r="B32" s="22" t="s">
        <v>42</v>
      </c>
      <c r="C32" s="22" t="s">
        <v>43</v>
      </c>
      <c r="D32" s="57">
        <v>1</v>
      </c>
      <c r="E32" s="58">
        <v>1</v>
      </c>
      <c r="F32" s="60">
        <v>4500</v>
      </c>
      <c r="G32" s="60">
        <f>+E32*F32</f>
        <v>4500</v>
      </c>
      <c r="H32" s="60">
        <v>0</v>
      </c>
      <c r="I32" s="60">
        <v>0</v>
      </c>
      <c r="J32" s="60">
        <v>4905</v>
      </c>
      <c r="K32" s="60">
        <v>4905</v>
      </c>
      <c r="L32" s="60">
        <v>4905</v>
      </c>
      <c r="M32" s="60"/>
      <c r="N32" s="14"/>
    </row>
    <row r="33" spans="1:14" ht="15" customHeight="1" x14ac:dyDescent="0.25">
      <c r="A33" s="35">
        <v>1</v>
      </c>
      <c r="B33" s="47" t="s">
        <v>28</v>
      </c>
      <c r="C33" s="22" t="s">
        <v>34</v>
      </c>
      <c r="D33" s="35" t="s">
        <v>22</v>
      </c>
      <c r="E33" s="29">
        <v>1</v>
      </c>
      <c r="F33" s="61">
        <v>5000</v>
      </c>
      <c r="G33" s="62"/>
      <c r="H33" s="63"/>
      <c r="I33" s="64"/>
      <c r="J33" s="65">
        <v>5000</v>
      </c>
      <c r="K33" s="64"/>
      <c r="L33" s="64"/>
      <c r="M33" s="63"/>
      <c r="N33" s="14"/>
    </row>
    <row r="34" spans="1:14" ht="15" customHeight="1" x14ac:dyDescent="0.25">
      <c r="A34" s="35">
        <v>2</v>
      </c>
      <c r="B34" s="47" t="s">
        <v>29</v>
      </c>
      <c r="C34" s="22" t="s">
        <v>34</v>
      </c>
      <c r="D34" s="35" t="s">
        <v>22</v>
      </c>
      <c r="E34" s="29">
        <v>1</v>
      </c>
      <c r="F34" s="61">
        <v>5000</v>
      </c>
      <c r="G34" s="62"/>
      <c r="H34" s="64"/>
      <c r="I34" s="63"/>
      <c r="J34" s="63"/>
      <c r="K34" s="64">
        <v>5000</v>
      </c>
      <c r="L34" s="64"/>
      <c r="M34" s="63"/>
      <c r="N34" s="14"/>
    </row>
    <row r="35" spans="1:14" ht="15.75" x14ac:dyDescent="0.25">
      <c r="A35" s="35">
        <v>1</v>
      </c>
      <c r="B35" s="47" t="s">
        <v>28</v>
      </c>
      <c r="C35" s="22" t="s">
        <v>34</v>
      </c>
      <c r="D35" s="35" t="s">
        <v>22</v>
      </c>
      <c r="E35" s="29">
        <v>1</v>
      </c>
      <c r="F35" s="66">
        <v>5000</v>
      </c>
      <c r="G35" s="67"/>
      <c r="H35" s="39">
        <v>5000</v>
      </c>
      <c r="I35" s="68"/>
      <c r="J35" s="68"/>
      <c r="K35" s="68"/>
      <c r="L35" s="68"/>
      <c r="M35" s="69"/>
      <c r="N35" s="14"/>
    </row>
    <row r="36" spans="1:14" ht="15" customHeight="1" x14ac:dyDescent="0.25">
      <c r="A36" s="35">
        <v>2</v>
      </c>
      <c r="B36" s="36" t="s">
        <v>29</v>
      </c>
      <c r="C36" s="22" t="s">
        <v>34</v>
      </c>
      <c r="D36" s="35" t="s">
        <v>22</v>
      </c>
      <c r="E36" s="29">
        <v>1</v>
      </c>
      <c r="F36" s="66">
        <v>5000</v>
      </c>
      <c r="G36" s="67"/>
      <c r="H36" s="68"/>
      <c r="I36" s="68">
        <v>5000</v>
      </c>
      <c r="J36" s="68"/>
      <c r="K36" s="68"/>
      <c r="L36" s="68"/>
      <c r="M36" s="69"/>
      <c r="N36" s="14"/>
    </row>
    <row r="37" spans="1:14" ht="15" customHeight="1" x14ac:dyDescent="0.25">
      <c r="A37" s="28">
        <v>4</v>
      </c>
      <c r="B37" s="33" t="s">
        <v>46</v>
      </c>
      <c r="C37" s="22" t="s">
        <v>47</v>
      </c>
      <c r="D37" s="28" t="s">
        <v>32</v>
      </c>
      <c r="E37" s="29">
        <v>1</v>
      </c>
      <c r="F37" s="30">
        <v>3000</v>
      </c>
      <c r="G37" s="30">
        <f>+F37*E37</f>
        <v>3000</v>
      </c>
      <c r="H37" s="30">
        <v>3000</v>
      </c>
      <c r="I37" s="30"/>
      <c r="J37" s="30"/>
      <c r="K37" s="30"/>
      <c r="L37" s="30"/>
      <c r="M37" s="30"/>
      <c r="N37" s="14"/>
    </row>
    <row r="38" spans="1:14" ht="15" customHeight="1" x14ac:dyDescent="0.25">
      <c r="A38" s="28">
        <v>4</v>
      </c>
      <c r="B38" s="33" t="s">
        <v>65</v>
      </c>
      <c r="C38" s="22" t="s">
        <v>76</v>
      </c>
      <c r="D38" s="28" t="s">
        <v>32</v>
      </c>
      <c r="E38" s="29">
        <v>2</v>
      </c>
      <c r="F38" s="30">
        <v>4000</v>
      </c>
      <c r="G38" s="30">
        <f>+F38*E38</f>
        <v>8000</v>
      </c>
      <c r="H38" s="30">
        <v>4000</v>
      </c>
      <c r="I38" s="30">
        <v>4000</v>
      </c>
      <c r="J38" s="30"/>
      <c r="K38" s="30"/>
      <c r="L38" s="30"/>
      <c r="M38" s="30"/>
      <c r="N38" s="14"/>
    </row>
    <row r="39" spans="1:14" ht="15" customHeight="1" x14ac:dyDescent="0.25">
      <c r="A39" s="35">
        <v>7</v>
      </c>
      <c r="B39" s="48" t="s">
        <v>26</v>
      </c>
      <c r="C39" s="22" t="s">
        <v>35</v>
      </c>
      <c r="D39" s="35" t="s">
        <v>22</v>
      </c>
      <c r="E39" s="29">
        <v>2</v>
      </c>
      <c r="F39" s="37"/>
      <c r="G39" s="38"/>
      <c r="H39" s="39"/>
      <c r="I39" s="39"/>
      <c r="J39" s="39"/>
      <c r="K39" s="39"/>
      <c r="L39" s="39"/>
      <c r="M39" s="40" t="s">
        <v>25</v>
      </c>
      <c r="N39" s="14"/>
    </row>
    <row r="40" spans="1:14" ht="15" customHeight="1" x14ac:dyDescent="0.25">
      <c r="A40" s="35">
        <v>9</v>
      </c>
      <c r="B40" s="36" t="s">
        <v>36</v>
      </c>
      <c r="C40" s="22" t="s">
        <v>35</v>
      </c>
      <c r="D40" s="35"/>
      <c r="E40" s="29"/>
      <c r="F40" s="66"/>
      <c r="G40" s="67"/>
      <c r="H40" s="68"/>
      <c r="I40" s="68"/>
      <c r="J40" s="68"/>
      <c r="K40" s="68"/>
      <c r="L40" s="68"/>
      <c r="M40" s="40" t="s">
        <v>25</v>
      </c>
      <c r="N40" s="14"/>
    </row>
    <row r="41" spans="1:14" ht="15" customHeight="1" x14ac:dyDescent="0.25">
      <c r="A41" s="35">
        <v>7</v>
      </c>
      <c r="B41" s="70" t="s">
        <v>26</v>
      </c>
      <c r="C41" s="22" t="s">
        <v>35</v>
      </c>
      <c r="D41" s="35" t="s">
        <v>22</v>
      </c>
      <c r="E41" s="29">
        <v>2</v>
      </c>
      <c r="F41" s="71"/>
      <c r="G41" s="38"/>
      <c r="H41" s="39"/>
      <c r="I41" s="39"/>
      <c r="J41" s="39"/>
      <c r="K41" s="39"/>
      <c r="L41" s="39"/>
      <c r="M41" s="40" t="s">
        <v>37</v>
      </c>
      <c r="N41" s="14"/>
    </row>
    <row r="42" spans="1:14" ht="15" customHeight="1" x14ac:dyDescent="0.25">
      <c r="A42" s="41">
        <v>8</v>
      </c>
      <c r="B42" s="47" t="s">
        <v>91</v>
      </c>
      <c r="C42" s="22" t="s">
        <v>92</v>
      </c>
      <c r="D42" s="23" t="s">
        <v>22</v>
      </c>
      <c r="E42" s="24">
        <v>1</v>
      </c>
      <c r="F42" s="43">
        <v>2500</v>
      </c>
      <c r="G42" s="43"/>
      <c r="H42" s="27">
        <v>2500</v>
      </c>
      <c r="I42" s="27">
        <v>2500</v>
      </c>
      <c r="J42" s="27"/>
      <c r="K42" s="27"/>
      <c r="L42" s="27"/>
      <c r="M42" s="27"/>
      <c r="N42" s="14"/>
    </row>
    <row r="43" spans="1:14" ht="30" customHeight="1" x14ac:dyDescent="0.25">
      <c r="A43" s="72">
        <v>5</v>
      </c>
      <c r="B43" s="9" t="s">
        <v>115</v>
      </c>
      <c r="C43" s="22" t="s">
        <v>92</v>
      </c>
      <c r="D43" s="5" t="s">
        <v>22</v>
      </c>
      <c r="E43" s="6">
        <v>1</v>
      </c>
      <c r="F43" s="8">
        <v>2500</v>
      </c>
      <c r="G43" s="8">
        <f>+E43*F43</f>
        <v>2500</v>
      </c>
      <c r="H43" s="7"/>
      <c r="I43" s="7"/>
      <c r="J43" s="7">
        <v>2500</v>
      </c>
      <c r="K43" s="7"/>
      <c r="L43" s="7"/>
      <c r="M43" s="7"/>
      <c r="N43" s="14"/>
    </row>
    <row r="44" spans="1:14" ht="15" customHeight="1" x14ac:dyDescent="0.25">
      <c r="A44" s="28">
        <v>13</v>
      </c>
      <c r="B44" s="33" t="s">
        <v>62</v>
      </c>
      <c r="C44" s="22" t="s">
        <v>63</v>
      </c>
      <c r="D44" s="28" t="s">
        <v>32</v>
      </c>
      <c r="E44" s="29">
        <v>1</v>
      </c>
      <c r="F44" s="30">
        <v>4000</v>
      </c>
      <c r="G44" s="30">
        <f>+F44*E44</f>
        <v>4000</v>
      </c>
      <c r="H44" s="30">
        <v>0</v>
      </c>
      <c r="I44" s="30">
        <v>0</v>
      </c>
      <c r="J44" s="30">
        <v>0</v>
      </c>
      <c r="K44" s="30">
        <v>0</v>
      </c>
      <c r="L44" s="30">
        <v>0</v>
      </c>
      <c r="M44" s="32" t="s">
        <v>50</v>
      </c>
      <c r="N44" s="14"/>
    </row>
    <row r="45" spans="1:14" ht="15" customHeight="1" x14ac:dyDescent="0.25">
      <c r="A45" s="28">
        <v>12</v>
      </c>
      <c r="B45" s="33" t="s">
        <v>62</v>
      </c>
      <c r="C45" s="22" t="s">
        <v>63</v>
      </c>
      <c r="D45" s="28" t="s">
        <v>32</v>
      </c>
      <c r="E45" s="29">
        <v>1</v>
      </c>
      <c r="F45" s="30"/>
      <c r="G45" s="30">
        <f>+F45*E45</f>
        <v>0</v>
      </c>
      <c r="H45" s="30">
        <v>0</v>
      </c>
      <c r="I45" s="30">
        <v>0</v>
      </c>
      <c r="J45" s="30">
        <v>0</v>
      </c>
      <c r="K45" s="30">
        <v>0</v>
      </c>
      <c r="L45" s="30">
        <v>0</v>
      </c>
      <c r="M45" s="32" t="s">
        <v>50</v>
      </c>
      <c r="N45" s="14"/>
    </row>
    <row r="46" spans="1:14" ht="15" customHeight="1" x14ac:dyDescent="0.25">
      <c r="A46" s="72">
        <v>2</v>
      </c>
      <c r="B46" s="9" t="s">
        <v>111</v>
      </c>
      <c r="C46" s="22" t="s">
        <v>63</v>
      </c>
      <c r="D46" s="5" t="s">
        <v>32</v>
      </c>
      <c r="E46" s="6">
        <v>1</v>
      </c>
      <c r="F46" s="8">
        <v>4000</v>
      </c>
      <c r="G46" s="8">
        <f>+E46*F46</f>
        <v>4000</v>
      </c>
      <c r="H46" s="30">
        <v>0</v>
      </c>
      <c r="I46" s="30">
        <v>0</v>
      </c>
      <c r="J46" s="30">
        <v>0</v>
      </c>
      <c r="K46" s="30">
        <v>0</v>
      </c>
      <c r="L46" s="30">
        <v>0</v>
      </c>
      <c r="M46" s="7" t="s">
        <v>112</v>
      </c>
      <c r="N46" s="14"/>
    </row>
    <row r="47" spans="1:14" ht="15" customHeight="1" x14ac:dyDescent="0.25">
      <c r="A47" s="56">
        <v>5</v>
      </c>
      <c r="B47" s="21" t="s">
        <v>129</v>
      </c>
      <c r="C47" s="22" t="s">
        <v>63</v>
      </c>
      <c r="D47" s="23" t="s">
        <v>22</v>
      </c>
      <c r="E47" s="24" t="s">
        <v>38</v>
      </c>
      <c r="F47" s="25">
        <v>4000</v>
      </c>
      <c r="G47" s="26">
        <f>+E47*F47</f>
        <v>4000</v>
      </c>
      <c r="H47" s="30">
        <v>0</v>
      </c>
      <c r="I47" s="30">
        <v>0</v>
      </c>
      <c r="J47" s="30">
        <v>0</v>
      </c>
      <c r="K47" s="30">
        <v>0</v>
      </c>
      <c r="L47" s="30">
        <v>0</v>
      </c>
      <c r="M47" s="27" t="s">
        <v>130</v>
      </c>
      <c r="N47" s="14"/>
    </row>
    <row r="48" spans="1:14" ht="15" customHeight="1" x14ac:dyDescent="0.25">
      <c r="A48" s="20">
        <v>4</v>
      </c>
      <c r="B48" s="27" t="s">
        <v>20</v>
      </c>
      <c r="C48" s="22" t="s">
        <v>63</v>
      </c>
      <c r="D48" s="28" t="s">
        <v>96</v>
      </c>
      <c r="E48" s="29">
        <v>1</v>
      </c>
      <c r="F48" s="43">
        <v>3250</v>
      </c>
      <c r="G48" s="21">
        <f>+F48*E48</f>
        <v>3250</v>
      </c>
      <c r="H48" s="30">
        <v>0</v>
      </c>
      <c r="I48" s="30">
        <v>0</v>
      </c>
      <c r="J48" s="30">
        <v>0</v>
      </c>
      <c r="K48" s="7">
        <f>+G48</f>
        <v>3250</v>
      </c>
      <c r="L48" s="30">
        <v>0</v>
      </c>
      <c r="M48" s="44"/>
      <c r="N48" s="14"/>
    </row>
    <row r="49" spans="1:14" ht="30" customHeight="1" x14ac:dyDescent="0.25">
      <c r="A49" s="28">
        <v>8</v>
      </c>
      <c r="B49" s="33" t="s">
        <v>54</v>
      </c>
      <c r="C49" s="22" t="s">
        <v>55</v>
      </c>
      <c r="D49" s="28" t="s">
        <v>32</v>
      </c>
      <c r="E49" s="29">
        <v>1</v>
      </c>
      <c r="F49" s="30">
        <v>5000</v>
      </c>
      <c r="G49" s="30">
        <f>+F49*E49</f>
        <v>5000</v>
      </c>
      <c r="H49" s="30">
        <v>4360</v>
      </c>
      <c r="I49" s="30">
        <v>4360</v>
      </c>
      <c r="J49" s="30"/>
      <c r="K49" s="30"/>
      <c r="L49" s="30"/>
      <c r="M49" s="32"/>
      <c r="N49" s="14"/>
    </row>
    <row r="50" spans="1:14" ht="15" customHeight="1" x14ac:dyDescent="0.25">
      <c r="A50" s="28">
        <v>7</v>
      </c>
      <c r="B50" s="33" t="s">
        <v>54</v>
      </c>
      <c r="C50" s="22" t="s">
        <v>55</v>
      </c>
      <c r="D50" s="28" t="s">
        <v>32</v>
      </c>
      <c r="E50" s="29">
        <v>1</v>
      </c>
      <c r="F50" s="31">
        <v>5000</v>
      </c>
      <c r="G50" s="31">
        <f>+F50*E50</f>
        <v>5000</v>
      </c>
      <c r="H50" s="31"/>
      <c r="I50" s="73"/>
      <c r="J50" s="31">
        <v>4360</v>
      </c>
      <c r="K50" s="31">
        <v>4360</v>
      </c>
      <c r="L50" s="31"/>
      <c r="M50" s="31" t="s">
        <v>50</v>
      </c>
      <c r="N50" s="14"/>
    </row>
    <row r="51" spans="1:14" ht="30" customHeight="1" x14ac:dyDescent="0.25">
      <c r="A51" s="28">
        <v>4</v>
      </c>
      <c r="B51" s="33" t="s">
        <v>67</v>
      </c>
      <c r="C51" s="22" t="s">
        <v>74</v>
      </c>
      <c r="D51" s="28" t="s">
        <v>32</v>
      </c>
      <c r="E51" s="29">
        <v>1</v>
      </c>
      <c r="F51" s="30">
        <v>4000</v>
      </c>
      <c r="G51" s="30">
        <f>+F51*E51</f>
        <v>4000</v>
      </c>
      <c r="H51" s="30">
        <v>4000</v>
      </c>
      <c r="I51" s="30"/>
      <c r="J51" s="30"/>
      <c r="K51" s="30"/>
      <c r="L51" s="30"/>
      <c r="M51" s="32" t="s">
        <v>68</v>
      </c>
      <c r="N51" s="14"/>
    </row>
    <row r="52" spans="1:14" ht="15" customHeight="1" x14ac:dyDescent="0.25">
      <c r="A52" s="28">
        <v>3</v>
      </c>
      <c r="B52" s="33" t="s">
        <v>73</v>
      </c>
      <c r="C52" s="22" t="s">
        <v>74</v>
      </c>
      <c r="D52" s="28" t="s">
        <v>32</v>
      </c>
      <c r="E52" s="29">
        <v>1</v>
      </c>
      <c r="F52" s="30">
        <v>4000</v>
      </c>
      <c r="G52" s="30">
        <f>+F52*E52</f>
        <v>4000</v>
      </c>
      <c r="H52" s="30"/>
      <c r="I52" s="30">
        <v>4000</v>
      </c>
      <c r="J52" s="30"/>
      <c r="K52" s="30"/>
      <c r="L52" s="30"/>
      <c r="M52" s="32" t="s">
        <v>75</v>
      </c>
      <c r="N52" s="14"/>
    </row>
    <row r="53" spans="1:14" ht="15" customHeight="1" x14ac:dyDescent="0.25">
      <c r="A53" s="41">
        <v>5</v>
      </c>
      <c r="B53" s="47" t="s">
        <v>89</v>
      </c>
      <c r="C53" s="22" t="s">
        <v>74</v>
      </c>
      <c r="D53" s="23" t="s">
        <v>22</v>
      </c>
      <c r="E53" s="24"/>
      <c r="F53" s="43"/>
      <c r="G53" s="23"/>
      <c r="H53" s="27"/>
      <c r="I53" s="27"/>
      <c r="J53" s="27">
        <v>4000</v>
      </c>
      <c r="K53" s="27">
        <v>4000</v>
      </c>
      <c r="L53" s="27"/>
      <c r="M53" s="27"/>
      <c r="N53" s="14"/>
    </row>
    <row r="54" spans="1:14" ht="15" customHeight="1" x14ac:dyDescent="0.25">
      <c r="A54" s="35">
        <v>3</v>
      </c>
      <c r="B54" s="47" t="s">
        <v>23</v>
      </c>
      <c r="C54" s="22" t="s">
        <v>5</v>
      </c>
      <c r="D54" s="35" t="s">
        <v>22</v>
      </c>
      <c r="E54" s="29">
        <v>1</v>
      </c>
      <c r="F54" s="66">
        <v>4000</v>
      </c>
      <c r="G54" s="67"/>
      <c r="H54" s="68"/>
      <c r="I54" s="68"/>
      <c r="J54" s="68">
        <v>4000</v>
      </c>
      <c r="K54" s="68"/>
      <c r="L54" s="68"/>
      <c r="M54" s="69"/>
      <c r="N54" s="14"/>
    </row>
    <row r="55" spans="1:14" ht="15" customHeight="1" x14ac:dyDescent="0.25">
      <c r="A55" s="35">
        <v>5</v>
      </c>
      <c r="B55" s="47" t="s">
        <v>23</v>
      </c>
      <c r="C55" s="22" t="s">
        <v>5</v>
      </c>
      <c r="D55" s="35" t="s">
        <v>22</v>
      </c>
      <c r="E55" s="29">
        <v>1</v>
      </c>
      <c r="F55" s="61">
        <v>4000</v>
      </c>
      <c r="G55" s="67"/>
      <c r="H55" s="68"/>
      <c r="I55" s="74"/>
      <c r="J55" s="68"/>
      <c r="K55" s="68">
        <v>4000</v>
      </c>
      <c r="L55" s="74"/>
      <c r="M55" s="69"/>
      <c r="N55" s="14"/>
    </row>
    <row r="56" spans="1:14" ht="15" customHeight="1" x14ac:dyDescent="0.25">
      <c r="A56" s="35">
        <v>5</v>
      </c>
      <c r="B56" s="47" t="s">
        <v>23</v>
      </c>
      <c r="C56" s="22" t="s">
        <v>5</v>
      </c>
      <c r="D56" s="35" t="s">
        <v>22</v>
      </c>
      <c r="E56" s="29">
        <v>1</v>
      </c>
      <c r="F56" s="66">
        <v>4000</v>
      </c>
      <c r="G56" s="67"/>
      <c r="H56" s="68">
        <v>4000</v>
      </c>
      <c r="I56" s="68"/>
      <c r="J56" s="69"/>
      <c r="K56" s="68"/>
      <c r="L56" s="69"/>
      <c r="M56" s="69"/>
      <c r="N56" s="14"/>
    </row>
    <row r="57" spans="1:14" ht="15" customHeight="1" x14ac:dyDescent="0.25">
      <c r="A57" s="28">
        <v>11</v>
      </c>
      <c r="B57" s="33" t="s">
        <v>59</v>
      </c>
      <c r="C57" s="22" t="s">
        <v>5</v>
      </c>
      <c r="D57" s="28" t="s">
        <v>32</v>
      </c>
      <c r="E57" s="29">
        <v>1</v>
      </c>
      <c r="F57" s="30">
        <v>4000</v>
      </c>
      <c r="G57" s="30">
        <v>0</v>
      </c>
      <c r="H57" s="30">
        <v>4000</v>
      </c>
      <c r="I57" s="30"/>
      <c r="J57" s="30"/>
      <c r="K57" s="30"/>
      <c r="L57" s="30"/>
      <c r="M57" s="30"/>
      <c r="N57" s="14"/>
    </row>
    <row r="58" spans="1:14" ht="15" customHeight="1" x14ac:dyDescent="0.25">
      <c r="A58" s="28">
        <v>10</v>
      </c>
      <c r="B58" s="33" t="s">
        <v>69</v>
      </c>
      <c r="C58" s="22" t="s">
        <v>5</v>
      </c>
      <c r="D58" s="28" t="s">
        <v>32</v>
      </c>
      <c r="E58" s="29">
        <v>1</v>
      </c>
      <c r="F58" s="30">
        <v>4000</v>
      </c>
      <c r="G58" s="30">
        <f>+F58*E58</f>
        <v>4000</v>
      </c>
      <c r="H58" s="30">
        <v>4000</v>
      </c>
      <c r="I58" s="30"/>
      <c r="J58" s="30"/>
      <c r="K58" s="30"/>
      <c r="L58" s="30"/>
      <c r="M58" s="32"/>
      <c r="N58" s="14"/>
    </row>
    <row r="59" spans="1:14" ht="15" customHeight="1" x14ac:dyDescent="0.25">
      <c r="A59" s="28">
        <v>6</v>
      </c>
      <c r="B59" s="33" t="s">
        <v>69</v>
      </c>
      <c r="C59" s="22" t="s">
        <v>5</v>
      </c>
      <c r="D59" s="28" t="s">
        <v>32</v>
      </c>
      <c r="E59" s="29">
        <v>1</v>
      </c>
      <c r="F59" s="30">
        <v>4000</v>
      </c>
      <c r="G59" s="30">
        <f>+F59*E59</f>
        <v>4000</v>
      </c>
      <c r="H59" s="30"/>
      <c r="I59" s="30">
        <v>4000</v>
      </c>
      <c r="J59" s="30"/>
      <c r="K59" s="30"/>
      <c r="L59" s="30"/>
      <c r="M59" s="30"/>
      <c r="N59" s="14"/>
    </row>
    <row r="60" spans="1:14" ht="15" customHeight="1" x14ac:dyDescent="0.25">
      <c r="A60" s="20">
        <v>6</v>
      </c>
      <c r="B60" s="21" t="s">
        <v>131</v>
      </c>
      <c r="C60" s="22" t="s">
        <v>5</v>
      </c>
      <c r="D60" s="23" t="s">
        <v>22</v>
      </c>
      <c r="E60" s="24" t="s">
        <v>38</v>
      </c>
      <c r="F60" s="25">
        <v>4000</v>
      </c>
      <c r="G60" s="26">
        <f>+E60*F60</f>
        <v>4000</v>
      </c>
      <c r="H60" s="27"/>
      <c r="I60" s="27"/>
      <c r="J60" s="27"/>
      <c r="K60" s="27"/>
      <c r="L60" s="27"/>
      <c r="M60" s="27"/>
      <c r="N60" s="14"/>
    </row>
    <row r="61" spans="1:14" ht="15" customHeight="1" x14ac:dyDescent="0.25">
      <c r="A61" s="75">
        <v>1</v>
      </c>
      <c r="B61" s="36" t="s">
        <v>15</v>
      </c>
      <c r="C61" s="22" t="s">
        <v>138</v>
      </c>
      <c r="D61" s="35" t="s">
        <v>16</v>
      </c>
      <c r="E61" s="29">
        <v>1</v>
      </c>
      <c r="F61" s="66">
        <v>4500</v>
      </c>
      <c r="G61" s="68">
        <f>+F61*E61</f>
        <v>4500</v>
      </c>
      <c r="H61" s="76">
        <v>4905</v>
      </c>
      <c r="I61" s="30">
        <v>0</v>
      </c>
      <c r="J61" s="30">
        <v>0</v>
      </c>
      <c r="K61" s="30">
        <v>0</v>
      </c>
      <c r="L61" s="30">
        <v>0</v>
      </c>
      <c r="M61" s="77"/>
      <c r="N61" s="14"/>
    </row>
    <row r="62" spans="1:14" ht="15" customHeight="1" x14ac:dyDescent="0.25">
      <c r="A62" s="75">
        <v>2</v>
      </c>
      <c r="B62" s="36" t="s">
        <v>15</v>
      </c>
      <c r="C62" s="22" t="s">
        <v>138</v>
      </c>
      <c r="D62" s="35" t="s">
        <v>16</v>
      </c>
      <c r="E62" s="29">
        <v>1</v>
      </c>
      <c r="F62" s="66">
        <v>4500</v>
      </c>
      <c r="G62" s="68">
        <f>+F62*E62</f>
        <v>4500</v>
      </c>
      <c r="H62" s="30">
        <v>0</v>
      </c>
      <c r="I62" s="30">
        <v>0</v>
      </c>
      <c r="J62" s="76">
        <v>4905</v>
      </c>
      <c r="K62" s="30">
        <v>0</v>
      </c>
      <c r="L62" s="76">
        <v>4905</v>
      </c>
      <c r="M62" s="77"/>
      <c r="N62" s="14"/>
    </row>
    <row r="63" spans="1:14" ht="15" customHeight="1" x14ac:dyDescent="0.25">
      <c r="A63" s="75">
        <v>1</v>
      </c>
      <c r="B63" s="36" t="s">
        <v>15</v>
      </c>
      <c r="C63" s="22" t="s">
        <v>138</v>
      </c>
      <c r="D63" s="35" t="s">
        <v>16</v>
      </c>
      <c r="E63" s="29">
        <v>1</v>
      </c>
      <c r="F63" s="66">
        <v>4500</v>
      </c>
      <c r="G63" s="68">
        <f>+F63*E63</f>
        <v>4500</v>
      </c>
      <c r="H63" s="30">
        <v>0</v>
      </c>
      <c r="I63" s="76">
        <v>4905</v>
      </c>
      <c r="J63" s="30">
        <v>0</v>
      </c>
      <c r="K63" s="76">
        <v>4905</v>
      </c>
      <c r="L63" s="30">
        <v>0</v>
      </c>
      <c r="M63" s="77"/>
      <c r="N63" s="14"/>
    </row>
    <row r="64" spans="1:14" ht="15.75" x14ac:dyDescent="0.25">
      <c r="A64" s="78">
        <v>1</v>
      </c>
      <c r="B64" s="79" t="s">
        <v>17</v>
      </c>
      <c r="C64" s="22" t="s">
        <v>138</v>
      </c>
      <c r="D64" s="80" t="s">
        <v>32</v>
      </c>
      <c r="E64" s="81">
        <v>3</v>
      </c>
      <c r="F64" s="82">
        <v>140</v>
      </c>
      <c r="G64" s="83">
        <f>+F64*E64</f>
        <v>420</v>
      </c>
      <c r="H64" s="30">
        <v>0</v>
      </c>
      <c r="I64" s="30">
        <v>0</v>
      </c>
      <c r="J64" s="84">
        <f>+G64</f>
        <v>420</v>
      </c>
      <c r="K64" s="30">
        <v>0</v>
      </c>
      <c r="L64" s="30">
        <v>0</v>
      </c>
      <c r="M64" s="85"/>
      <c r="N64" s="14"/>
    </row>
    <row r="65" spans="1:14" ht="15" customHeight="1" x14ac:dyDescent="0.25">
      <c r="A65" s="86">
        <v>1</v>
      </c>
      <c r="B65" s="87" t="s">
        <v>19</v>
      </c>
      <c r="C65" s="22" t="s">
        <v>138</v>
      </c>
      <c r="D65" s="88" t="s">
        <v>32</v>
      </c>
      <c r="E65" s="89">
        <v>1</v>
      </c>
      <c r="F65" s="90">
        <v>-140</v>
      </c>
      <c r="G65" s="90">
        <f>+F65</f>
        <v>-140</v>
      </c>
      <c r="H65" s="30">
        <v>0</v>
      </c>
      <c r="I65" s="30">
        <v>0</v>
      </c>
      <c r="J65" s="30">
        <v>0</v>
      </c>
      <c r="K65" s="30">
        <v>0</v>
      </c>
      <c r="L65" s="30">
        <v>0</v>
      </c>
      <c r="M65" s="77"/>
      <c r="N65" s="14"/>
    </row>
    <row r="66" spans="1:14" ht="15" customHeight="1" x14ac:dyDescent="0.25">
      <c r="A66" s="28">
        <v>1</v>
      </c>
      <c r="B66" s="46" t="s">
        <v>44</v>
      </c>
      <c r="C66" s="22" t="s">
        <v>45</v>
      </c>
      <c r="D66" s="28" t="s">
        <v>32</v>
      </c>
      <c r="E66" s="29">
        <v>1</v>
      </c>
      <c r="F66" s="30">
        <v>4000</v>
      </c>
      <c r="G66" s="30">
        <f>+F66*E66</f>
        <v>4000</v>
      </c>
      <c r="H66" s="31">
        <v>4000</v>
      </c>
      <c r="I66" s="31"/>
      <c r="J66" s="31"/>
      <c r="K66" s="31"/>
      <c r="L66" s="31"/>
      <c r="M66" s="30"/>
      <c r="N66" s="14"/>
    </row>
    <row r="67" spans="1:14" ht="15" customHeight="1" x14ac:dyDescent="0.25">
      <c r="A67" s="91" t="s">
        <v>38</v>
      </c>
      <c r="B67" s="21" t="s">
        <v>118</v>
      </c>
      <c r="C67" s="22" t="s">
        <v>119</v>
      </c>
      <c r="D67" s="23"/>
      <c r="E67" s="24"/>
      <c r="F67" s="21"/>
      <c r="G67" s="21"/>
      <c r="H67" s="87">
        <v>4905</v>
      </c>
      <c r="I67" s="87">
        <v>4905</v>
      </c>
      <c r="J67" s="87">
        <v>4905</v>
      </c>
      <c r="K67" s="87">
        <v>4905</v>
      </c>
      <c r="L67" s="87">
        <v>4905</v>
      </c>
      <c r="M67" s="87"/>
      <c r="N67" s="14"/>
    </row>
    <row r="68" spans="1:14" ht="15" customHeight="1" x14ac:dyDescent="0.25">
      <c r="A68" s="78">
        <v>1</v>
      </c>
      <c r="B68" s="79" t="s">
        <v>30</v>
      </c>
      <c r="C68" s="22" t="s">
        <v>31</v>
      </c>
      <c r="D68" s="80" t="s">
        <v>32</v>
      </c>
      <c r="E68" s="81">
        <v>5</v>
      </c>
      <c r="F68" s="82">
        <v>140</v>
      </c>
      <c r="G68" s="83">
        <f>+F68*E68</f>
        <v>700</v>
      </c>
      <c r="H68" s="92"/>
      <c r="I68" s="84">
        <f>+G68</f>
        <v>700</v>
      </c>
      <c r="J68" s="84"/>
      <c r="K68" s="84"/>
      <c r="L68" s="84"/>
      <c r="M68" s="85"/>
      <c r="N68" s="14"/>
    </row>
    <row r="69" spans="1:14" ht="15" customHeight="1" x14ac:dyDescent="0.25">
      <c r="A69" s="86">
        <v>1</v>
      </c>
      <c r="B69" s="87" t="s">
        <v>19</v>
      </c>
      <c r="C69" s="22" t="s">
        <v>33</v>
      </c>
      <c r="D69" s="88" t="s">
        <v>32</v>
      </c>
      <c r="E69" s="89">
        <v>1</v>
      </c>
      <c r="F69" s="90">
        <v>560</v>
      </c>
      <c r="G69" s="90">
        <f>+F69</f>
        <v>560</v>
      </c>
      <c r="H69" s="93"/>
      <c r="I69" s="93"/>
      <c r="J69" s="94">
        <f>+G69</f>
        <v>560</v>
      </c>
      <c r="K69" s="95"/>
      <c r="L69" s="95"/>
      <c r="M69" s="77"/>
      <c r="N69" s="14"/>
    </row>
    <row r="70" spans="1:14" ht="15" customHeight="1" x14ac:dyDescent="0.25">
      <c r="A70" s="72">
        <v>1</v>
      </c>
      <c r="B70" s="9" t="s">
        <v>110</v>
      </c>
      <c r="C70" s="22" t="s">
        <v>121</v>
      </c>
      <c r="D70" s="5" t="s">
        <v>32</v>
      </c>
      <c r="E70" s="6">
        <v>2</v>
      </c>
      <c r="F70" s="8">
        <v>4000</v>
      </c>
      <c r="G70" s="8">
        <f>+E70*F70</f>
        <v>8000</v>
      </c>
      <c r="H70" s="7">
        <v>4000</v>
      </c>
      <c r="I70" s="7">
        <v>4000</v>
      </c>
      <c r="J70" s="7"/>
      <c r="K70" s="7"/>
      <c r="L70" s="7"/>
      <c r="M70" s="7"/>
      <c r="N70" s="14"/>
    </row>
    <row r="71" spans="1:14" ht="15" customHeight="1" x14ac:dyDescent="0.25">
      <c r="A71" s="56">
        <v>1</v>
      </c>
      <c r="B71" s="34" t="s">
        <v>120</v>
      </c>
      <c r="C71" s="22" t="s">
        <v>121</v>
      </c>
      <c r="D71" s="26" t="s">
        <v>22</v>
      </c>
      <c r="E71" s="96" t="s">
        <v>84</v>
      </c>
      <c r="F71" s="34">
        <v>4000</v>
      </c>
      <c r="G71" s="34">
        <f>+E71*F71</f>
        <v>16000</v>
      </c>
      <c r="H71" s="97"/>
      <c r="I71" s="97"/>
      <c r="J71" s="97">
        <v>4000</v>
      </c>
      <c r="K71" s="97">
        <v>4000</v>
      </c>
      <c r="L71" s="97">
        <v>4000</v>
      </c>
      <c r="M71" s="97"/>
      <c r="N71" s="14"/>
    </row>
    <row r="72" spans="1:14" ht="15" customHeight="1" x14ac:dyDescent="0.25">
      <c r="A72" s="91"/>
      <c r="B72" s="98" t="s">
        <v>80</v>
      </c>
      <c r="C72" s="22" t="s">
        <v>81</v>
      </c>
      <c r="D72" s="88" t="s">
        <v>22</v>
      </c>
      <c r="E72" s="89" t="s">
        <v>38</v>
      </c>
      <c r="F72" s="27">
        <v>4500</v>
      </c>
      <c r="G72" s="99">
        <f>F72*E72</f>
        <v>4500</v>
      </c>
      <c r="H72" s="30">
        <v>0</v>
      </c>
      <c r="I72" s="30">
        <v>0</v>
      </c>
      <c r="J72" s="27">
        <v>4905</v>
      </c>
      <c r="K72" s="27">
        <v>4905</v>
      </c>
      <c r="L72" s="27">
        <v>4905</v>
      </c>
      <c r="M72" s="27"/>
      <c r="N72" s="14"/>
    </row>
    <row r="73" spans="1:14" ht="15" customHeight="1" x14ac:dyDescent="0.25">
      <c r="A73" s="91"/>
      <c r="B73" s="98" t="s">
        <v>80</v>
      </c>
      <c r="C73" s="22" t="s">
        <v>81</v>
      </c>
      <c r="D73" s="88" t="s">
        <v>22</v>
      </c>
      <c r="E73" s="89" t="s">
        <v>38</v>
      </c>
      <c r="F73" s="27">
        <v>4500</v>
      </c>
      <c r="G73" s="99">
        <f>F73*E73</f>
        <v>4500</v>
      </c>
      <c r="H73" s="30">
        <v>0</v>
      </c>
      <c r="I73" s="30">
        <v>0</v>
      </c>
      <c r="J73" s="27">
        <v>4905</v>
      </c>
      <c r="K73" s="27">
        <v>4905</v>
      </c>
      <c r="L73" s="27">
        <v>4905</v>
      </c>
      <c r="M73" s="27"/>
      <c r="N73" s="14"/>
    </row>
    <row r="74" spans="1:14" ht="15" customHeight="1" x14ac:dyDescent="0.25">
      <c r="A74" s="28">
        <v>3</v>
      </c>
      <c r="B74" s="33" t="s">
        <v>65</v>
      </c>
      <c r="C74" s="22" t="s">
        <v>66</v>
      </c>
      <c r="D74" s="28" t="s">
        <v>32</v>
      </c>
      <c r="E74" s="29">
        <v>2</v>
      </c>
      <c r="F74" s="30">
        <v>4500</v>
      </c>
      <c r="G74" s="30">
        <f>+F74*E74</f>
        <v>9000</v>
      </c>
      <c r="H74" s="30">
        <v>4500</v>
      </c>
      <c r="I74" s="30">
        <v>4500</v>
      </c>
      <c r="J74" s="30"/>
      <c r="K74" s="30"/>
      <c r="L74" s="30"/>
      <c r="M74" s="32"/>
      <c r="N74" s="14"/>
    </row>
    <row r="75" spans="1:14" ht="15.6" customHeight="1" x14ac:dyDescent="0.25">
      <c r="A75" s="28">
        <v>9</v>
      </c>
      <c r="B75" s="33" t="s">
        <v>56</v>
      </c>
      <c r="C75" s="22" t="s">
        <v>57</v>
      </c>
      <c r="D75" s="28" t="s">
        <v>32</v>
      </c>
      <c r="E75" s="29">
        <v>1</v>
      </c>
      <c r="F75" s="31">
        <v>5000</v>
      </c>
      <c r="G75" s="31">
        <f>+F75*E75</f>
        <v>5000</v>
      </c>
      <c r="H75" s="30">
        <v>5000</v>
      </c>
      <c r="I75" s="30"/>
      <c r="J75" s="30"/>
      <c r="K75" s="30"/>
      <c r="L75" s="30"/>
      <c r="M75" s="30"/>
      <c r="N75" s="14"/>
    </row>
    <row r="76" spans="1:14" ht="15.6" customHeight="1" x14ac:dyDescent="0.25">
      <c r="A76" s="28">
        <v>8</v>
      </c>
      <c r="B76" s="33" t="s">
        <v>56</v>
      </c>
      <c r="C76" s="22" t="s">
        <v>57</v>
      </c>
      <c r="D76" s="28" t="s">
        <v>32</v>
      </c>
      <c r="E76" s="29">
        <v>1</v>
      </c>
      <c r="F76" s="30">
        <v>5000</v>
      </c>
      <c r="G76" s="30">
        <f>+F76*E76</f>
        <v>5000</v>
      </c>
      <c r="H76" s="30"/>
      <c r="I76" s="30">
        <v>5000</v>
      </c>
      <c r="J76" s="30"/>
      <c r="K76" s="30"/>
      <c r="L76" s="30"/>
      <c r="M76" s="32"/>
      <c r="N76" s="14"/>
    </row>
    <row r="77" spans="1:14" ht="30.6" customHeight="1" x14ac:dyDescent="0.25">
      <c r="A77" s="28">
        <v>7</v>
      </c>
      <c r="B77" s="33" t="s">
        <v>52</v>
      </c>
      <c r="C77" s="22" t="s">
        <v>53</v>
      </c>
      <c r="D77" s="28" t="s">
        <v>32</v>
      </c>
      <c r="E77" s="29">
        <v>1</v>
      </c>
      <c r="F77" s="31">
        <v>5000</v>
      </c>
      <c r="G77" s="31">
        <f>+F77*E77</f>
        <v>5000</v>
      </c>
      <c r="H77" s="31">
        <v>5000</v>
      </c>
      <c r="I77" s="31"/>
      <c r="J77" s="31"/>
      <c r="K77" s="31"/>
      <c r="L77" s="31"/>
      <c r="M77" s="31"/>
      <c r="N77" s="14"/>
    </row>
    <row r="78" spans="1:14" ht="15.6" customHeight="1" x14ac:dyDescent="0.25">
      <c r="A78" s="75">
        <v>1</v>
      </c>
      <c r="B78" s="87" t="s">
        <v>17</v>
      </c>
      <c r="C78" s="22"/>
      <c r="D78" s="88" t="s">
        <v>18</v>
      </c>
      <c r="E78" s="89">
        <v>10</v>
      </c>
      <c r="F78" s="90">
        <v>140</v>
      </c>
      <c r="G78" s="90">
        <f>E78*F78</f>
        <v>1400</v>
      </c>
      <c r="H78" s="93"/>
      <c r="I78" s="94">
        <f>+G78</f>
        <v>1400</v>
      </c>
      <c r="J78" s="93"/>
      <c r="K78" s="93"/>
      <c r="L78" s="93"/>
      <c r="M78" s="77"/>
      <c r="N78" s="14"/>
    </row>
    <row r="79" spans="1:14" ht="15.6" customHeight="1" x14ac:dyDescent="0.25">
      <c r="A79" s="35">
        <v>1</v>
      </c>
      <c r="B79" s="48" t="s">
        <v>20</v>
      </c>
      <c r="C79" s="22"/>
      <c r="D79" s="49"/>
      <c r="E79" s="100"/>
      <c r="F79" s="37">
        <v>4000</v>
      </c>
      <c r="G79" s="38"/>
      <c r="H79" s="39"/>
      <c r="I79" s="39"/>
      <c r="J79" s="39">
        <v>4000</v>
      </c>
      <c r="K79" s="39"/>
      <c r="L79" s="39"/>
      <c r="M79" s="40"/>
      <c r="N79" s="14"/>
    </row>
    <row r="80" spans="1:14" ht="15.6" customHeight="1" x14ac:dyDescent="0.25">
      <c r="A80" s="35">
        <v>2</v>
      </c>
      <c r="B80" s="36" t="s">
        <v>21</v>
      </c>
      <c r="C80" s="22"/>
      <c r="D80" s="35" t="s">
        <v>22</v>
      </c>
      <c r="E80" s="29">
        <v>0.5</v>
      </c>
      <c r="F80" s="66">
        <v>4000</v>
      </c>
      <c r="G80" s="67"/>
      <c r="H80" s="68"/>
      <c r="I80" s="68">
        <v>4000</v>
      </c>
      <c r="J80" s="68"/>
      <c r="K80" s="68"/>
      <c r="L80" s="68"/>
      <c r="M80" s="69"/>
      <c r="N80" s="14"/>
    </row>
    <row r="81" spans="1:14" ht="15.6" customHeight="1" x14ac:dyDescent="0.25">
      <c r="A81" s="35">
        <v>1</v>
      </c>
      <c r="B81" s="36" t="s">
        <v>28</v>
      </c>
      <c r="C81" s="22"/>
      <c r="D81" s="35" t="s">
        <v>22</v>
      </c>
      <c r="E81" s="29">
        <v>1</v>
      </c>
      <c r="F81" s="66">
        <v>20000</v>
      </c>
      <c r="G81" s="76">
        <f>+F81*E81</f>
        <v>20000</v>
      </c>
      <c r="H81" s="68">
        <v>20000</v>
      </c>
      <c r="I81" s="68"/>
      <c r="J81" s="68"/>
      <c r="K81" s="68"/>
      <c r="L81" s="68"/>
      <c r="M81" s="69"/>
      <c r="N81" s="14"/>
    </row>
    <row r="82" spans="1:14" ht="15" customHeight="1" x14ac:dyDescent="0.25">
      <c r="A82" s="35">
        <v>2</v>
      </c>
      <c r="B82" s="36" t="s">
        <v>29</v>
      </c>
      <c r="C82" s="22"/>
      <c r="D82" s="35" t="s">
        <v>22</v>
      </c>
      <c r="E82" s="29">
        <v>1</v>
      </c>
      <c r="F82" s="66">
        <v>20000</v>
      </c>
      <c r="G82" s="76">
        <f>+F82*E82</f>
        <v>20000</v>
      </c>
      <c r="H82" s="68"/>
      <c r="I82" s="68">
        <v>20000</v>
      </c>
      <c r="J82" s="68"/>
      <c r="K82" s="68"/>
      <c r="L82" s="68"/>
      <c r="M82" s="69"/>
      <c r="N82" s="14"/>
    </row>
    <row r="83" spans="1:14" ht="15.6" customHeight="1" x14ac:dyDescent="0.25">
      <c r="A83" s="35">
        <v>3</v>
      </c>
      <c r="B83" s="47" t="s">
        <v>20</v>
      </c>
      <c r="C83" s="22"/>
      <c r="D83" s="35" t="s">
        <v>22</v>
      </c>
      <c r="E83" s="29">
        <v>1</v>
      </c>
      <c r="F83" s="37">
        <v>2000</v>
      </c>
      <c r="G83" s="38"/>
      <c r="H83" s="65"/>
      <c r="I83" s="64"/>
      <c r="J83" s="65"/>
      <c r="K83" s="64">
        <v>2000</v>
      </c>
      <c r="L83" s="65"/>
      <c r="M83" s="40"/>
      <c r="N83" s="14"/>
    </row>
    <row r="84" spans="1:14" ht="15.6" customHeight="1" x14ac:dyDescent="0.25">
      <c r="A84" s="35">
        <v>4</v>
      </c>
      <c r="B84" s="47" t="s">
        <v>21</v>
      </c>
      <c r="C84" s="22"/>
      <c r="D84" s="35" t="s">
        <v>22</v>
      </c>
      <c r="E84" s="29">
        <v>0.5</v>
      </c>
      <c r="F84" s="66">
        <v>4000</v>
      </c>
      <c r="G84" s="67"/>
      <c r="H84" s="68"/>
      <c r="I84" s="74"/>
      <c r="J84" s="74"/>
      <c r="K84" s="68">
        <v>4000</v>
      </c>
      <c r="L84" s="68"/>
      <c r="M84" s="69"/>
      <c r="N84" s="14"/>
    </row>
    <row r="85" spans="1:14" ht="15.6" customHeight="1" x14ac:dyDescent="0.25">
      <c r="A85" s="35">
        <v>3</v>
      </c>
      <c r="B85" s="70" t="s">
        <v>20</v>
      </c>
      <c r="C85" s="22"/>
      <c r="D85" s="35" t="s">
        <v>22</v>
      </c>
      <c r="E85" s="29">
        <v>1</v>
      </c>
      <c r="F85" s="37">
        <v>2000</v>
      </c>
      <c r="G85" s="38"/>
      <c r="H85" s="39"/>
      <c r="I85" s="39"/>
      <c r="J85" s="39">
        <v>2000</v>
      </c>
      <c r="K85" s="39"/>
      <c r="L85" s="39"/>
      <c r="M85" s="40"/>
      <c r="N85" s="14"/>
    </row>
    <row r="86" spans="1:14" ht="15" customHeight="1" x14ac:dyDescent="0.25">
      <c r="A86" s="35">
        <v>4</v>
      </c>
      <c r="B86" s="47" t="s">
        <v>21</v>
      </c>
      <c r="C86" s="22"/>
      <c r="D86" s="35" t="s">
        <v>22</v>
      </c>
      <c r="E86" s="29">
        <v>0.5</v>
      </c>
      <c r="F86" s="66">
        <v>4000</v>
      </c>
      <c r="G86" s="67"/>
      <c r="H86" s="68"/>
      <c r="I86" s="68"/>
      <c r="J86" s="68">
        <v>4000</v>
      </c>
      <c r="K86" s="68"/>
      <c r="L86" s="68"/>
      <c r="M86" s="69"/>
      <c r="N86" s="14"/>
    </row>
    <row r="87" spans="1:14" ht="15" customHeight="1" x14ac:dyDescent="0.25">
      <c r="A87" s="28">
        <v>10</v>
      </c>
      <c r="B87" s="33" t="s">
        <v>58</v>
      </c>
      <c r="C87" s="22"/>
      <c r="D87" s="28" t="s">
        <v>32</v>
      </c>
      <c r="E87" s="29">
        <v>1</v>
      </c>
      <c r="F87" s="30">
        <v>3000</v>
      </c>
      <c r="G87" s="30">
        <f>+F87*E87</f>
        <v>3000</v>
      </c>
      <c r="H87" s="30"/>
      <c r="I87" s="30">
        <v>3000</v>
      </c>
      <c r="J87" s="30"/>
      <c r="K87" s="30"/>
      <c r="L87" s="30"/>
      <c r="M87" s="30"/>
      <c r="N87" s="14"/>
    </row>
    <row r="88" spans="1:14" ht="15.6" customHeight="1" x14ac:dyDescent="0.25">
      <c r="A88" s="42" t="s">
        <v>38</v>
      </c>
      <c r="B88" s="87" t="s">
        <v>17</v>
      </c>
      <c r="C88" s="22"/>
      <c r="D88" s="23" t="s">
        <v>32</v>
      </c>
      <c r="E88" s="24">
        <v>10</v>
      </c>
      <c r="F88" s="23">
        <v>140</v>
      </c>
      <c r="G88" s="23">
        <f>+E88*F88</f>
        <v>1400</v>
      </c>
      <c r="H88" s="44"/>
      <c r="I88" s="30">
        <v>1400</v>
      </c>
      <c r="J88" s="45"/>
      <c r="K88" s="45"/>
      <c r="L88" s="45"/>
      <c r="M88" s="45"/>
      <c r="N88" s="14"/>
    </row>
    <row r="89" spans="1:14" ht="15.6" customHeight="1" x14ac:dyDescent="0.25">
      <c r="A89" s="28"/>
      <c r="B89" s="22" t="s">
        <v>64</v>
      </c>
      <c r="C89" s="22"/>
      <c r="D89" s="28"/>
      <c r="E89" s="29">
        <v>1</v>
      </c>
      <c r="F89" s="23">
        <v>8000</v>
      </c>
      <c r="G89" s="30">
        <f>+E89*F89</f>
        <v>8000</v>
      </c>
      <c r="H89" s="30">
        <v>8000</v>
      </c>
      <c r="I89" s="30"/>
      <c r="J89" s="30"/>
      <c r="K89" s="44"/>
      <c r="L89" s="44"/>
      <c r="M89" s="44"/>
      <c r="N89" s="14"/>
    </row>
    <row r="90" spans="1:14" ht="15.6" customHeight="1" x14ac:dyDescent="0.25">
      <c r="A90" s="28">
        <v>6</v>
      </c>
      <c r="B90" s="33" t="s">
        <v>52</v>
      </c>
      <c r="C90" s="22"/>
      <c r="D90" s="28" t="s">
        <v>32</v>
      </c>
      <c r="E90" s="29">
        <v>1</v>
      </c>
      <c r="F90" s="31">
        <v>5000</v>
      </c>
      <c r="G90" s="30">
        <f>+F90*E90</f>
        <v>5000</v>
      </c>
      <c r="H90" s="30"/>
      <c r="I90" s="30">
        <v>5000</v>
      </c>
      <c r="J90" s="30"/>
      <c r="K90" s="30"/>
      <c r="L90" s="30"/>
      <c r="M90" s="32"/>
      <c r="N90" s="14"/>
    </row>
    <row r="91" spans="1:14" ht="15.6" customHeight="1" x14ac:dyDescent="0.25">
      <c r="A91" s="28">
        <v>9</v>
      </c>
      <c r="B91" s="33" t="s">
        <v>58</v>
      </c>
      <c r="C91" s="22"/>
      <c r="D91" s="28" t="s">
        <v>32</v>
      </c>
      <c r="E91" s="29">
        <v>1</v>
      </c>
      <c r="F91" s="31">
        <v>4000</v>
      </c>
      <c r="G91" s="31">
        <f>+F91*E91</f>
        <v>4000</v>
      </c>
      <c r="H91" s="30"/>
      <c r="I91" s="30"/>
      <c r="J91" s="30"/>
      <c r="K91" s="30"/>
      <c r="L91" s="30"/>
      <c r="M91" s="32"/>
      <c r="N91" s="14"/>
    </row>
    <row r="92" spans="1:14" ht="15.6" customHeight="1" x14ac:dyDescent="0.25">
      <c r="A92" s="42" t="s">
        <v>38</v>
      </c>
      <c r="B92" s="87" t="s">
        <v>17</v>
      </c>
      <c r="C92" s="22"/>
      <c r="D92" s="23" t="s">
        <v>32</v>
      </c>
      <c r="E92" s="24">
        <v>6</v>
      </c>
      <c r="F92" s="23">
        <v>140</v>
      </c>
      <c r="G92" s="23">
        <f>+E92*F92</f>
        <v>840</v>
      </c>
      <c r="H92" s="44"/>
      <c r="I92" s="45">
        <f>+G92</f>
        <v>840</v>
      </c>
      <c r="J92" s="45"/>
      <c r="K92" s="45"/>
      <c r="L92" s="45"/>
      <c r="M92" s="45"/>
      <c r="N92" s="14"/>
    </row>
    <row r="93" spans="1:14" ht="15.6" customHeight="1" x14ac:dyDescent="0.25">
      <c r="A93" s="28">
        <v>1</v>
      </c>
      <c r="B93" s="22" t="s">
        <v>64</v>
      </c>
      <c r="C93" s="22"/>
      <c r="D93" s="28"/>
      <c r="E93" s="29">
        <v>1</v>
      </c>
      <c r="F93" s="30">
        <v>8000</v>
      </c>
      <c r="G93" s="30">
        <f>+F93*E93</f>
        <v>8000</v>
      </c>
      <c r="H93" s="30">
        <v>8000</v>
      </c>
      <c r="I93" s="30"/>
      <c r="J93" s="30"/>
      <c r="K93" s="44"/>
      <c r="L93" s="44"/>
      <c r="M93" s="44"/>
      <c r="N93" s="14"/>
    </row>
    <row r="94" spans="1:14" ht="15.6" customHeight="1" x14ac:dyDescent="0.25">
      <c r="A94" s="28">
        <v>2</v>
      </c>
      <c r="B94" s="22" t="s">
        <v>70</v>
      </c>
      <c r="C94" s="22"/>
      <c r="D94" s="28" t="s">
        <v>41</v>
      </c>
      <c r="E94" s="29">
        <v>1</v>
      </c>
      <c r="F94" s="30">
        <v>20000</v>
      </c>
      <c r="G94" s="30">
        <f>+F94*E94</f>
        <v>20000</v>
      </c>
      <c r="H94" s="30"/>
      <c r="I94" s="30">
        <v>20000</v>
      </c>
      <c r="J94" s="30"/>
      <c r="K94" s="44"/>
      <c r="L94" s="44"/>
      <c r="M94" s="44"/>
      <c r="N94" s="14"/>
    </row>
    <row r="95" spans="1:14" ht="15.6" customHeight="1" x14ac:dyDescent="0.25">
      <c r="A95" s="28">
        <v>5</v>
      </c>
      <c r="B95" s="33" t="s">
        <v>77</v>
      </c>
      <c r="C95" s="22"/>
      <c r="D95" s="28" t="s">
        <v>32</v>
      </c>
      <c r="E95" s="29">
        <v>1</v>
      </c>
      <c r="F95" s="31">
        <v>4000</v>
      </c>
      <c r="G95" s="30">
        <f>+F95*E95</f>
        <v>4000</v>
      </c>
      <c r="H95" s="30"/>
      <c r="I95" s="30">
        <v>4000</v>
      </c>
      <c r="J95" s="30"/>
      <c r="K95" s="30"/>
      <c r="L95" s="30"/>
      <c r="M95" s="30"/>
      <c r="N95" s="14"/>
    </row>
    <row r="96" spans="1:14" ht="15.6" customHeight="1" x14ac:dyDescent="0.25">
      <c r="A96" s="42" t="s">
        <v>38</v>
      </c>
      <c r="B96" s="87" t="s">
        <v>17</v>
      </c>
      <c r="C96" s="22"/>
      <c r="D96" s="23" t="s">
        <v>32</v>
      </c>
      <c r="E96" s="24">
        <v>6</v>
      </c>
      <c r="F96" s="23">
        <v>140</v>
      </c>
      <c r="G96" s="23">
        <f>+E96*F96</f>
        <v>840</v>
      </c>
      <c r="H96" s="44"/>
      <c r="I96" s="45">
        <f>+G96</f>
        <v>840</v>
      </c>
      <c r="J96" s="45"/>
      <c r="K96" s="45"/>
      <c r="L96" s="45">
        <v>0</v>
      </c>
      <c r="M96" s="45"/>
      <c r="N96" s="14"/>
    </row>
    <row r="97" spans="1:14" ht="15" customHeight="1" x14ac:dyDescent="0.25">
      <c r="A97" s="28">
        <v>1</v>
      </c>
      <c r="B97" s="22" t="s">
        <v>64</v>
      </c>
      <c r="C97" s="22"/>
      <c r="D97" s="28"/>
      <c r="E97" s="29"/>
      <c r="F97" s="30">
        <v>15000</v>
      </c>
      <c r="G97" s="30"/>
      <c r="H97" s="30">
        <v>0</v>
      </c>
      <c r="I97" s="30">
        <v>15000</v>
      </c>
      <c r="J97" s="30"/>
      <c r="K97" s="44"/>
      <c r="L97" s="44"/>
      <c r="M97" s="44"/>
      <c r="N97" s="14"/>
    </row>
    <row r="98" spans="1:14" ht="15.6" customHeight="1" x14ac:dyDescent="0.25">
      <c r="A98" s="91" t="s">
        <v>38</v>
      </c>
      <c r="B98" s="87" t="s">
        <v>30</v>
      </c>
      <c r="C98" s="22"/>
      <c r="D98" s="88" t="s">
        <v>32</v>
      </c>
      <c r="E98" s="89" t="s">
        <v>82</v>
      </c>
      <c r="F98" s="27">
        <v>140</v>
      </c>
      <c r="G98" s="27">
        <f>+E98*F98</f>
        <v>1400</v>
      </c>
      <c r="H98" s="27">
        <v>0</v>
      </c>
      <c r="I98" s="27">
        <v>0</v>
      </c>
      <c r="J98" s="27">
        <f>+G98</f>
        <v>1400</v>
      </c>
      <c r="K98" s="27"/>
      <c r="L98" s="27"/>
      <c r="M98" s="27"/>
      <c r="N98" s="14"/>
    </row>
    <row r="99" spans="1:14" ht="15" customHeight="1" x14ac:dyDescent="0.25">
      <c r="A99" s="35" t="s">
        <v>38</v>
      </c>
      <c r="B99" s="36" t="s">
        <v>19</v>
      </c>
      <c r="C99" s="22"/>
      <c r="D99" s="35"/>
      <c r="E99" s="29"/>
      <c r="F99" s="66"/>
      <c r="G99" s="90"/>
      <c r="H99" s="101"/>
      <c r="I99" s="101"/>
      <c r="J99" s="101"/>
      <c r="K99" s="101"/>
      <c r="L99" s="101"/>
      <c r="M99" s="101"/>
      <c r="N99" s="14"/>
    </row>
    <row r="100" spans="1:14" ht="15" customHeight="1" x14ac:dyDescent="0.25">
      <c r="A100" s="35">
        <v>1</v>
      </c>
      <c r="B100" s="36" t="s">
        <v>95</v>
      </c>
      <c r="C100" s="22"/>
      <c r="D100" s="35" t="s">
        <v>96</v>
      </c>
      <c r="E100" s="29">
        <v>15</v>
      </c>
      <c r="F100" s="66">
        <v>600</v>
      </c>
      <c r="G100" s="90"/>
      <c r="H100" s="101"/>
      <c r="I100" s="101">
        <f>F100*E100</f>
        <v>9000</v>
      </c>
      <c r="J100" s="101"/>
      <c r="K100" s="101"/>
      <c r="L100" s="101"/>
      <c r="M100" s="101"/>
      <c r="N100" s="14"/>
    </row>
    <row r="101" spans="1:14" ht="15" customHeight="1" x14ac:dyDescent="0.25">
      <c r="A101" s="35">
        <v>2</v>
      </c>
      <c r="B101" s="47" t="s">
        <v>20</v>
      </c>
      <c r="C101" s="22"/>
      <c r="D101" s="35" t="s">
        <v>96</v>
      </c>
      <c r="E101" s="29">
        <v>1</v>
      </c>
      <c r="F101" s="61">
        <v>1240</v>
      </c>
      <c r="G101" s="87"/>
      <c r="H101" s="101"/>
      <c r="I101" s="101">
        <f>+F101</f>
        <v>1240</v>
      </c>
      <c r="J101" s="101"/>
      <c r="K101" s="101"/>
      <c r="L101" s="101"/>
      <c r="M101" s="101"/>
      <c r="N101" s="14"/>
    </row>
    <row r="102" spans="1:14" ht="15" customHeight="1" x14ac:dyDescent="0.25">
      <c r="A102" s="35">
        <v>3</v>
      </c>
      <c r="B102" s="36" t="s">
        <v>97</v>
      </c>
      <c r="C102" s="22"/>
      <c r="D102" s="35" t="s">
        <v>96</v>
      </c>
      <c r="E102" s="29">
        <v>1</v>
      </c>
      <c r="F102" s="66">
        <v>5000</v>
      </c>
      <c r="G102" s="90"/>
      <c r="H102" s="101"/>
      <c r="I102" s="101">
        <f>+F102</f>
        <v>5000</v>
      </c>
      <c r="J102" s="101"/>
      <c r="K102" s="101"/>
      <c r="L102" s="101"/>
      <c r="M102" s="101"/>
      <c r="N102" s="14"/>
    </row>
    <row r="103" spans="1:14" ht="15" customHeight="1" x14ac:dyDescent="0.25">
      <c r="A103" s="91" t="s">
        <v>38</v>
      </c>
      <c r="B103" s="87" t="s">
        <v>30</v>
      </c>
      <c r="C103" s="22"/>
      <c r="D103" s="88"/>
      <c r="E103" s="89"/>
      <c r="F103" s="27"/>
      <c r="G103" s="27"/>
      <c r="H103" s="27">
        <v>0</v>
      </c>
      <c r="I103" s="27">
        <v>0</v>
      </c>
      <c r="J103" s="27"/>
      <c r="K103" s="27"/>
      <c r="L103" s="27"/>
      <c r="M103" s="27"/>
      <c r="N103" s="14"/>
    </row>
    <row r="104" spans="1:14" ht="15" customHeight="1" x14ac:dyDescent="0.25">
      <c r="A104" s="35" t="s">
        <v>38</v>
      </c>
      <c r="B104" s="36" t="s">
        <v>19</v>
      </c>
      <c r="C104" s="22"/>
      <c r="D104" s="35"/>
      <c r="E104" s="29"/>
      <c r="F104" s="66"/>
      <c r="G104" s="90"/>
      <c r="H104" s="101"/>
      <c r="I104" s="101"/>
      <c r="J104" s="101"/>
      <c r="K104" s="101"/>
      <c r="L104" s="101"/>
      <c r="M104" s="101"/>
      <c r="N104" s="14"/>
    </row>
    <row r="105" spans="1:14" ht="15" customHeight="1" x14ac:dyDescent="0.25">
      <c r="A105" s="42" t="s">
        <v>38</v>
      </c>
      <c r="B105" s="36" t="s">
        <v>100</v>
      </c>
      <c r="C105" s="22"/>
      <c r="D105" s="23"/>
      <c r="E105" s="24"/>
      <c r="F105" s="23"/>
      <c r="G105" s="23"/>
      <c r="H105" s="27"/>
      <c r="I105" s="27"/>
      <c r="J105" s="27"/>
      <c r="K105" s="27"/>
      <c r="L105" s="27"/>
      <c r="M105" s="27"/>
      <c r="N105" s="14"/>
    </row>
    <row r="106" spans="1:14" ht="15" customHeight="1" x14ac:dyDescent="0.25">
      <c r="A106" s="42" t="s">
        <v>101</v>
      </c>
      <c r="B106" s="36" t="s">
        <v>65</v>
      </c>
      <c r="C106" s="22"/>
      <c r="D106" s="23"/>
      <c r="E106" s="24"/>
      <c r="F106" s="23"/>
      <c r="G106" s="23"/>
      <c r="H106" s="27"/>
      <c r="I106" s="27"/>
      <c r="J106" s="27"/>
      <c r="K106" s="27"/>
      <c r="L106" s="27"/>
      <c r="M106" s="27"/>
      <c r="N106" s="14"/>
    </row>
    <row r="107" spans="1:14" ht="15" customHeight="1" x14ac:dyDescent="0.25">
      <c r="A107" s="42" t="s">
        <v>83</v>
      </c>
      <c r="B107" s="36" t="s">
        <v>102</v>
      </c>
      <c r="C107" s="22"/>
      <c r="D107" s="23"/>
      <c r="E107" s="24"/>
      <c r="F107" s="23"/>
      <c r="G107" s="23"/>
      <c r="H107" s="27"/>
      <c r="I107" s="27"/>
      <c r="J107" s="27"/>
      <c r="K107" s="27"/>
      <c r="L107" s="27"/>
      <c r="M107" s="27"/>
      <c r="N107" s="14"/>
    </row>
    <row r="108" spans="1:14" ht="15" customHeight="1" x14ac:dyDescent="0.25">
      <c r="A108" s="42" t="s">
        <v>84</v>
      </c>
      <c r="B108" s="47" t="s">
        <v>103</v>
      </c>
      <c r="C108" s="22"/>
      <c r="D108" s="23"/>
      <c r="E108" s="24"/>
      <c r="F108" s="43"/>
      <c r="G108" s="23"/>
      <c r="H108" s="27"/>
      <c r="I108" s="27"/>
      <c r="J108" s="27"/>
      <c r="K108" s="27"/>
      <c r="L108" s="27"/>
      <c r="M108" s="27"/>
      <c r="N108" s="14"/>
    </row>
    <row r="109" spans="1:14" ht="15" customHeight="1" x14ac:dyDescent="0.25">
      <c r="A109" s="42" t="s">
        <v>93</v>
      </c>
      <c r="B109" s="47" t="s">
        <v>104</v>
      </c>
      <c r="C109" s="22"/>
      <c r="D109" s="23"/>
      <c r="E109" s="24"/>
      <c r="F109" s="43"/>
      <c r="G109" s="43"/>
      <c r="H109" s="27"/>
      <c r="I109" s="27"/>
      <c r="J109" s="27"/>
      <c r="K109" s="27"/>
      <c r="L109" s="27"/>
      <c r="M109" s="27"/>
      <c r="N109" s="14"/>
    </row>
    <row r="110" spans="1:14" ht="15" customHeight="1" x14ac:dyDescent="0.25">
      <c r="A110" s="42" t="s">
        <v>94</v>
      </c>
      <c r="B110" s="47" t="s">
        <v>105</v>
      </c>
      <c r="C110" s="22"/>
      <c r="D110" s="23"/>
      <c r="E110" s="24"/>
      <c r="F110" s="43"/>
      <c r="G110" s="43"/>
      <c r="H110" s="27"/>
      <c r="I110" s="27"/>
      <c r="J110" s="27"/>
      <c r="K110" s="27"/>
      <c r="L110" s="27"/>
      <c r="M110" s="27"/>
      <c r="N110" s="14"/>
    </row>
    <row r="111" spans="1:14" ht="15" customHeight="1" x14ac:dyDescent="0.25">
      <c r="A111" s="42" t="s">
        <v>106</v>
      </c>
      <c r="B111" s="36" t="s">
        <v>90</v>
      </c>
      <c r="C111" s="22"/>
      <c r="D111" s="23"/>
      <c r="E111" s="24"/>
      <c r="F111" s="23"/>
      <c r="G111" s="23"/>
      <c r="H111" s="27"/>
      <c r="I111" s="27"/>
      <c r="J111" s="27"/>
      <c r="K111" s="27"/>
      <c r="L111" s="27"/>
      <c r="M111" s="27"/>
      <c r="N111" s="14"/>
    </row>
    <row r="112" spans="1:14" ht="15" customHeight="1" x14ac:dyDescent="0.25">
      <c r="A112" s="35">
        <v>1</v>
      </c>
      <c r="B112" s="36" t="s">
        <v>107</v>
      </c>
      <c r="C112" s="22"/>
      <c r="D112" s="35"/>
      <c r="E112" s="29"/>
      <c r="F112" s="66"/>
      <c r="G112" s="90"/>
      <c r="H112" s="101"/>
      <c r="I112" s="101"/>
      <c r="J112" s="101"/>
      <c r="K112" s="101"/>
      <c r="L112" s="101"/>
      <c r="M112" s="101"/>
      <c r="N112" s="14"/>
    </row>
    <row r="113" spans="1:14" ht="15" customHeight="1" x14ac:dyDescent="0.25">
      <c r="A113" s="102"/>
      <c r="B113" s="9" t="s">
        <v>17</v>
      </c>
      <c r="C113" s="22"/>
      <c r="D113" s="5" t="s">
        <v>32</v>
      </c>
      <c r="E113" s="6" t="s">
        <v>82</v>
      </c>
      <c r="F113" s="25">
        <v>140</v>
      </c>
      <c r="G113" s="25">
        <f>F113*E113</f>
        <v>1400</v>
      </c>
      <c r="H113" s="25">
        <f>+G113</f>
        <v>1400</v>
      </c>
      <c r="I113" s="25"/>
      <c r="J113" s="7"/>
      <c r="K113" s="7"/>
      <c r="L113" s="7"/>
      <c r="M113" s="7"/>
      <c r="N113" s="14"/>
    </row>
    <row r="114" spans="1:14" ht="15" customHeight="1" x14ac:dyDescent="0.25">
      <c r="A114" s="72">
        <v>3</v>
      </c>
      <c r="B114" s="9" t="s">
        <v>113</v>
      </c>
      <c r="C114" s="22"/>
      <c r="D114" s="5"/>
      <c r="E114" s="6">
        <v>1</v>
      </c>
      <c r="F114" s="25">
        <v>4000</v>
      </c>
      <c r="G114" s="25">
        <f>+E114*F114</f>
        <v>4000</v>
      </c>
      <c r="H114" s="25"/>
      <c r="I114" s="25">
        <v>4000</v>
      </c>
      <c r="J114" s="7"/>
      <c r="K114" s="7"/>
      <c r="L114" s="7"/>
      <c r="M114" s="7"/>
      <c r="N114" s="14"/>
    </row>
    <row r="115" spans="1:14" ht="15" customHeight="1" x14ac:dyDescent="0.25">
      <c r="A115" s="72">
        <v>4</v>
      </c>
      <c r="B115" s="9" t="s">
        <v>114</v>
      </c>
      <c r="C115" s="22"/>
      <c r="D115" s="5"/>
      <c r="E115" s="6">
        <v>1</v>
      </c>
      <c r="F115" s="25">
        <v>4000</v>
      </c>
      <c r="G115" s="25">
        <f>+E115*F115</f>
        <v>4000</v>
      </c>
      <c r="H115" s="25"/>
      <c r="I115" s="25">
        <v>4000</v>
      </c>
      <c r="J115" s="7"/>
      <c r="K115" s="7"/>
      <c r="L115" s="7"/>
      <c r="M115" s="7"/>
      <c r="N115" s="14"/>
    </row>
    <row r="116" spans="1:14" ht="15" customHeight="1" x14ac:dyDescent="0.25">
      <c r="A116" s="72">
        <v>6</v>
      </c>
      <c r="B116" s="9" t="s">
        <v>116</v>
      </c>
      <c r="C116" s="22"/>
      <c r="D116" s="5" t="s">
        <v>22</v>
      </c>
      <c r="E116" s="6">
        <v>1</v>
      </c>
      <c r="F116" s="25">
        <v>4000</v>
      </c>
      <c r="G116" s="25">
        <f>+E116*F116</f>
        <v>4000</v>
      </c>
      <c r="H116" s="25"/>
      <c r="I116" s="25">
        <v>4000</v>
      </c>
      <c r="J116" s="7"/>
      <c r="K116" s="7"/>
      <c r="L116" s="7"/>
      <c r="M116" s="7"/>
      <c r="N116" s="14"/>
    </row>
    <row r="117" spans="1:14" ht="15" customHeight="1" x14ac:dyDescent="0.25">
      <c r="A117" s="72">
        <v>7</v>
      </c>
      <c r="B117" s="9" t="s">
        <v>117</v>
      </c>
      <c r="C117" s="22"/>
      <c r="D117" s="5" t="s">
        <v>22</v>
      </c>
      <c r="E117" s="6">
        <v>2</v>
      </c>
      <c r="F117" s="25">
        <v>2500</v>
      </c>
      <c r="G117" s="25">
        <f>+E117*F117</f>
        <v>5000</v>
      </c>
      <c r="H117" s="25"/>
      <c r="I117" s="25">
        <v>2500</v>
      </c>
      <c r="J117" s="27">
        <v>2500</v>
      </c>
      <c r="K117" s="7"/>
      <c r="L117" s="7"/>
      <c r="M117" s="7"/>
      <c r="N117" s="14"/>
    </row>
    <row r="118" spans="1:14" ht="15" customHeight="1" x14ac:dyDescent="0.25">
      <c r="A118" s="20"/>
      <c r="B118" s="21"/>
      <c r="C118" s="22"/>
      <c r="D118" s="23" t="s">
        <v>22</v>
      </c>
      <c r="E118" s="24" t="s">
        <v>84</v>
      </c>
      <c r="F118" s="25">
        <v>4000</v>
      </c>
      <c r="G118" s="26">
        <f>+E118*F118</f>
        <v>16000</v>
      </c>
      <c r="H118" s="27"/>
      <c r="I118" s="27"/>
      <c r="J118" s="27"/>
      <c r="K118" s="27"/>
      <c r="L118" s="27"/>
      <c r="M118" s="27"/>
      <c r="N118" s="14"/>
    </row>
    <row r="119" spans="1:14" ht="15" customHeight="1" x14ac:dyDescent="0.25">
      <c r="A119" s="20">
        <v>1</v>
      </c>
      <c r="B119" s="21" t="s">
        <v>132</v>
      </c>
      <c r="C119" s="22"/>
      <c r="D119" s="23" t="s">
        <v>96</v>
      </c>
      <c r="E119" s="24" t="s">
        <v>38</v>
      </c>
      <c r="F119" s="25">
        <v>15000</v>
      </c>
      <c r="G119" s="25">
        <f>+F119*E119</f>
        <v>15000</v>
      </c>
      <c r="H119" s="27"/>
      <c r="I119" s="27">
        <v>15000</v>
      </c>
      <c r="J119" s="27"/>
      <c r="K119" s="27"/>
      <c r="L119" s="27"/>
      <c r="M119" s="27"/>
      <c r="N119" s="14"/>
    </row>
    <row r="120" spans="1:14" ht="15" customHeight="1" x14ac:dyDescent="0.25">
      <c r="A120" s="20">
        <v>2</v>
      </c>
      <c r="B120" s="27" t="s">
        <v>133</v>
      </c>
      <c r="C120" s="22"/>
      <c r="D120" s="23" t="s">
        <v>96</v>
      </c>
      <c r="E120" s="24" t="s">
        <v>134</v>
      </c>
      <c r="F120" s="21">
        <v>600</v>
      </c>
      <c r="G120" s="25">
        <f>+F120*E120</f>
        <v>9000</v>
      </c>
      <c r="H120" s="27"/>
      <c r="I120" s="27">
        <v>9000</v>
      </c>
      <c r="J120" s="27"/>
      <c r="K120" s="27"/>
      <c r="L120" s="27"/>
      <c r="M120" s="27"/>
      <c r="N120" s="14"/>
    </row>
    <row r="121" spans="1:14" ht="15" customHeight="1" x14ac:dyDescent="0.25">
      <c r="A121" s="20">
        <v>3</v>
      </c>
      <c r="B121" s="27" t="s">
        <v>135</v>
      </c>
      <c r="C121" s="22"/>
      <c r="D121" s="23" t="s">
        <v>96</v>
      </c>
      <c r="E121" s="24" t="s">
        <v>83</v>
      </c>
      <c r="F121" s="21">
        <v>1000</v>
      </c>
      <c r="G121" s="25">
        <f>+F121*E121</f>
        <v>3000</v>
      </c>
      <c r="H121" s="27"/>
      <c r="I121" s="27">
        <v>300</v>
      </c>
      <c r="J121" s="27"/>
      <c r="K121" s="27"/>
      <c r="L121" s="27"/>
      <c r="M121" s="27"/>
      <c r="N121" s="14"/>
    </row>
    <row r="122" spans="1:14" ht="15" customHeight="1" x14ac:dyDescent="0.25">
      <c r="A122" s="20">
        <v>5</v>
      </c>
      <c r="B122" s="27" t="s">
        <v>136</v>
      </c>
      <c r="C122" s="22"/>
      <c r="D122" s="88" t="s">
        <v>96</v>
      </c>
      <c r="E122" s="89" t="s">
        <v>38</v>
      </c>
      <c r="F122" s="27">
        <v>8000</v>
      </c>
      <c r="G122" s="21">
        <f>+F122*E122</f>
        <v>8000</v>
      </c>
      <c r="H122" s="27"/>
      <c r="I122" s="27">
        <v>8000</v>
      </c>
      <c r="J122" s="27"/>
      <c r="K122" s="27"/>
      <c r="L122" s="27"/>
      <c r="M122" s="27"/>
      <c r="N122" s="14"/>
    </row>
  </sheetData>
  <autoFilter ref="A2:M122" xr:uid="{F48A14DC-4F23-4264-97D2-512AE3722922}"/>
  <sortState xmlns:xlrd2="http://schemas.microsoft.com/office/spreadsheetml/2017/richdata2" ref="A3:M122">
    <sortCondition ref="C3:C122"/>
  </sortState>
  <mergeCells count="1">
    <mergeCell ref="H1:L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Hoja2</vt:lpstr>
      <vt:lpstr>Data</vt:lpstr>
      <vt:lpstr>Reporte</vt:lpstr>
      <vt:lpstr>Hoja5</vt:lpstr>
      <vt:lpstr>Hoja4</vt:lpstr>
      <vt:lpstr>Hoja1</vt:lpstr>
      <vt:lpstr>Reporte!Área_de_impresión</vt:lpstr>
      <vt:lpstr>Reporte!Títulos_a_imprimir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dc:creator>
  <cp:lastModifiedBy>ORFEI DIRE</cp:lastModifiedBy>
  <cp:lastPrinted>2020-08-03T17:17:47Z</cp:lastPrinted>
  <dcterms:created xsi:type="dcterms:W3CDTF">2020-08-03T01:01:24Z</dcterms:created>
  <dcterms:modified xsi:type="dcterms:W3CDTF">2020-08-03T17:32:35Z</dcterms:modified>
</cp:coreProperties>
</file>