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Programacion de la Ejecucion de Proyectos\"/>
    </mc:Choice>
  </mc:AlternateContent>
  <xr:revisionPtr revIDLastSave="0" documentId="13_ncr:1_{7FC9E61F-E3C4-4AD6-9D99-42A1CADD7CFB}" xr6:coauthVersionLast="45" xr6:coauthVersionMax="45" xr10:uidLastSave="{00000000-0000-0000-0000-000000000000}"/>
  <bookViews>
    <workbookView xWindow="-108" yWindow="-108" windowWidth="30936" windowHeight="16896" xr2:uid="{DE08BBC3-F9C1-46C3-BC2E-B63D836BCA02}"/>
  </bookViews>
  <sheets>
    <sheet name="Hoja2" sheetId="2" r:id="rId1"/>
    <sheet name="Hoja1" sheetId="1" r:id="rId2"/>
  </sheets>
  <definedNames>
    <definedName name="_xlnm._FilterDatabase" localSheetId="1" hidden="1">Hoja1!$A$2:$M$122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G78" i="1"/>
  <c r="I78" i="1" s="1"/>
  <c r="G81" i="1"/>
  <c r="G82" i="1"/>
  <c r="G62" i="1"/>
  <c r="G68" i="1"/>
  <c r="I68" i="1"/>
  <c r="G69" i="1"/>
  <c r="J69" i="1" s="1"/>
  <c r="G63" i="1"/>
  <c r="G64" i="1"/>
  <c r="J64" i="1" s="1"/>
  <c r="G65" i="1"/>
  <c r="G14" i="1"/>
  <c r="G30" i="1"/>
  <c r="G66" i="1"/>
  <c r="G37" i="1"/>
  <c r="G6" i="1"/>
  <c r="G7" i="1"/>
  <c r="G77" i="1"/>
  <c r="G49" i="1"/>
  <c r="G75" i="1"/>
  <c r="G87" i="1"/>
  <c r="G26" i="1"/>
  <c r="G44" i="1"/>
  <c r="G88" i="1"/>
  <c r="G89" i="1"/>
  <c r="G31" i="1"/>
  <c r="G20" i="1"/>
  <c r="G74" i="1"/>
  <c r="G51" i="1"/>
  <c r="G8" i="1"/>
  <c r="G90" i="1"/>
  <c r="G50" i="1"/>
  <c r="G76" i="1"/>
  <c r="G91" i="1"/>
  <c r="G58" i="1"/>
  <c r="G27" i="1"/>
  <c r="G45" i="1"/>
  <c r="G92" i="1"/>
  <c r="I92" i="1" s="1"/>
  <c r="G93" i="1"/>
  <c r="G94" i="1"/>
  <c r="G32" i="1"/>
  <c r="G21" i="1"/>
  <c r="G52" i="1"/>
  <c r="G38" i="1"/>
  <c r="G95" i="1"/>
  <c r="G59" i="1"/>
  <c r="G28" i="1"/>
  <c r="G96" i="1"/>
  <c r="I96" i="1" s="1"/>
  <c r="G15" i="1"/>
  <c r="G19" i="1"/>
  <c r="G72" i="1"/>
  <c r="G98" i="1"/>
  <c r="J98" i="1" s="1"/>
  <c r="G16" i="1"/>
  <c r="I100" i="1"/>
  <c r="I101" i="1"/>
  <c r="I102" i="1"/>
  <c r="G4" i="1"/>
  <c r="G73" i="1"/>
  <c r="G17" i="1"/>
  <c r="G5" i="1"/>
  <c r="G113" i="1"/>
  <c r="H113" i="1" s="1"/>
  <c r="G70" i="1"/>
  <c r="G46" i="1"/>
  <c r="G114" i="1"/>
  <c r="G115" i="1"/>
  <c r="G43" i="1"/>
  <c r="G116" i="1"/>
  <c r="G117" i="1"/>
  <c r="G71" i="1"/>
  <c r="G9" i="1"/>
  <c r="G29" i="1"/>
  <c r="G18" i="1"/>
  <c r="G3" i="1"/>
  <c r="G118" i="1"/>
  <c r="G47" i="1"/>
  <c r="G60" i="1"/>
  <c r="G119" i="1"/>
  <c r="G120" i="1"/>
  <c r="G121" i="1"/>
  <c r="G48" i="1"/>
  <c r="K48" i="1" s="1"/>
  <c r="G122" i="1"/>
</calcChain>
</file>

<file path=xl/sharedStrings.xml><?xml version="1.0" encoding="utf-8"?>
<sst xmlns="http://schemas.openxmlformats.org/spreadsheetml/2006/main" count="394" uniqueCount="148">
  <si>
    <t>Agosto</t>
  </si>
  <si>
    <t>Setiembre</t>
  </si>
  <si>
    <t>Octubre</t>
  </si>
  <si>
    <t>Noviembre</t>
  </si>
  <si>
    <t>Diciembre</t>
  </si>
  <si>
    <t>MARIBEL MADUEÑO</t>
  </si>
  <si>
    <t>ANGEL CAMPOS</t>
  </si>
  <si>
    <t>GERMUTH ALVITES</t>
  </si>
  <si>
    <t>DESCRIPCIÓN</t>
  </si>
  <si>
    <t>UNID</t>
  </si>
  <si>
    <t>CANT.</t>
  </si>
  <si>
    <t>PRECIO UNITARIO</t>
  </si>
  <si>
    <t>COSTO TOTAL</t>
  </si>
  <si>
    <t>MESES DE PAGO</t>
  </si>
  <si>
    <t>OBSERVACIONES</t>
  </si>
  <si>
    <t>CORDINADOR DE PROYECTOS</t>
  </si>
  <si>
    <t>Und</t>
  </si>
  <si>
    <t>PLANILLA DE VIATICOS</t>
  </si>
  <si>
    <t>unid</t>
  </si>
  <si>
    <t>PAPELETA DE DEPOSITO</t>
  </si>
  <si>
    <t>CIRA</t>
  </si>
  <si>
    <t>AMBIENTAL</t>
  </si>
  <si>
    <t>MES</t>
  </si>
  <si>
    <t>RIESGOS</t>
  </si>
  <si>
    <t>COSTOS Y PRESUPUESTOS</t>
  </si>
  <si>
    <t>NOMBRADO</t>
  </si>
  <si>
    <t>FORMULACION DEL PERFIL</t>
  </si>
  <si>
    <t>AFECTO A SU LABOR DE COORDINACION</t>
  </si>
  <si>
    <t>HIDROLOGIA</t>
  </si>
  <si>
    <t>DISEÑO HIDRAULICO</t>
  </si>
  <si>
    <t>PLANILLA DE RACIONAMIENTO</t>
  </si>
  <si>
    <t>PERSONAL DE LA ORFEI</t>
  </si>
  <si>
    <t>UND</t>
  </si>
  <si>
    <t>QUISPE SUCANTAIPE ADOLFO OMER</t>
  </si>
  <si>
    <t>ING. CESAR LA TORRE</t>
  </si>
  <si>
    <t>JUAN DE DIOS</t>
  </si>
  <si>
    <t>AGROLOGIA Y AGROECONOMIA</t>
  </si>
  <si>
    <t>AFECTO A SU COORDINACION</t>
  </si>
  <si>
    <t>1</t>
  </si>
  <si>
    <t>REPUESTOS PARA CAMIONETA</t>
  </si>
  <si>
    <t>AUTOMOTORES APURIMAC EMPRESA INDIVIDUAL DE RESPONSABILIDAD LIMITADA - AUTO APURIMAC EIRL</t>
  </si>
  <si>
    <t>GLOBAL</t>
  </si>
  <si>
    <t xml:space="preserve">FORMULADOR DE PROYECTOS </t>
  </si>
  <si>
    <t>INCABUENO SUYO CARINA</t>
  </si>
  <si>
    <t>ESPECIALSTA EN EQUPAMIENTO, RECURSOS HUMANOS Y CAPACITACION</t>
  </si>
  <si>
    <t>MED. EDISON RIOS</t>
  </si>
  <si>
    <t>ESPECIALISTA EN ESTRUCURAS</t>
  </si>
  <si>
    <t>ING. NEMIAS</t>
  </si>
  <si>
    <t>ESPECIALISTA EN COSTOS Y PRESUPUESTOS</t>
  </si>
  <si>
    <t>AMERICO</t>
  </si>
  <si>
    <t>PAGO AFECTO A SU  LABOR DE COODINADOR</t>
  </si>
  <si>
    <t>ESPECIALISTA EN INSTALACIONES SANITARIAS</t>
  </si>
  <si>
    <t>ESPECIALISTA EN INSTALACIONES ELECTRICAS</t>
  </si>
  <si>
    <t>YOVAN NIÑO DE GUZMAN</t>
  </si>
  <si>
    <t>ESPECIALISTA EN COMUNICACIONES</t>
  </si>
  <si>
    <t>MARCO ARIZABAL</t>
  </si>
  <si>
    <t>ESPECIALISTA EN INSTALACIONES MECANICAS</t>
  </si>
  <si>
    <t>WILDON MUÑOZ</t>
  </si>
  <si>
    <t>ESPECIALISTA EN IMPACTO AMBIENTAL</t>
  </si>
  <si>
    <t>ESPECIALISTA EN ESTIMACION DE RIEGOS O ESTUDIOS EQUIVALENTES</t>
  </si>
  <si>
    <t>ESPECIALISTA EN LEVANTAMIENTO TOPOGRAFICO</t>
  </si>
  <si>
    <t>HIPOLITO GUERRERO</t>
  </si>
  <si>
    <t>ESPECIALISTA EN CARTOGRAFIA</t>
  </si>
  <si>
    <t>LUIS GONZALES</t>
  </si>
  <si>
    <t>ESTUDIO DE DIAMANTINA, ESCLEROMETRIA Y ESCANEO</t>
  </si>
  <si>
    <t>FORMULADOR DE PROYECTOS (ARQUITECTO)</t>
  </si>
  <si>
    <t>SHARON DURAND</t>
  </si>
  <si>
    <t>ESPECIALISTA EN ESTRUCURAS E INSTALACIONES SANITARIAS</t>
  </si>
  <si>
    <t>INCLUYE APOYO PS GRAU ANTABAMBA</t>
  </si>
  <si>
    <t>ESPECIALISTA EN ESTIMACION DE RIEGOS</t>
  </si>
  <si>
    <t>ESTUDIO GEOLOGICO Y GEOTECNIA</t>
  </si>
  <si>
    <t>ESPECIALSTA EN EQUPAMIENTO Y EN RECURSOS HUMANOS</t>
  </si>
  <si>
    <t>EDISON RIOS NORIEGA</t>
  </si>
  <si>
    <t>FORMULADOR DE PROYECTOS (ING. CIVIL)</t>
  </si>
  <si>
    <t>MARCO GALVEZ</t>
  </si>
  <si>
    <t xml:space="preserve">ESTUDIOS COMPLEMENTARIOS </t>
  </si>
  <si>
    <t>JOEL PACHECO</t>
  </si>
  <si>
    <t>FORMULADOR DE PROYECTOS (AMBIENTAL)</t>
  </si>
  <si>
    <t>TECNICO TOPOGRAFO</t>
  </si>
  <si>
    <t>CUBA NIÑO DE GUZMAN WILFREDO MARTIN</t>
  </si>
  <si>
    <t>COORDINADORA DE PROYECTOS</t>
  </si>
  <si>
    <t>ROMERO HUYHUA YVAN</t>
  </si>
  <si>
    <t>10</t>
  </si>
  <si>
    <t>3</t>
  </si>
  <si>
    <t>4</t>
  </si>
  <si>
    <t>JEFE DE PROYECTO Y RESPONSABLE DEL EQUIPMAMIENTO</t>
  </si>
  <si>
    <t>PAGO AFECTO A SU LABOR DE COORDINADOR</t>
  </si>
  <si>
    <t>ARQUITECTO</t>
  </si>
  <si>
    <t>ARQ. ELI FARFAN</t>
  </si>
  <si>
    <t>ING. CIVIL</t>
  </si>
  <si>
    <t>PROFESIONAL DE LA SALUD</t>
  </si>
  <si>
    <t>TOPOGRAFO</t>
  </si>
  <si>
    <t>LIGORIO HUACHACA</t>
  </si>
  <si>
    <t>5</t>
  </si>
  <si>
    <t>6</t>
  </si>
  <si>
    <t>SUELOS</t>
  </si>
  <si>
    <t>SERV</t>
  </si>
  <si>
    <t>DIAMANTINA</t>
  </si>
  <si>
    <t>ALQUILER DE LOCAL</t>
  </si>
  <si>
    <t>ALFARO CASAS JOSE ENRIQUE</t>
  </si>
  <si>
    <t>JEFE DE PROYECTO</t>
  </si>
  <si>
    <t>2</t>
  </si>
  <si>
    <t>RESPONSABLE DE EQUIPAMIENTO</t>
  </si>
  <si>
    <t>EVALUADRO SOCIAL</t>
  </si>
  <si>
    <t>PROFESIONAL ESTRUCTURALISTA</t>
  </si>
  <si>
    <t>CAPACITADOR</t>
  </si>
  <si>
    <t>7</t>
  </si>
  <si>
    <t>SERVICIO ESP. DE INSTALACIONES ELECTRICAS</t>
  </si>
  <si>
    <t>COORDINADOR DE PROYECTOS</t>
  </si>
  <si>
    <t>GONZALES FERRO LUIS ANGEL</t>
  </si>
  <si>
    <t>FORMULADOR</t>
  </si>
  <si>
    <t>ESPECIALISTA EN SIG</t>
  </si>
  <si>
    <t>AFECTO A SU LABOR DE COORDINADOR</t>
  </si>
  <si>
    <t>ING. AMBIENTAL O BIOLOGO</t>
  </si>
  <si>
    <t>ESPECIALISTA SOCILOGO O ANTROPOLOGO</t>
  </si>
  <si>
    <t>ASISTENTE TECNICO</t>
  </si>
  <si>
    <t>ING. AGRONOMO</t>
  </si>
  <si>
    <t>ENCUESTADOR</t>
  </si>
  <si>
    <t>COORDINADOR DE PROYECTO</t>
  </si>
  <si>
    <t>MENDOZA NAVARRO ANGEL AMERICO</t>
  </si>
  <si>
    <t>FORMULADOR DE PROYECTOS</t>
  </si>
  <si>
    <t>RICHARD GUERRERO</t>
  </si>
  <si>
    <t>INVENTARIO VIAL Y DISEÑO GTEOMETRICO</t>
  </si>
  <si>
    <t>ANA APOLA TORRES</t>
  </si>
  <si>
    <t>LEVANTAMIENTO TOPOGRAFICO</t>
  </si>
  <si>
    <t>PLAN DE COMPENSACION Y ASENMTAMIENTO VOLUNTARIO (PACRI)</t>
  </si>
  <si>
    <t>CAROL CARDDENAS,,</t>
  </si>
  <si>
    <t>0</t>
  </si>
  <si>
    <t>AFECTO A GASTOS ADMINISTRATIVOS</t>
  </si>
  <si>
    <t>ESTUDION DE IMPACTO AMBIENTAL</t>
  </si>
  <si>
    <t>AFECTA SU LABOR DE COORDINADOR</t>
  </si>
  <si>
    <t>ESTUDIO DE RIESGOS</t>
  </si>
  <si>
    <t>ESTUDIO HIDROLOGICO E HIDRAULICO</t>
  </si>
  <si>
    <t>ESTUDIO DE SUELOS</t>
  </si>
  <si>
    <t>15</t>
  </si>
  <si>
    <t>ESTUDIO DE CANTERAS</t>
  </si>
  <si>
    <t>ESTUDIO GEOLOGICO Y GEOTECNICO</t>
  </si>
  <si>
    <t>Nombre</t>
  </si>
  <si>
    <t>MARIO JAVIER DURANT OCHOA</t>
  </si>
  <si>
    <t>BACH. MARGOTH</t>
  </si>
  <si>
    <t>Etiquetas de fila</t>
  </si>
  <si>
    <t>(en blanco)</t>
  </si>
  <si>
    <t>Total general</t>
  </si>
  <si>
    <t>Cuenta de Octubre</t>
  </si>
  <si>
    <t>Cuenta de Agosto</t>
  </si>
  <si>
    <t>Cuenta de Setiembre</t>
  </si>
  <si>
    <t>Cuenta de Noviembre</t>
  </si>
  <si>
    <t>Cuenta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</si>
</sst>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gency FB"/>
      <family val="2"/>
    </font>
    <font>
      <b/>
      <sz val="12"/>
      <name val="Agency FB"/>
      <family val="2"/>
    </font>
    <font>
      <sz val="11"/>
      <name val="Calibri"/>
      <family val="2"/>
      <scheme val="minor"/>
    </font>
    <font>
      <sz val="12"/>
      <name val="Agency FB"/>
      <family val="2"/>
    </font>
    <font>
      <sz val="8"/>
      <name val="Arial"/>
      <family val="2"/>
    </font>
    <font>
      <b/>
      <sz val="11"/>
      <name val="Agency FB"/>
      <family val="2"/>
    </font>
    <font>
      <sz val="9"/>
      <name val="Arial Narrow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43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3" fillId="0" borderId="1" xfId="1" applyFont="1" applyBorder="1" applyAlignment="1">
      <alignment horizontal="right" vertical="center" wrapText="1"/>
    </xf>
    <xf numFmtId="43" fontId="3" fillId="0" borderId="1" xfId="1" applyFont="1" applyBorder="1" applyAlignment="1">
      <alignment vertical="center" wrapText="1"/>
    </xf>
    <xf numFmtId="164" fontId="4" fillId="3" borderId="1" xfId="0" applyNumberFormat="1" applyFont="1" applyFill="1" applyBorder="1" applyAlignment="1">
      <alignment horizontal="center" vertical="center" textRotation="1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0" fontId="6" fillId="0" borderId="1" xfId="1" applyNumberFormat="1" applyFont="1" applyBorder="1" applyAlignment="1">
      <alignment horizontal="center" vertical="center"/>
    </xf>
    <xf numFmtId="43" fontId="6" fillId="5" borderId="1" xfId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43" fontId="6" fillId="5" borderId="1" xfId="1" applyFont="1" applyFill="1" applyBorder="1" applyAlignment="1">
      <alignment horizontal="center" vertical="center"/>
    </xf>
    <xf numFmtId="4" fontId="6" fillId="5" borderId="1" xfId="1" applyNumberFormat="1" applyFont="1" applyFill="1" applyBorder="1" applyAlignment="1">
      <alignment horizontal="center" vertical="center"/>
    </xf>
    <xf numFmtId="43" fontId="6" fillId="5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43" fontId="6" fillId="0" borderId="1" xfId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43" fontId="6" fillId="0" borderId="1" xfId="1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3" fontId="6" fillId="2" borderId="1" xfId="1" applyFont="1" applyFill="1" applyBorder="1"/>
    <xf numFmtId="0" fontId="6" fillId="2" borderId="1" xfId="0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7" fillId="2" borderId="1" xfId="0" applyNumberFormat="1" applyFont="1" applyFill="1" applyBorder="1"/>
    <xf numFmtId="0" fontId="6" fillId="2" borderId="1" xfId="1" applyNumberFormat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43" fontId="6" fillId="5" borderId="1" xfId="1" applyFont="1" applyFill="1" applyBorder="1" applyAlignment="1">
      <alignment vertical="center"/>
    </xf>
    <xf numFmtId="43" fontId="5" fillId="0" borderId="1" xfId="1" applyFont="1" applyBorder="1" applyAlignment="1">
      <alignment vertical="center"/>
    </xf>
    <xf numFmtId="43" fontId="5" fillId="0" borderId="1" xfId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vertical="center"/>
    </xf>
    <xf numFmtId="4" fontId="6" fillId="5" borderId="1" xfId="0" applyNumberFormat="1" applyFont="1" applyFill="1" applyBorder="1" applyAlignment="1">
      <alignment horizontal="right" vertical="center"/>
    </xf>
    <xf numFmtId="43" fontId="6" fillId="0" borderId="1" xfId="1" applyFont="1" applyBorder="1" applyAlignment="1"/>
    <xf numFmtId="2" fontId="6" fillId="0" borderId="1" xfId="0" applyNumberFormat="1" applyFont="1" applyBorder="1" applyAlignment="1"/>
    <xf numFmtId="4" fontId="7" fillId="0" borderId="1" xfId="0" applyNumberFormat="1" applyFont="1" applyBorder="1" applyAlignment="1"/>
    <xf numFmtId="4" fontId="6" fillId="0" borderId="1" xfId="0" applyNumberFormat="1" applyFont="1" applyBorder="1" applyAlignment="1"/>
    <xf numFmtId="4" fontId="6" fillId="2" borderId="1" xfId="0" applyNumberFormat="1" applyFont="1" applyFill="1" applyBorder="1" applyAlignment="1"/>
    <xf numFmtId="43" fontId="6" fillId="0" borderId="1" xfId="1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7" fillId="0" borderId="1" xfId="0" applyNumberFormat="1" applyFont="1" applyBorder="1"/>
    <xf numFmtId="0" fontId="6" fillId="2" borderId="1" xfId="0" applyFont="1" applyFill="1" applyBorder="1" applyAlignment="1"/>
    <xf numFmtId="43" fontId="6" fillId="2" borderId="1" xfId="1" applyFont="1" applyFill="1" applyBorder="1" applyAlignment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4" fontId="7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43" fontId="6" fillId="0" borderId="1" xfId="1" applyFont="1" applyBorder="1" applyAlignment="1">
      <alignment horizontal="right"/>
    </xf>
    <xf numFmtId="4" fontId="10" fillId="0" borderId="1" xfId="0" applyNumberFormat="1" applyFont="1" applyBorder="1"/>
    <xf numFmtId="164" fontId="6" fillId="2" borderId="1" xfId="0" applyNumberFormat="1" applyFont="1" applyFill="1" applyBorder="1" applyAlignment="1">
      <alignment horizontal="center"/>
    </xf>
    <xf numFmtId="43" fontId="6" fillId="2" borderId="1" xfId="1" applyFont="1" applyFill="1" applyBorder="1" applyAlignment="1">
      <alignment vertical="center" wrapText="1"/>
    </xf>
    <xf numFmtId="43" fontId="6" fillId="2" borderId="1" xfId="1" applyFont="1" applyFill="1" applyBorder="1" applyAlignment="1">
      <alignment horizontal="center" vertical="center"/>
    </xf>
    <xf numFmtId="4" fontId="6" fillId="2" borderId="1" xfId="1" applyNumberFormat="1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/>
    </xf>
    <xf numFmtId="43" fontId="6" fillId="2" borderId="1" xfId="1" applyFont="1" applyFill="1" applyBorder="1" applyAlignment="1">
      <alignment horizontal="right" vertical="center" wrapText="1"/>
    </xf>
    <xf numFmtId="43" fontId="6" fillId="2" borderId="1" xfId="1" applyFont="1" applyFill="1" applyBorder="1" applyAlignment="1">
      <alignment horizontal="right"/>
    </xf>
    <xf numFmtId="4" fontId="10" fillId="2" borderId="1" xfId="0" applyNumberFormat="1" applyFont="1" applyFill="1" applyBorder="1"/>
    <xf numFmtId="49" fontId="6" fillId="0" borderId="1" xfId="1" applyNumberFormat="1" applyFont="1" applyBorder="1" applyAlignment="1">
      <alignment horizontal="center"/>
    </xf>
    <xf numFmtId="43" fontId="6" fillId="0" borderId="1" xfId="1" applyFont="1" applyBorder="1" applyAlignment="1">
      <alignment vertical="center" wrapText="1"/>
    </xf>
    <xf numFmtId="43" fontId="6" fillId="0" borderId="1" xfId="1" applyFont="1" applyBorder="1" applyAlignment="1">
      <alignment horizontal="center" vertical="center"/>
    </xf>
    <xf numFmtId="4" fontId="6" fillId="0" borderId="1" xfId="1" applyNumberFormat="1" applyFont="1" applyBorder="1" applyAlignment="1">
      <alignment horizontal="center" vertical="center"/>
    </xf>
    <xf numFmtId="43" fontId="6" fillId="0" borderId="1" xfId="1" applyFont="1" applyBorder="1" applyAlignment="1">
      <alignment horizontal="right" vertical="center" wrapText="1"/>
    </xf>
    <xf numFmtId="49" fontId="6" fillId="0" borderId="1" xfId="1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4" fontId="6" fillId="0" borderId="1" xfId="1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vertical="center" wrapText="1"/>
    </xf>
    <xf numFmtId="43" fontId="6" fillId="2" borderId="1" xfId="1" applyFont="1" applyFill="1" applyBorder="1" applyAlignment="1">
      <alignment vertical="center"/>
    </xf>
    <xf numFmtId="43" fontId="6" fillId="0" borderId="1" xfId="1" applyFont="1" applyBorder="1" applyAlignment="1">
      <alignment horizontal="right" vertical="center"/>
    </xf>
    <xf numFmtId="4" fontId="6" fillId="2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Border="1"/>
    <xf numFmtId="49" fontId="3" fillId="0" borderId="1" xfId="1" applyNumberFormat="1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4045.87080902778" createdVersion="6" refreshedVersion="6" minRefreshableVersion="3" recordCount="120" xr:uid="{89614325-5ED8-40EC-BE52-E92477434C3C}">
  <cacheSource type="worksheet">
    <worksheetSource ref="B2:L122" sheet="Hoja1"/>
  </cacheSource>
  <cacheFields count="11">
    <cacheField name="DESCRIPCIÓN" numFmtId="0">
      <sharedItems containsBlank="1"/>
    </cacheField>
    <cacheField name="Nombre" numFmtId="0">
      <sharedItems containsBlank="1" count="34">
        <s v="BACH. MARGOTH"/>
        <s v="ALFARO CASAS JOSE ENRIQUE"/>
        <s v="AMERICO"/>
        <s v="ANA APOLA TORRES"/>
        <s v="ANGEL CAMPOS"/>
        <s v="ARQ. ELI FARFAN"/>
        <s v="AUTOMOTORES APURIMAC EMPRESA INDIVIDUAL DE RESPONSABILIDAD LIMITADA - AUTO APURIMAC EIRL"/>
        <s v="CAROL CARDDENAS,,"/>
        <s v="CUBA NIÑO DE GUZMAN WILFREDO MARTIN"/>
        <s v="EDISON RIOS NORIEGA"/>
        <s v="GERMUTH ALVITES"/>
        <s v="GONZALES FERRO LUIS ANGEL"/>
        <s v="HIPOLITO GUERRERO"/>
        <s v="INCABUENO SUYO CARINA"/>
        <s v="ING. CESAR LA TORRE"/>
        <s v="ING. NEMIAS"/>
        <s v="JOEL PACHECO"/>
        <s v="JUAN DE DIOS"/>
        <s v="LIGORIO HUACHACA"/>
        <s v="LUIS GONZALES"/>
        <s v="MARCO ARIZABAL"/>
        <s v="MARCO GALVEZ"/>
        <s v="MARIBEL MADUEÑO"/>
        <s v="MARIO JAVIER DURANT OCHOA"/>
        <s v="MED. EDISON RIOS"/>
        <s v="MENDOZA NAVARRO ANGEL AMERICO"/>
        <s v="PERSONAL DE LA ORFEI"/>
        <s v="QUISPE SUCANTAIPE ADOLFO OMER"/>
        <s v="RICHARD GUERRERO"/>
        <s v="ROMERO HUYHUA YVAN"/>
        <s v="SHARON DURAND"/>
        <s v="WILDON MUÑOZ"/>
        <s v="YOVAN NIÑO DE GUZMAN"/>
        <m/>
      </sharedItems>
    </cacheField>
    <cacheField name="UNID" numFmtId="0">
      <sharedItems containsBlank="1" containsMixedTypes="1" containsNumber="1" containsInteger="1" minValue="1" maxValue="1"/>
    </cacheField>
    <cacheField name="CANT." numFmtId="4">
      <sharedItems containsBlank="1" containsMixedTypes="1" containsNumber="1" minValue="0.5" maxValue="15"/>
    </cacheField>
    <cacheField name="PRECIO UNITARIO" numFmtId="0">
      <sharedItems containsString="0" containsBlank="1" containsNumber="1" minValue="-140" maxValue="20000"/>
    </cacheField>
    <cacheField name="COSTO TOTAL" numFmtId="0">
      <sharedItems containsString="0" containsBlank="1" containsNumber="1" minValue="-140" maxValue="20000"/>
    </cacheField>
    <cacheField name="Agosto" numFmtId="0">
      <sharedItems containsString="0" containsBlank="1" containsNumber="1" containsInteger="1" minValue="0" maxValue="20000"/>
    </cacheField>
    <cacheField name="Setiembre" numFmtId="0">
      <sharedItems containsString="0" containsBlank="1" containsNumber="1" containsInteger="1" minValue="0" maxValue="20000"/>
    </cacheField>
    <cacheField name="Octubre" numFmtId="0">
      <sharedItems containsString="0" containsBlank="1" containsNumber="1" containsInteger="1" minValue="0" maxValue="5000"/>
    </cacheField>
    <cacheField name="Noviembre" numFmtId="0">
      <sharedItems containsString="0" containsBlank="1" containsNumber="1" containsInteger="1" minValue="0" maxValue="5000"/>
    </cacheField>
    <cacheField name="Diciembre" numFmtId="0">
      <sharedItems containsString="0" containsBlank="1" containsNumber="1" containsInteger="1" minValue="0" maxValue="4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m/>
    <x v="0"/>
    <s v="MES"/>
    <s v="3"/>
    <n v="2500"/>
    <n v="7500"/>
    <n v="2500"/>
    <n v="2500"/>
    <n v="2500"/>
    <m/>
    <m/>
  </r>
  <r>
    <s v="ALQUILER DE LOCAL"/>
    <x v="1"/>
    <s v="GLOBAL"/>
    <n v="1"/>
    <n v="346.15383500000002"/>
    <n v="346.15383500000002"/>
    <m/>
    <m/>
    <m/>
    <m/>
    <m/>
  </r>
  <r>
    <s v="ALQUILER DE LOCAL"/>
    <x v="1"/>
    <s v="GLOBAL"/>
    <n v="1"/>
    <n v="346.15383500000002"/>
    <n v="346.15383500000002"/>
    <m/>
    <m/>
    <m/>
    <m/>
    <m/>
  </r>
  <r>
    <s v="ESPECIALISTA EN COSTOS Y PRESUPUESTOS"/>
    <x v="2"/>
    <s v="UND"/>
    <n v="1"/>
    <n v="4000"/>
    <n v="4000"/>
    <n v="0"/>
    <n v="0"/>
    <n v="0"/>
    <n v="0"/>
    <n v="0"/>
  </r>
  <r>
    <s v="ESPECIALISTA EN INSTALACIONES SANITARIAS"/>
    <x v="2"/>
    <s v="UND"/>
    <n v="1"/>
    <n v="4000"/>
    <n v="4000"/>
    <n v="0"/>
    <n v="0"/>
    <n v="0"/>
    <n v="0"/>
    <n v="0"/>
  </r>
  <r>
    <s v="ESPECIALISTA EN COSTOS Y PRESUPUESTOS"/>
    <x v="2"/>
    <s v="UND"/>
    <n v="1"/>
    <n v="4000"/>
    <n v="4000"/>
    <n v="0"/>
    <n v="0"/>
    <n v="0"/>
    <n v="0"/>
    <n v="0"/>
  </r>
  <r>
    <s v="INVENTARIO VIAL Y DISEÑO GTEOMETRICO"/>
    <x v="3"/>
    <s v="MES"/>
    <s v="4"/>
    <n v="2500"/>
    <n v="10000"/>
    <n v="2500"/>
    <n v="2500"/>
    <n v="2500"/>
    <n v="2500"/>
    <m/>
  </r>
  <r>
    <s v="COSTOS Y PRESUPUESTOS"/>
    <x v="4"/>
    <s v="MES"/>
    <n v="1"/>
    <n v="3000"/>
    <m/>
    <m/>
    <m/>
    <m/>
    <m/>
    <m/>
  </r>
  <r>
    <s v="COSTOS Y PRESUPUESTOS"/>
    <x v="4"/>
    <s v="MES"/>
    <n v="1"/>
    <m/>
    <m/>
    <m/>
    <m/>
    <m/>
    <m/>
    <m/>
  </r>
  <r>
    <s v="COSTOS Y PRESUPUESTOS"/>
    <x v="4"/>
    <s v="MES"/>
    <n v="1"/>
    <m/>
    <m/>
    <m/>
    <m/>
    <m/>
    <m/>
    <m/>
  </r>
  <r>
    <s v="ARQUITECTO"/>
    <x v="5"/>
    <s v="MES"/>
    <n v="2"/>
    <n v="4000"/>
    <m/>
    <n v="4000"/>
    <n v="4000"/>
    <m/>
    <m/>
    <m/>
  </r>
  <r>
    <s v="REPUESTOS PARA CAMIONETA"/>
    <x v="6"/>
    <s v="GLOBAL"/>
    <n v="1"/>
    <n v="897.22222222200003"/>
    <n v="897.22222222200003"/>
    <m/>
    <m/>
    <m/>
    <m/>
    <m/>
  </r>
  <r>
    <s v="REPUESTOS PARA CAMIONETA"/>
    <x v="6"/>
    <s v="GLOBAL"/>
    <n v="1"/>
    <n v="897.22222222200003"/>
    <n v="897.22222222200003"/>
    <m/>
    <m/>
    <m/>
    <m/>
    <m/>
  </r>
  <r>
    <s v="REPUESTOS PARA CAMIONETA"/>
    <x v="6"/>
    <s v="GLOBAL"/>
    <n v="1"/>
    <n v="897.22222222200003"/>
    <n v="897.22222222200003"/>
    <m/>
    <m/>
    <m/>
    <m/>
    <m/>
  </r>
  <r>
    <s v="REPUESTOS PARA CAMIONETA"/>
    <x v="6"/>
    <s v="GLOBAL"/>
    <n v="1"/>
    <n v="897.22222222200003"/>
    <n v="897.22222222200003"/>
    <m/>
    <m/>
    <m/>
    <m/>
    <m/>
  </r>
  <r>
    <s v="PLAN DE COMPENSACION Y ASENMTAMIENTO VOLUNTARIO (PACRI)"/>
    <x v="7"/>
    <s v="MES"/>
    <s v="0"/>
    <m/>
    <n v="0"/>
    <m/>
    <m/>
    <m/>
    <m/>
    <m/>
  </r>
  <r>
    <s v="REPUESTOS PARA CAMIONETA"/>
    <x v="8"/>
    <s v="GLOBAL"/>
    <n v="1"/>
    <n v="780.41666666666595"/>
    <n v="780.41666666666595"/>
    <m/>
    <m/>
    <m/>
    <m/>
    <n v="0"/>
  </r>
  <r>
    <s v="ESPECIALSTA EN EQUPAMIENTO, RECURSOS HUMANOS Y CAPACITACION"/>
    <x v="9"/>
    <s v="UND"/>
    <n v="1"/>
    <n v="4000"/>
    <n v="4000"/>
    <m/>
    <n v="4000"/>
    <m/>
    <m/>
    <m/>
  </r>
  <r>
    <s v="ESPECIALSTA EN EQUPAMIENTO Y EN RECURSOS HUMANOS"/>
    <x v="9"/>
    <s v="UND"/>
    <n v="1"/>
    <n v="4000"/>
    <n v="4000"/>
    <m/>
    <m/>
    <n v="4000"/>
    <m/>
    <m/>
  </r>
  <r>
    <s v="PROFESIONAL DE LA SALUD"/>
    <x v="9"/>
    <s v="MES"/>
    <m/>
    <m/>
    <m/>
    <m/>
    <m/>
    <m/>
    <n v="4000"/>
    <m/>
  </r>
  <r>
    <s v="FORMULACION DEL PERFIL"/>
    <x v="10"/>
    <s v="MES"/>
    <n v="2"/>
    <n v="4500"/>
    <m/>
    <n v="0"/>
    <n v="0"/>
    <n v="0"/>
    <n v="0"/>
    <n v="0"/>
  </r>
  <r>
    <s v="JEFE DE PROYECTO Y RESPONSABLE DEL EQUIPMAMIENTO"/>
    <x v="10"/>
    <s v="MES"/>
    <m/>
    <m/>
    <m/>
    <n v="0"/>
    <n v="0"/>
    <n v="0"/>
    <n v="0"/>
    <n v="0"/>
  </r>
  <r>
    <s v="COORDINADOR DE PROYECTOS"/>
    <x v="11"/>
    <m/>
    <m/>
    <m/>
    <m/>
    <n v="4905"/>
    <n v="4905"/>
    <n v="4905"/>
    <n v="4905"/>
    <n v="4905"/>
  </r>
  <r>
    <s v="ESPECIALISTA EN LEVANTAMIENTO TOPOGRAFICO"/>
    <x v="12"/>
    <s v="UND"/>
    <n v="1"/>
    <n v="2500"/>
    <n v="2500"/>
    <n v="2500"/>
    <m/>
    <m/>
    <m/>
    <m/>
  </r>
  <r>
    <s v="ESPECIALISTA EN LEVANTAMIENTO TOPOGRAFICO"/>
    <x v="12"/>
    <s v="UND"/>
    <n v="1"/>
    <n v="2500"/>
    <n v="2500"/>
    <m/>
    <n v="2500"/>
    <m/>
    <m/>
    <m/>
  </r>
  <r>
    <s v="TECNICO TOPOGRAFO"/>
    <x v="12"/>
    <s v="UND"/>
    <n v="1"/>
    <n v="2500"/>
    <n v="2500"/>
    <m/>
    <m/>
    <n v="2500"/>
    <m/>
    <m/>
  </r>
  <r>
    <s v="LEVANTAMIENTO TOPOGRAFICO"/>
    <x v="12"/>
    <s v="MES"/>
    <s v="1"/>
    <n v="2500"/>
    <n v="2500"/>
    <n v="2500"/>
    <m/>
    <m/>
    <m/>
    <m/>
  </r>
  <r>
    <s v="FORMULADOR DE PROYECTOS "/>
    <x v="13"/>
    <n v="1"/>
    <n v="1"/>
    <n v="4500"/>
    <n v="4500"/>
    <n v="4905"/>
    <n v="0"/>
    <n v="0"/>
    <n v="0"/>
    <n v="0"/>
  </r>
  <r>
    <s v="FORMULADOR DE PROYECTOS "/>
    <x v="13"/>
    <n v="1"/>
    <n v="1"/>
    <n v="4500"/>
    <n v="4500"/>
    <n v="0"/>
    <n v="4905"/>
    <n v="0"/>
    <n v="0"/>
    <n v="0"/>
  </r>
  <r>
    <s v="FORMULADOR DE PROYECTOS "/>
    <x v="13"/>
    <n v="1"/>
    <n v="1"/>
    <n v="4500"/>
    <n v="4500"/>
    <n v="0"/>
    <n v="0"/>
    <n v="4905"/>
    <n v="4905"/>
    <n v="4905"/>
  </r>
  <r>
    <s v="HIDROLOGIA"/>
    <x v="14"/>
    <s v="MES"/>
    <n v="1"/>
    <n v="5000"/>
    <m/>
    <m/>
    <m/>
    <n v="5000"/>
    <m/>
    <m/>
  </r>
  <r>
    <s v="DISEÑO HIDRAULICO"/>
    <x v="14"/>
    <s v="MES"/>
    <n v="1"/>
    <n v="5000"/>
    <m/>
    <m/>
    <m/>
    <m/>
    <n v="5000"/>
    <m/>
  </r>
  <r>
    <s v="HIDROLOGIA"/>
    <x v="14"/>
    <s v="MES"/>
    <n v="1"/>
    <n v="5000"/>
    <m/>
    <n v="5000"/>
    <m/>
    <m/>
    <m/>
    <m/>
  </r>
  <r>
    <s v="DISEÑO HIDRAULICO"/>
    <x v="14"/>
    <s v="MES"/>
    <n v="1"/>
    <n v="5000"/>
    <m/>
    <m/>
    <n v="5000"/>
    <m/>
    <m/>
    <m/>
  </r>
  <r>
    <s v="ESPECIALISTA EN ESTRUCURAS"/>
    <x v="15"/>
    <s v="UND"/>
    <n v="1"/>
    <n v="3000"/>
    <n v="3000"/>
    <n v="3000"/>
    <m/>
    <m/>
    <m/>
    <m/>
  </r>
  <r>
    <s v="FORMULADOR DE PROYECTOS (ARQUITECTO)"/>
    <x v="16"/>
    <s v="UND"/>
    <n v="2"/>
    <n v="4000"/>
    <n v="8000"/>
    <n v="4000"/>
    <n v="4000"/>
    <m/>
    <m/>
    <m/>
  </r>
  <r>
    <s v="FORMULACION DEL PERFIL"/>
    <x v="17"/>
    <s v="MES"/>
    <n v="2"/>
    <m/>
    <m/>
    <m/>
    <m/>
    <m/>
    <m/>
    <m/>
  </r>
  <r>
    <s v="AGROLOGIA Y AGROECONOMIA"/>
    <x v="17"/>
    <m/>
    <m/>
    <m/>
    <m/>
    <m/>
    <m/>
    <m/>
    <m/>
    <m/>
  </r>
  <r>
    <s v="FORMULACION DEL PERFIL"/>
    <x v="17"/>
    <s v="MES"/>
    <n v="2"/>
    <m/>
    <m/>
    <m/>
    <m/>
    <m/>
    <m/>
    <m/>
  </r>
  <r>
    <s v="TOPOGRAFO"/>
    <x v="18"/>
    <s v="MES"/>
    <n v="1"/>
    <n v="2500"/>
    <m/>
    <n v="2500"/>
    <n v="2500"/>
    <m/>
    <m/>
    <m/>
  </r>
  <r>
    <s v="ASISTENTE TECNICO"/>
    <x v="18"/>
    <s v="MES"/>
    <n v="1"/>
    <n v="2500"/>
    <n v="2500"/>
    <m/>
    <m/>
    <n v="2500"/>
    <m/>
    <m/>
  </r>
  <r>
    <s v="ESPECIALISTA EN CARTOGRAFIA"/>
    <x v="19"/>
    <s v="UND"/>
    <n v="1"/>
    <n v="4000"/>
    <n v="4000"/>
    <n v="0"/>
    <n v="0"/>
    <n v="0"/>
    <n v="0"/>
    <n v="0"/>
  </r>
  <r>
    <s v="ESPECIALISTA EN CARTOGRAFIA"/>
    <x v="19"/>
    <s v="UND"/>
    <n v="1"/>
    <m/>
    <n v="0"/>
    <n v="0"/>
    <n v="0"/>
    <n v="0"/>
    <n v="0"/>
    <n v="0"/>
  </r>
  <r>
    <s v="ESPECIALISTA EN SIG"/>
    <x v="19"/>
    <s v="UND"/>
    <n v="1"/>
    <n v="4000"/>
    <n v="4000"/>
    <n v="0"/>
    <n v="0"/>
    <n v="0"/>
    <n v="0"/>
    <n v="0"/>
  </r>
  <r>
    <s v="ESTUDION DE IMPACTO AMBIENTAL"/>
    <x v="19"/>
    <s v="MES"/>
    <s v="1"/>
    <n v="4000"/>
    <n v="4000"/>
    <n v="0"/>
    <n v="0"/>
    <n v="0"/>
    <n v="0"/>
    <n v="0"/>
  </r>
  <r>
    <s v="CIRA"/>
    <x v="19"/>
    <s v="SERV"/>
    <n v="1"/>
    <n v="3250"/>
    <n v="3250"/>
    <n v="0"/>
    <n v="0"/>
    <n v="0"/>
    <n v="3250"/>
    <n v="0"/>
  </r>
  <r>
    <s v="ESPECIALISTA EN COMUNICACIONES"/>
    <x v="20"/>
    <s v="UND"/>
    <n v="1"/>
    <n v="5000"/>
    <n v="5000"/>
    <n v="4360"/>
    <n v="4360"/>
    <m/>
    <m/>
    <m/>
  </r>
  <r>
    <s v="ESPECIALISTA EN COMUNICACIONES"/>
    <x v="20"/>
    <s v="UND"/>
    <n v="1"/>
    <n v="5000"/>
    <n v="5000"/>
    <m/>
    <m/>
    <n v="4360"/>
    <n v="4360"/>
    <m/>
  </r>
  <r>
    <s v="ESPECIALISTA EN ESTRUCURAS E INSTALACIONES SANITARIAS"/>
    <x v="21"/>
    <s v="UND"/>
    <n v="1"/>
    <n v="4000"/>
    <n v="4000"/>
    <n v="4000"/>
    <m/>
    <m/>
    <m/>
    <m/>
  </r>
  <r>
    <s v="FORMULADOR DE PROYECTOS (ING. CIVIL)"/>
    <x v="21"/>
    <s v="UND"/>
    <n v="1"/>
    <n v="4000"/>
    <n v="4000"/>
    <m/>
    <n v="4000"/>
    <m/>
    <m/>
    <m/>
  </r>
  <r>
    <s v="ING. CIVIL"/>
    <x v="21"/>
    <s v="MES"/>
    <m/>
    <m/>
    <m/>
    <m/>
    <m/>
    <n v="4000"/>
    <n v="4000"/>
    <m/>
  </r>
  <r>
    <s v="RIESGOS"/>
    <x v="22"/>
    <s v="MES"/>
    <n v="1"/>
    <n v="4000"/>
    <m/>
    <m/>
    <m/>
    <n v="4000"/>
    <m/>
    <m/>
  </r>
  <r>
    <s v="RIESGOS"/>
    <x v="22"/>
    <s v="MES"/>
    <n v="1"/>
    <n v="4000"/>
    <m/>
    <m/>
    <m/>
    <m/>
    <n v="4000"/>
    <m/>
  </r>
  <r>
    <s v="RIESGOS"/>
    <x v="22"/>
    <s v="MES"/>
    <n v="1"/>
    <n v="4000"/>
    <m/>
    <n v="4000"/>
    <m/>
    <m/>
    <m/>
    <m/>
  </r>
  <r>
    <s v="ESPECIALISTA EN ESTIMACION DE RIEGOS O ESTUDIOS EQUIVALENTES"/>
    <x v="22"/>
    <s v="UND"/>
    <n v="1"/>
    <n v="4000"/>
    <n v="0"/>
    <n v="4000"/>
    <m/>
    <m/>
    <m/>
    <m/>
  </r>
  <r>
    <s v="ESPECIALISTA EN ESTIMACION DE RIEGOS"/>
    <x v="22"/>
    <s v="UND"/>
    <n v="1"/>
    <n v="4000"/>
    <n v="4000"/>
    <n v="4000"/>
    <m/>
    <m/>
    <m/>
    <m/>
  </r>
  <r>
    <s v="ESPECIALISTA EN ESTIMACION DE RIEGOS"/>
    <x v="22"/>
    <s v="UND"/>
    <n v="1"/>
    <n v="4000"/>
    <n v="4000"/>
    <m/>
    <n v="4000"/>
    <m/>
    <m/>
    <m/>
  </r>
  <r>
    <s v="ESTUDIO DE RIESGOS"/>
    <x v="22"/>
    <s v="MES"/>
    <s v="1"/>
    <n v="4000"/>
    <n v="4000"/>
    <m/>
    <m/>
    <m/>
    <m/>
    <m/>
  </r>
  <r>
    <s v="CORDINADOR DE PROYECTOS"/>
    <x v="23"/>
    <s v="UND"/>
    <n v="1"/>
    <n v="4500"/>
    <n v="4500"/>
    <n v="4905"/>
    <n v="0"/>
    <n v="0"/>
    <n v="0"/>
    <n v="0"/>
  </r>
  <r>
    <s v="CORDINADOR DE PROYECTOS"/>
    <x v="23"/>
    <s v="UND"/>
    <n v="1"/>
    <n v="4500"/>
    <n v="4500"/>
    <n v="0"/>
    <n v="0"/>
    <n v="4905"/>
    <n v="0"/>
    <n v="4905"/>
  </r>
  <r>
    <s v="CORDINADOR DE PROYECTOS"/>
    <x v="23"/>
    <s v="UND"/>
    <n v="1"/>
    <n v="4500"/>
    <n v="4500"/>
    <n v="0"/>
    <n v="4905"/>
    <n v="0"/>
    <n v="4905"/>
    <n v="0"/>
  </r>
  <r>
    <s v="PLANILLA DE VIATICOS"/>
    <x v="23"/>
    <s v="UND"/>
    <n v="3"/>
    <n v="140"/>
    <n v="420"/>
    <n v="0"/>
    <n v="0"/>
    <n v="420"/>
    <n v="0"/>
    <n v="0"/>
  </r>
  <r>
    <s v="PAPELETA DE DEPOSITO"/>
    <x v="23"/>
    <s v="UND"/>
    <n v="1"/>
    <n v="-140"/>
    <n v="-140"/>
    <n v="0"/>
    <n v="0"/>
    <n v="0"/>
    <n v="0"/>
    <n v="0"/>
  </r>
  <r>
    <s v="ESPECIALSTA EN EQUPAMIENTO, RECURSOS HUMANOS Y CAPACITACION"/>
    <x v="24"/>
    <s v="UND"/>
    <n v="1"/>
    <n v="4000"/>
    <n v="4000"/>
    <n v="4000"/>
    <m/>
    <m/>
    <m/>
    <m/>
  </r>
  <r>
    <s v="COORDINADOR DE PROYECTO"/>
    <x v="25"/>
    <m/>
    <m/>
    <m/>
    <m/>
    <n v="4905"/>
    <n v="4905"/>
    <n v="4905"/>
    <n v="4905"/>
    <n v="4905"/>
  </r>
  <r>
    <s v="PLANILLA DE RACIONAMIENTO"/>
    <x v="26"/>
    <s v="UND"/>
    <n v="5"/>
    <n v="140"/>
    <n v="700"/>
    <m/>
    <n v="700"/>
    <m/>
    <m/>
    <m/>
  </r>
  <r>
    <s v="PAPELETA DE DEPOSITO"/>
    <x v="27"/>
    <s v="UND"/>
    <n v="1"/>
    <n v="560"/>
    <n v="560"/>
    <m/>
    <m/>
    <n v="560"/>
    <m/>
    <m/>
  </r>
  <r>
    <s v="FORMULADOR"/>
    <x v="28"/>
    <s v="UND"/>
    <n v="2"/>
    <n v="4000"/>
    <n v="8000"/>
    <n v="4000"/>
    <n v="4000"/>
    <m/>
    <m/>
    <m/>
  </r>
  <r>
    <s v="FORMULADOR DE PROYECTOS"/>
    <x v="28"/>
    <s v="MES"/>
    <s v="4"/>
    <n v="4000"/>
    <n v="16000"/>
    <m/>
    <m/>
    <n v="4000"/>
    <n v="4000"/>
    <n v="4000"/>
  </r>
  <r>
    <s v="COORDINADORA DE PROYECTOS"/>
    <x v="29"/>
    <s v="MES"/>
    <s v="1"/>
    <n v="4500"/>
    <n v="4500"/>
    <n v="0"/>
    <n v="0"/>
    <n v="4905"/>
    <n v="4905"/>
    <n v="4905"/>
  </r>
  <r>
    <s v="COORDINADORA DE PROYECTOS"/>
    <x v="29"/>
    <s v="MES"/>
    <s v="1"/>
    <n v="4500"/>
    <n v="4500"/>
    <n v="0"/>
    <n v="0"/>
    <n v="4905"/>
    <n v="4905"/>
    <n v="4905"/>
  </r>
  <r>
    <s v="FORMULADOR DE PROYECTOS (ARQUITECTO)"/>
    <x v="30"/>
    <s v="UND"/>
    <n v="2"/>
    <n v="4500"/>
    <n v="9000"/>
    <n v="4500"/>
    <n v="4500"/>
    <m/>
    <m/>
    <m/>
  </r>
  <r>
    <s v="ESPECIALISTA EN INSTALACIONES MECANICAS"/>
    <x v="31"/>
    <s v="UND"/>
    <n v="1"/>
    <n v="5000"/>
    <n v="5000"/>
    <n v="5000"/>
    <m/>
    <m/>
    <m/>
    <m/>
  </r>
  <r>
    <s v="ESPECIALISTA EN INSTALACIONES MECANICAS"/>
    <x v="31"/>
    <s v="UND"/>
    <n v="1"/>
    <n v="5000"/>
    <n v="5000"/>
    <m/>
    <n v="5000"/>
    <m/>
    <m/>
    <m/>
  </r>
  <r>
    <s v="ESPECIALISTA EN INSTALACIONES ELECTRICAS"/>
    <x v="32"/>
    <s v="UND"/>
    <n v="1"/>
    <n v="5000"/>
    <n v="5000"/>
    <n v="5000"/>
    <m/>
    <m/>
    <m/>
    <m/>
  </r>
  <r>
    <s v="PLANILLA DE VIATICOS"/>
    <x v="33"/>
    <s v="unid"/>
    <n v="10"/>
    <n v="140"/>
    <n v="1400"/>
    <m/>
    <n v="1400"/>
    <m/>
    <m/>
    <m/>
  </r>
  <r>
    <s v="CIRA"/>
    <x v="33"/>
    <m/>
    <m/>
    <n v="4000"/>
    <m/>
    <m/>
    <m/>
    <n v="4000"/>
    <m/>
    <m/>
  </r>
  <r>
    <s v="AMBIENTAL"/>
    <x v="33"/>
    <s v="MES"/>
    <n v="0.5"/>
    <n v="4000"/>
    <m/>
    <m/>
    <n v="4000"/>
    <m/>
    <m/>
    <m/>
  </r>
  <r>
    <s v="HIDROLOGIA"/>
    <x v="33"/>
    <s v="MES"/>
    <n v="1"/>
    <n v="20000"/>
    <n v="20000"/>
    <n v="20000"/>
    <m/>
    <m/>
    <m/>
    <m/>
  </r>
  <r>
    <s v="DISEÑO HIDRAULICO"/>
    <x v="33"/>
    <s v="MES"/>
    <n v="1"/>
    <n v="20000"/>
    <n v="20000"/>
    <m/>
    <n v="20000"/>
    <m/>
    <m/>
    <m/>
  </r>
  <r>
    <s v="CIRA"/>
    <x v="33"/>
    <s v="MES"/>
    <n v="1"/>
    <n v="2000"/>
    <m/>
    <m/>
    <m/>
    <m/>
    <n v="2000"/>
    <m/>
  </r>
  <r>
    <s v="AMBIENTAL"/>
    <x v="33"/>
    <s v="MES"/>
    <n v="0.5"/>
    <n v="4000"/>
    <m/>
    <m/>
    <m/>
    <m/>
    <n v="4000"/>
    <m/>
  </r>
  <r>
    <s v="CIRA"/>
    <x v="33"/>
    <s v="MES"/>
    <n v="1"/>
    <n v="2000"/>
    <m/>
    <m/>
    <m/>
    <n v="2000"/>
    <m/>
    <m/>
  </r>
  <r>
    <s v="AMBIENTAL"/>
    <x v="33"/>
    <s v="MES"/>
    <n v="0.5"/>
    <n v="4000"/>
    <m/>
    <m/>
    <m/>
    <n v="4000"/>
    <m/>
    <m/>
  </r>
  <r>
    <s v="ESPECIALISTA EN IMPACTO AMBIENTAL"/>
    <x v="33"/>
    <s v="UND"/>
    <n v="1"/>
    <n v="3000"/>
    <n v="3000"/>
    <m/>
    <n v="3000"/>
    <m/>
    <m/>
    <m/>
  </r>
  <r>
    <s v="PLANILLA DE VIATICOS"/>
    <x v="33"/>
    <s v="UND"/>
    <n v="10"/>
    <n v="140"/>
    <n v="1400"/>
    <m/>
    <n v="1400"/>
    <m/>
    <m/>
    <m/>
  </r>
  <r>
    <s v="ESTUDIO DE DIAMANTINA, ESCLEROMETRIA Y ESCANEO"/>
    <x v="33"/>
    <m/>
    <n v="1"/>
    <n v="8000"/>
    <n v="8000"/>
    <n v="8000"/>
    <m/>
    <m/>
    <m/>
    <m/>
  </r>
  <r>
    <s v="ESPECIALISTA EN INSTALACIONES ELECTRICAS"/>
    <x v="33"/>
    <s v="UND"/>
    <n v="1"/>
    <n v="5000"/>
    <n v="5000"/>
    <m/>
    <n v="5000"/>
    <m/>
    <m/>
    <m/>
  </r>
  <r>
    <s v="ESPECIALISTA EN IMPACTO AMBIENTAL"/>
    <x v="33"/>
    <s v="UND"/>
    <n v="1"/>
    <n v="4000"/>
    <n v="4000"/>
    <m/>
    <m/>
    <m/>
    <m/>
    <m/>
  </r>
  <r>
    <s v="PLANILLA DE VIATICOS"/>
    <x v="33"/>
    <s v="UND"/>
    <n v="6"/>
    <n v="140"/>
    <n v="840"/>
    <m/>
    <n v="840"/>
    <m/>
    <m/>
    <m/>
  </r>
  <r>
    <s v="ESTUDIO DE DIAMANTINA, ESCLEROMETRIA Y ESCANEO"/>
    <x v="33"/>
    <m/>
    <n v="1"/>
    <n v="8000"/>
    <n v="8000"/>
    <n v="8000"/>
    <m/>
    <m/>
    <m/>
    <m/>
  </r>
  <r>
    <s v="ESTUDIO GEOLOGICO Y GEOTECNIA"/>
    <x v="33"/>
    <s v="GLOBAL"/>
    <n v="1"/>
    <n v="20000"/>
    <n v="20000"/>
    <m/>
    <n v="20000"/>
    <m/>
    <m/>
    <m/>
  </r>
  <r>
    <s v="FORMULADOR DE PROYECTOS (AMBIENTAL)"/>
    <x v="33"/>
    <s v="UND"/>
    <n v="1"/>
    <n v="4000"/>
    <n v="4000"/>
    <m/>
    <n v="4000"/>
    <m/>
    <m/>
    <m/>
  </r>
  <r>
    <s v="PLANILLA DE VIATICOS"/>
    <x v="33"/>
    <s v="UND"/>
    <n v="6"/>
    <n v="140"/>
    <n v="840"/>
    <m/>
    <n v="840"/>
    <m/>
    <m/>
    <n v="0"/>
  </r>
  <r>
    <s v="ESTUDIO DE DIAMANTINA, ESCLEROMETRIA Y ESCANEO"/>
    <x v="33"/>
    <m/>
    <m/>
    <n v="15000"/>
    <m/>
    <n v="0"/>
    <n v="15000"/>
    <m/>
    <m/>
    <m/>
  </r>
  <r>
    <s v="PLANILLA DE RACIONAMIENTO"/>
    <x v="33"/>
    <s v="UND"/>
    <s v="10"/>
    <n v="140"/>
    <n v="1400"/>
    <n v="0"/>
    <n v="0"/>
    <n v="1400"/>
    <m/>
    <m/>
  </r>
  <r>
    <s v="PAPELETA DE DEPOSITO"/>
    <x v="33"/>
    <m/>
    <m/>
    <m/>
    <m/>
    <m/>
    <m/>
    <m/>
    <m/>
    <m/>
  </r>
  <r>
    <s v="SUELOS"/>
    <x v="33"/>
    <s v="SERV"/>
    <n v="15"/>
    <n v="600"/>
    <m/>
    <m/>
    <n v="9000"/>
    <m/>
    <m/>
    <m/>
  </r>
  <r>
    <s v="CIRA"/>
    <x v="33"/>
    <s v="SERV"/>
    <n v="1"/>
    <n v="1240"/>
    <m/>
    <m/>
    <n v="1240"/>
    <m/>
    <m/>
    <m/>
  </r>
  <r>
    <s v="DIAMANTINA"/>
    <x v="33"/>
    <s v="SERV"/>
    <n v="1"/>
    <n v="5000"/>
    <m/>
    <m/>
    <n v="5000"/>
    <m/>
    <m/>
    <m/>
  </r>
  <r>
    <s v="PLANILLA DE RACIONAMIENTO"/>
    <x v="33"/>
    <m/>
    <m/>
    <m/>
    <m/>
    <n v="0"/>
    <n v="0"/>
    <m/>
    <m/>
    <m/>
  </r>
  <r>
    <s v="PAPELETA DE DEPOSITO"/>
    <x v="33"/>
    <m/>
    <m/>
    <m/>
    <m/>
    <m/>
    <m/>
    <m/>
    <m/>
    <m/>
  </r>
  <r>
    <s v="JEFE DE PROYECTO"/>
    <x v="33"/>
    <m/>
    <m/>
    <m/>
    <m/>
    <m/>
    <m/>
    <m/>
    <m/>
    <m/>
  </r>
  <r>
    <s v="FORMULADOR DE PROYECTOS (ARQUITECTO)"/>
    <x v="33"/>
    <m/>
    <m/>
    <m/>
    <m/>
    <m/>
    <m/>
    <m/>
    <m/>
    <m/>
  </r>
  <r>
    <s v="RESPONSABLE DE EQUIPAMIENTO"/>
    <x v="33"/>
    <m/>
    <m/>
    <m/>
    <m/>
    <m/>
    <m/>
    <m/>
    <m/>
    <m/>
  </r>
  <r>
    <s v="EVALUADRO SOCIAL"/>
    <x v="33"/>
    <m/>
    <m/>
    <m/>
    <m/>
    <m/>
    <m/>
    <m/>
    <m/>
    <m/>
  </r>
  <r>
    <s v="PROFESIONAL ESTRUCTURALISTA"/>
    <x v="33"/>
    <m/>
    <m/>
    <m/>
    <m/>
    <m/>
    <m/>
    <m/>
    <m/>
    <m/>
  </r>
  <r>
    <s v="CAPACITADOR"/>
    <x v="33"/>
    <m/>
    <m/>
    <m/>
    <m/>
    <m/>
    <m/>
    <m/>
    <m/>
    <m/>
  </r>
  <r>
    <s v="PROFESIONAL DE LA SALUD"/>
    <x v="33"/>
    <m/>
    <m/>
    <m/>
    <m/>
    <m/>
    <m/>
    <m/>
    <m/>
    <m/>
  </r>
  <r>
    <s v="SERVICIO ESP. DE INSTALACIONES ELECTRICAS"/>
    <x v="33"/>
    <m/>
    <m/>
    <m/>
    <m/>
    <m/>
    <m/>
    <m/>
    <m/>
    <m/>
  </r>
  <r>
    <s v="PLANILLA DE VIATICOS"/>
    <x v="33"/>
    <s v="UND"/>
    <s v="10"/>
    <n v="140"/>
    <n v="1400"/>
    <n v="1400"/>
    <m/>
    <m/>
    <m/>
    <m/>
  </r>
  <r>
    <s v="ING. AMBIENTAL O BIOLOGO"/>
    <x v="33"/>
    <m/>
    <n v="1"/>
    <n v="4000"/>
    <n v="4000"/>
    <m/>
    <n v="4000"/>
    <m/>
    <m/>
    <m/>
  </r>
  <r>
    <s v="ESPECIALISTA SOCILOGO O ANTROPOLOGO"/>
    <x v="33"/>
    <m/>
    <n v="1"/>
    <n v="4000"/>
    <n v="4000"/>
    <m/>
    <n v="4000"/>
    <m/>
    <m/>
    <m/>
  </r>
  <r>
    <s v="ING. AGRONOMO"/>
    <x v="33"/>
    <s v="MES"/>
    <n v="1"/>
    <n v="4000"/>
    <n v="4000"/>
    <m/>
    <n v="4000"/>
    <m/>
    <m/>
    <m/>
  </r>
  <r>
    <s v="ENCUESTADOR"/>
    <x v="33"/>
    <s v="MES"/>
    <n v="2"/>
    <n v="2500"/>
    <n v="5000"/>
    <m/>
    <n v="2500"/>
    <n v="2500"/>
    <m/>
    <m/>
  </r>
  <r>
    <m/>
    <x v="33"/>
    <s v="MES"/>
    <s v="4"/>
    <n v="4000"/>
    <n v="16000"/>
    <m/>
    <m/>
    <m/>
    <m/>
    <m/>
  </r>
  <r>
    <s v="ESTUDIO HIDROLOGICO E HIDRAULICO"/>
    <x v="33"/>
    <s v="SERV"/>
    <s v="1"/>
    <n v="15000"/>
    <n v="15000"/>
    <m/>
    <n v="15000"/>
    <m/>
    <m/>
    <m/>
  </r>
  <r>
    <s v="ESTUDIO DE SUELOS"/>
    <x v="33"/>
    <s v="SERV"/>
    <s v="15"/>
    <n v="600"/>
    <n v="9000"/>
    <m/>
    <n v="9000"/>
    <m/>
    <m/>
    <m/>
  </r>
  <r>
    <s v="ESTUDIO DE CANTERAS"/>
    <x v="33"/>
    <s v="SERV"/>
    <s v="3"/>
    <n v="1000"/>
    <n v="3000"/>
    <m/>
    <n v="300"/>
    <m/>
    <m/>
    <m/>
  </r>
  <r>
    <s v="ESTUDIO GEOLOGICO Y GEOTECNICO"/>
    <x v="33"/>
    <s v="SERV"/>
    <s v="1"/>
    <n v="8000"/>
    <n v="8000"/>
    <m/>
    <n v="8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B0253-A3AD-4E2C-9AF1-2995EAC91B32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36" firstHeaderRow="0" firstDataRow="1" firstDataCol="1"/>
  <pivotFields count="11">
    <pivotField showAll="0"/>
    <pivotField axis="axisRow" showAll="0">
      <items count="35">
        <item h="1" x="1"/>
        <item x="2"/>
        <item x="3"/>
        <item x="4"/>
        <item x="5"/>
        <item h="1" x="6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3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uenta de Agosto" fld="6" subtotal="count" baseField="1" baseItem="0"/>
    <dataField name="Cuenta de Setiembre" fld="7" subtotal="count" baseField="1" baseItem="0"/>
    <dataField name="Cuenta de Octubre" fld="8" subtotal="count" baseField="1" baseItem="0"/>
    <dataField name="Cuenta de Noviembre" fld="9" subtotal="count" baseField="1" baseItem="0"/>
    <dataField name="Cuenta de Diciembre" fld="10" subtotal="count" baseField="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C2D8-B80A-412D-AAF5-948DFD5AD5AD}">
  <sheetPr>
    <pageSetUpPr fitToPage="1"/>
  </sheetPr>
  <dimension ref="A3:F36"/>
  <sheetViews>
    <sheetView tabSelected="1" zoomScaleNormal="100" workbookViewId="0">
      <selection activeCell="A4" sqref="A4"/>
    </sheetView>
  </sheetViews>
  <sheetFormatPr baseColWidth="10" defaultRowHeight="14.4" x14ac:dyDescent="0.3"/>
  <cols>
    <col min="1" max="1" width="38.33203125" bestFit="1" customWidth="1"/>
    <col min="2" max="2" width="15.88671875" bestFit="1" customWidth="1"/>
    <col min="3" max="3" width="18.6640625" bestFit="1" customWidth="1"/>
    <col min="4" max="4" width="16.88671875" bestFit="1" customWidth="1"/>
    <col min="5" max="5" width="19.44140625" bestFit="1" customWidth="1"/>
    <col min="6" max="6" width="18.5546875" bestFit="1" customWidth="1"/>
  </cols>
  <sheetData>
    <row r="3" spans="1:6" x14ac:dyDescent="0.3">
      <c r="A3" s="2" t="s">
        <v>140</v>
      </c>
      <c r="B3" s="1" t="s">
        <v>144</v>
      </c>
      <c r="C3" s="1" t="s">
        <v>145</v>
      </c>
      <c r="D3" s="1" t="s">
        <v>143</v>
      </c>
      <c r="E3" s="1" t="s">
        <v>146</v>
      </c>
      <c r="F3" s="1" t="s">
        <v>147</v>
      </c>
    </row>
    <row r="4" spans="1:6" x14ac:dyDescent="0.3">
      <c r="A4" s="3" t="s">
        <v>49</v>
      </c>
      <c r="B4" s="4">
        <v>3</v>
      </c>
      <c r="C4" s="4">
        <v>3</v>
      </c>
      <c r="D4" s="4">
        <v>3</v>
      </c>
      <c r="E4" s="4">
        <v>3</v>
      </c>
      <c r="F4" s="4">
        <v>3</v>
      </c>
    </row>
    <row r="5" spans="1:6" x14ac:dyDescent="0.3">
      <c r="A5" s="3" t="s">
        <v>123</v>
      </c>
      <c r="B5" s="4">
        <v>1</v>
      </c>
      <c r="C5" s="4">
        <v>1</v>
      </c>
      <c r="D5" s="4">
        <v>1</v>
      </c>
      <c r="E5" s="4">
        <v>1</v>
      </c>
      <c r="F5" s="4"/>
    </row>
    <row r="6" spans="1:6" x14ac:dyDescent="0.3">
      <c r="A6" s="3" t="s">
        <v>6</v>
      </c>
      <c r="B6" s="4"/>
      <c r="C6" s="4"/>
      <c r="D6" s="4"/>
      <c r="E6" s="4"/>
      <c r="F6" s="4"/>
    </row>
    <row r="7" spans="1:6" x14ac:dyDescent="0.3">
      <c r="A7" s="3" t="s">
        <v>88</v>
      </c>
      <c r="B7" s="4">
        <v>1</v>
      </c>
      <c r="C7" s="4">
        <v>1</v>
      </c>
      <c r="D7" s="4"/>
      <c r="E7" s="4"/>
      <c r="F7" s="4"/>
    </row>
    <row r="8" spans="1:6" x14ac:dyDescent="0.3">
      <c r="A8" s="3" t="s">
        <v>139</v>
      </c>
      <c r="B8" s="4">
        <v>1</v>
      </c>
      <c r="C8" s="4">
        <v>1</v>
      </c>
      <c r="D8" s="4">
        <v>1</v>
      </c>
      <c r="E8" s="4"/>
      <c r="F8" s="4"/>
    </row>
    <row r="9" spans="1:6" x14ac:dyDescent="0.3">
      <c r="A9" s="3" t="s">
        <v>126</v>
      </c>
      <c r="B9" s="4"/>
      <c r="C9" s="4"/>
      <c r="D9" s="4"/>
      <c r="E9" s="4"/>
      <c r="F9" s="4"/>
    </row>
    <row r="10" spans="1:6" x14ac:dyDescent="0.3">
      <c r="A10" s="3" t="s">
        <v>79</v>
      </c>
      <c r="B10" s="4"/>
      <c r="C10" s="4"/>
      <c r="D10" s="4"/>
      <c r="E10" s="4"/>
      <c r="F10" s="4">
        <v>1</v>
      </c>
    </row>
    <row r="11" spans="1:6" x14ac:dyDescent="0.3">
      <c r="A11" s="3" t="s">
        <v>72</v>
      </c>
      <c r="B11" s="4"/>
      <c r="C11" s="4">
        <v>1</v>
      </c>
      <c r="D11" s="4">
        <v>1</v>
      </c>
      <c r="E11" s="4">
        <v>1</v>
      </c>
      <c r="F11" s="4"/>
    </row>
    <row r="12" spans="1:6" x14ac:dyDescent="0.3">
      <c r="A12" s="3" t="s">
        <v>7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</row>
    <row r="13" spans="1:6" x14ac:dyDescent="0.3">
      <c r="A13" s="3" t="s">
        <v>109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</row>
    <row r="14" spans="1:6" x14ac:dyDescent="0.3">
      <c r="A14" s="3" t="s">
        <v>61</v>
      </c>
      <c r="B14" s="4">
        <v>2</v>
      </c>
      <c r="C14" s="4">
        <v>1</v>
      </c>
      <c r="D14" s="4">
        <v>1</v>
      </c>
      <c r="E14" s="4"/>
      <c r="F14" s="4"/>
    </row>
    <row r="15" spans="1:6" x14ac:dyDescent="0.3">
      <c r="A15" s="3" t="s">
        <v>43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</row>
    <row r="16" spans="1:6" x14ac:dyDescent="0.3">
      <c r="A16" s="3" t="s">
        <v>34</v>
      </c>
      <c r="B16" s="4">
        <v>1</v>
      </c>
      <c r="C16" s="4">
        <v>1</v>
      </c>
      <c r="D16" s="4">
        <v>1</v>
      </c>
      <c r="E16" s="4">
        <v>1</v>
      </c>
      <c r="F16" s="4"/>
    </row>
    <row r="17" spans="1:6" x14ac:dyDescent="0.3">
      <c r="A17" s="3" t="s">
        <v>47</v>
      </c>
      <c r="B17" s="4">
        <v>1</v>
      </c>
      <c r="C17" s="4"/>
      <c r="D17" s="4"/>
      <c r="E17" s="4"/>
      <c r="F17" s="4"/>
    </row>
    <row r="18" spans="1:6" x14ac:dyDescent="0.3">
      <c r="A18" s="3" t="s">
        <v>76</v>
      </c>
      <c r="B18" s="4">
        <v>1</v>
      </c>
      <c r="C18" s="4">
        <v>1</v>
      </c>
      <c r="D18" s="4"/>
      <c r="E18" s="4"/>
      <c r="F18" s="4"/>
    </row>
    <row r="19" spans="1:6" x14ac:dyDescent="0.3">
      <c r="A19" s="3" t="s">
        <v>35</v>
      </c>
      <c r="B19" s="4"/>
      <c r="C19" s="4"/>
      <c r="D19" s="4"/>
      <c r="E19" s="4"/>
      <c r="F19" s="4"/>
    </row>
    <row r="20" spans="1:6" x14ac:dyDescent="0.3">
      <c r="A20" s="3" t="s">
        <v>92</v>
      </c>
      <c r="B20" s="4">
        <v>1</v>
      </c>
      <c r="C20" s="4">
        <v>1</v>
      </c>
      <c r="D20" s="4">
        <v>1</v>
      </c>
      <c r="E20" s="4"/>
      <c r="F20" s="4"/>
    </row>
    <row r="21" spans="1:6" x14ac:dyDescent="0.3">
      <c r="A21" s="3" t="s">
        <v>63</v>
      </c>
      <c r="B21" s="4">
        <v>5</v>
      </c>
      <c r="C21" s="4">
        <v>5</v>
      </c>
      <c r="D21" s="4">
        <v>5</v>
      </c>
      <c r="E21" s="4">
        <v>5</v>
      </c>
      <c r="F21" s="4">
        <v>5</v>
      </c>
    </row>
    <row r="22" spans="1:6" x14ac:dyDescent="0.3">
      <c r="A22" s="3" t="s">
        <v>55</v>
      </c>
      <c r="B22" s="4">
        <v>1</v>
      </c>
      <c r="C22" s="4">
        <v>1</v>
      </c>
      <c r="D22" s="4">
        <v>1</v>
      </c>
      <c r="E22" s="4">
        <v>1</v>
      </c>
      <c r="F22" s="4"/>
    </row>
    <row r="23" spans="1:6" x14ac:dyDescent="0.3">
      <c r="A23" s="3" t="s">
        <v>74</v>
      </c>
      <c r="B23" s="4">
        <v>1</v>
      </c>
      <c r="C23" s="4">
        <v>1</v>
      </c>
      <c r="D23" s="4">
        <v>1</v>
      </c>
      <c r="E23" s="4">
        <v>1</v>
      </c>
      <c r="F23" s="4"/>
    </row>
    <row r="24" spans="1:6" x14ac:dyDescent="0.3">
      <c r="A24" s="3" t="s">
        <v>5</v>
      </c>
      <c r="B24" s="4">
        <v>3</v>
      </c>
      <c r="C24" s="4">
        <v>1</v>
      </c>
      <c r="D24" s="4">
        <v>1</v>
      </c>
      <c r="E24" s="4">
        <v>1</v>
      </c>
      <c r="F24" s="4"/>
    </row>
    <row r="25" spans="1:6" x14ac:dyDescent="0.3">
      <c r="A25" s="3" t="s">
        <v>138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</row>
    <row r="26" spans="1:6" x14ac:dyDescent="0.3">
      <c r="A26" s="3" t="s">
        <v>45</v>
      </c>
      <c r="B26" s="4">
        <v>1</v>
      </c>
      <c r="C26" s="4"/>
      <c r="D26" s="4"/>
      <c r="E26" s="4"/>
      <c r="F26" s="4"/>
    </row>
    <row r="27" spans="1:6" x14ac:dyDescent="0.3">
      <c r="A27" s="3" t="s">
        <v>119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</row>
    <row r="28" spans="1:6" x14ac:dyDescent="0.3">
      <c r="A28" s="3" t="s">
        <v>31</v>
      </c>
      <c r="B28" s="4"/>
      <c r="C28" s="4">
        <v>1</v>
      </c>
      <c r="D28" s="4"/>
      <c r="E28" s="4"/>
      <c r="F28" s="4"/>
    </row>
    <row r="29" spans="1:6" x14ac:dyDescent="0.3">
      <c r="A29" s="3" t="s">
        <v>33</v>
      </c>
      <c r="B29" s="4"/>
      <c r="C29" s="4"/>
      <c r="D29" s="4">
        <v>1</v>
      </c>
      <c r="E29" s="4"/>
      <c r="F29" s="4"/>
    </row>
    <row r="30" spans="1:6" x14ac:dyDescent="0.3">
      <c r="A30" s="3" t="s">
        <v>121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</row>
    <row r="31" spans="1:6" x14ac:dyDescent="0.3">
      <c r="A31" s="3" t="s">
        <v>81</v>
      </c>
      <c r="B31" s="4">
        <v>2</v>
      </c>
      <c r="C31" s="4">
        <v>2</v>
      </c>
      <c r="D31" s="4">
        <v>2</v>
      </c>
      <c r="E31" s="4">
        <v>2</v>
      </c>
      <c r="F31" s="4">
        <v>2</v>
      </c>
    </row>
    <row r="32" spans="1:6" x14ac:dyDescent="0.3">
      <c r="A32" s="3" t="s">
        <v>66</v>
      </c>
      <c r="B32" s="4">
        <v>1</v>
      </c>
      <c r="C32" s="4">
        <v>1</v>
      </c>
      <c r="D32" s="4"/>
      <c r="E32" s="4"/>
      <c r="F32" s="4"/>
    </row>
    <row r="33" spans="1:6" x14ac:dyDescent="0.3">
      <c r="A33" s="3" t="s">
        <v>57</v>
      </c>
      <c r="B33" s="4">
        <v>1</v>
      </c>
      <c r="C33" s="4">
        <v>1</v>
      </c>
      <c r="D33" s="4"/>
      <c r="E33" s="4"/>
      <c r="F33" s="4"/>
    </row>
    <row r="34" spans="1:6" x14ac:dyDescent="0.3">
      <c r="A34" s="3" t="s">
        <v>53</v>
      </c>
      <c r="B34" s="4">
        <v>1</v>
      </c>
      <c r="C34" s="4"/>
      <c r="D34" s="4"/>
      <c r="E34" s="4"/>
      <c r="F34" s="4"/>
    </row>
    <row r="35" spans="1:6" x14ac:dyDescent="0.3">
      <c r="A35" s="3" t="s">
        <v>141</v>
      </c>
      <c r="B35" s="4">
        <v>7</v>
      </c>
      <c r="C35" s="4">
        <v>24</v>
      </c>
      <c r="D35" s="4">
        <v>5</v>
      </c>
      <c r="E35" s="4">
        <v>2</v>
      </c>
      <c r="F35" s="4">
        <v>1</v>
      </c>
    </row>
    <row r="36" spans="1:6" x14ac:dyDescent="0.3">
      <c r="A36" s="3" t="s">
        <v>142</v>
      </c>
      <c r="B36" s="4">
        <v>48</v>
      </c>
      <c r="C36" s="4">
        <v>61</v>
      </c>
      <c r="D36" s="4">
        <v>38</v>
      </c>
      <c r="E36" s="4">
        <v>31</v>
      </c>
      <c r="F36" s="4">
        <v>25</v>
      </c>
    </row>
  </sheetData>
  <pageMargins left="0.70866141732283472" right="0.70866141732283472" top="0.74803149606299213" bottom="0.74803149606299213" header="0.31496062992125984" footer="0.31496062992125984"/>
  <pageSetup paperSize="9" scale="93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BD64-4182-4B0A-857F-9FF6CD9BAEB1}">
  <dimension ref="A1:N122"/>
  <sheetViews>
    <sheetView zoomScaleNormal="100" workbookViewId="0">
      <selection activeCell="B18" sqref="B18"/>
    </sheetView>
  </sheetViews>
  <sheetFormatPr baseColWidth="10" defaultRowHeight="14.4" x14ac:dyDescent="0.3"/>
  <cols>
    <col min="1" max="1" width="11.5546875" style="12"/>
    <col min="2" max="2" width="35.21875" style="11" customWidth="1"/>
    <col min="3" max="3" width="43.109375" style="11" customWidth="1"/>
    <col min="4" max="4" width="11.5546875" style="12"/>
    <col min="5" max="5" width="11.5546875" style="104"/>
    <col min="6" max="12" width="11.5546875" style="11"/>
    <col min="13" max="13" width="30.44140625" style="11" bestFit="1" customWidth="1"/>
    <col min="14" max="16384" width="11.5546875" style="11"/>
  </cols>
  <sheetData>
    <row r="1" spans="1:14" ht="15" x14ac:dyDescent="0.3">
      <c r="A1" s="10"/>
      <c r="E1" s="12"/>
      <c r="H1" s="13" t="s">
        <v>13</v>
      </c>
      <c r="I1" s="13"/>
      <c r="J1" s="13"/>
      <c r="K1" s="13"/>
      <c r="L1" s="13"/>
      <c r="M1" s="14" t="s">
        <v>14</v>
      </c>
      <c r="N1" s="15"/>
    </row>
    <row r="2" spans="1:14" ht="30" x14ac:dyDescent="0.3">
      <c r="A2" s="10"/>
      <c r="B2" s="16" t="s">
        <v>8</v>
      </c>
      <c r="C2" s="17" t="s">
        <v>137</v>
      </c>
      <c r="D2" s="16" t="s">
        <v>9</v>
      </c>
      <c r="E2" s="18" t="s">
        <v>10</v>
      </c>
      <c r="F2" s="19" t="s">
        <v>11</v>
      </c>
      <c r="G2" s="20" t="s">
        <v>12</v>
      </c>
      <c r="H2" s="14" t="s">
        <v>0</v>
      </c>
      <c r="I2" s="14" t="s">
        <v>1</v>
      </c>
      <c r="J2" s="14" t="s">
        <v>2</v>
      </c>
      <c r="K2" s="14" t="s">
        <v>3</v>
      </c>
      <c r="L2" s="14" t="s">
        <v>4</v>
      </c>
      <c r="M2" s="14"/>
      <c r="N2" s="15"/>
    </row>
    <row r="3" spans="1:14" ht="15.6" customHeight="1" x14ac:dyDescent="0.3">
      <c r="A3" s="21"/>
      <c r="B3" s="22"/>
      <c r="C3" s="23" t="s">
        <v>139</v>
      </c>
      <c r="D3" s="24" t="s">
        <v>22</v>
      </c>
      <c r="E3" s="25" t="s">
        <v>83</v>
      </c>
      <c r="F3" s="26">
        <v>2500</v>
      </c>
      <c r="G3" s="27">
        <f>+E3*F3</f>
        <v>7500</v>
      </c>
      <c r="H3" s="28">
        <v>2500</v>
      </c>
      <c r="I3" s="28">
        <v>2500</v>
      </c>
      <c r="J3" s="28">
        <v>2500</v>
      </c>
      <c r="K3" s="28"/>
      <c r="L3" s="28"/>
      <c r="M3" s="28"/>
      <c r="N3" s="15"/>
    </row>
    <row r="4" spans="1:14" ht="15.6" customHeight="1" x14ac:dyDescent="0.3">
      <c r="A4" s="29">
        <v>1</v>
      </c>
      <c r="B4" s="23" t="s">
        <v>98</v>
      </c>
      <c r="C4" s="23" t="s">
        <v>99</v>
      </c>
      <c r="D4" s="29" t="s">
        <v>41</v>
      </c>
      <c r="E4" s="30">
        <v>1</v>
      </c>
      <c r="F4" s="24">
        <v>346.15383500000002</v>
      </c>
      <c r="G4" s="31">
        <f>+F4*E4</f>
        <v>346.15383500000002</v>
      </c>
      <c r="H4" s="31"/>
      <c r="I4" s="31"/>
      <c r="J4" s="31"/>
      <c r="K4" s="28"/>
      <c r="L4" s="28"/>
      <c r="M4" s="28"/>
      <c r="N4" s="15"/>
    </row>
    <row r="5" spans="1:14" ht="15.6" customHeight="1" x14ac:dyDescent="0.3">
      <c r="A5" s="29">
        <v>1</v>
      </c>
      <c r="B5" s="23" t="s">
        <v>98</v>
      </c>
      <c r="C5" s="23" t="s">
        <v>99</v>
      </c>
      <c r="D5" s="29" t="s">
        <v>41</v>
      </c>
      <c r="E5" s="30">
        <v>1</v>
      </c>
      <c r="F5" s="24">
        <v>346.15383500000002</v>
      </c>
      <c r="G5" s="31">
        <f>+F5*E5</f>
        <v>346.15383500000002</v>
      </c>
      <c r="H5" s="31"/>
      <c r="I5" s="31"/>
      <c r="J5" s="31"/>
      <c r="K5" s="28"/>
      <c r="L5" s="28"/>
      <c r="M5" s="28"/>
      <c r="N5" s="15"/>
    </row>
    <row r="6" spans="1:14" ht="15.6" customHeight="1" x14ac:dyDescent="0.3">
      <c r="A6" s="29">
        <v>5</v>
      </c>
      <c r="B6" s="23" t="s">
        <v>48</v>
      </c>
      <c r="C6" s="23" t="s">
        <v>49</v>
      </c>
      <c r="D6" s="29" t="s">
        <v>32</v>
      </c>
      <c r="E6" s="30">
        <v>1</v>
      </c>
      <c r="F6" s="32">
        <v>4000</v>
      </c>
      <c r="G6" s="31">
        <f>+F6*E6</f>
        <v>4000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3" t="s">
        <v>50</v>
      </c>
      <c r="N6" s="15"/>
    </row>
    <row r="7" spans="1:14" ht="15.6" customHeight="1" x14ac:dyDescent="0.3">
      <c r="A7" s="29">
        <v>6</v>
      </c>
      <c r="B7" s="34" t="s">
        <v>51</v>
      </c>
      <c r="C7" s="23" t="s">
        <v>49</v>
      </c>
      <c r="D7" s="29" t="s">
        <v>32</v>
      </c>
      <c r="E7" s="30">
        <v>1</v>
      </c>
      <c r="F7" s="32">
        <v>4000</v>
      </c>
      <c r="G7" s="31">
        <f>+F7*E7</f>
        <v>4000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3" t="s">
        <v>50</v>
      </c>
      <c r="N7" s="15"/>
    </row>
    <row r="8" spans="1:14" ht="15.6" customHeight="1" x14ac:dyDescent="0.3">
      <c r="A8" s="29">
        <v>5</v>
      </c>
      <c r="B8" s="34" t="s">
        <v>48</v>
      </c>
      <c r="C8" s="23" t="s">
        <v>49</v>
      </c>
      <c r="D8" s="29" t="s">
        <v>32</v>
      </c>
      <c r="E8" s="30">
        <v>1</v>
      </c>
      <c r="F8" s="31">
        <v>4000</v>
      </c>
      <c r="G8" s="31">
        <f>+F8*E8</f>
        <v>4000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3"/>
      <c r="N8" s="15"/>
    </row>
    <row r="9" spans="1:14" ht="15.6" customHeight="1" x14ac:dyDescent="0.3">
      <c r="A9" s="21">
        <v>2</v>
      </c>
      <c r="B9" s="22" t="s">
        <v>122</v>
      </c>
      <c r="C9" s="23" t="s">
        <v>123</v>
      </c>
      <c r="D9" s="24" t="s">
        <v>22</v>
      </c>
      <c r="E9" s="25" t="s">
        <v>84</v>
      </c>
      <c r="F9" s="22">
        <v>2500</v>
      </c>
      <c r="G9" s="35">
        <f>+E9*F9</f>
        <v>10000</v>
      </c>
      <c r="H9" s="28">
        <v>2500</v>
      </c>
      <c r="I9" s="28">
        <v>2500</v>
      </c>
      <c r="J9" s="28">
        <v>2500</v>
      </c>
      <c r="K9" s="28">
        <v>2500</v>
      </c>
      <c r="L9" s="28"/>
      <c r="M9" s="28"/>
      <c r="N9" s="15"/>
    </row>
    <row r="10" spans="1:14" ht="15.6" customHeight="1" x14ac:dyDescent="0.3">
      <c r="A10" s="36">
        <v>4</v>
      </c>
      <c r="B10" s="37" t="s">
        <v>24</v>
      </c>
      <c r="C10" s="23" t="s">
        <v>6</v>
      </c>
      <c r="D10" s="36" t="s">
        <v>22</v>
      </c>
      <c r="E10" s="30">
        <v>1</v>
      </c>
      <c r="F10" s="38">
        <v>3000</v>
      </c>
      <c r="G10" s="39"/>
      <c r="H10" s="40"/>
      <c r="I10" s="40"/>
      <c r="J10" s="40"/>
      <c r="K10" s="40"/>
      <c r="L10" s="40"/>
      <c r="M10" s="41" t="s">
        <v>25</v>
      </c>
      <c r="N10" s="15"/>
    </row>
    <row r="11" spans="1:14" ht="15.6" customHeight="1" x14ac:dyDescent="0.3">
      <c r="A11" s="36">
        <v>6</v>
      </c>
      <c r="B11" s="37" t="s">
        <v>24</v>
      </c>
      <c r="C11" s="23" t="s">
        <v>6</v>
      </c>
      <c r="D11" s="36" t="s">
        <v>22</v>
      </c>
      <c r="E11" s="30">
        <v>1</v>
      </c>
      <c r="F11" s="38"/>
      <c r="G11" s="39"/>
      <c r="H11" s="40"/>
      <c r="I11" s="40"/>
      <c r="J11" s="40"/>
      <c r="K11" s="40"/>
      <c r="L11" s="40"/>
      <c r="M11" s="41" t="s">
        <v>25</v>
      </c>
      <c r="N11" s="15"/>
    </row>
    <row r="12" spans="1:14" ht="15.6" customHeight="1" x14ac:dyDescent="0.3">
      <c r="A12" s="36">
        <v>6</v>
      </c>
      <c r="B12" s="37" t="s">
        <v>24</v>
      </c>
      <c r="C12" s="23" t="s">
        <v>6</v>
      </c>
      <c r="D12" s="36" t="s">
        <v>22</v>
      </c>
      <c r="E12" s="30">
        <v>1</v>
      </c>
      <c r="F12" s="38"/>
      <c r="G12" s="39"/>
      <c r="H12" s="40"/>
      <c r="I12" s="40"/>
      <c r="J12" s="40"/>
      <c r="K12" s="40"/>
      <c r="L12" s="40"/>
      <c r="M12" s="41"/>
      <c r="N12" s="15"/>
    </row>
    <row r="13" spans="1:14" ht="15.6" customHeight="1" x14ac:dyDescent="0.3">
      <c r="A13" s="42">
        <v>4</v>
      </c>
      <c r="B13" s="37" t="s">
        <v>87</v>
      </c>
      <c r="C13" s="23" t="s">
        <v>88</v>
      </c>
      <c r="D13" s="24" t="s">
        <v>22</v>
      </c>
      <c r="E13" s="25">
        <v>2</v>
      </c>
      <c r="F13" s="24">
        <v>4000</v>
      </c>
      <c r="G13" s="24"/>
      <c r="H13" s="28">
        <v>4000</v>
      </c>
      <c r="I13" s="28">
        <v>4000</v>
      </c>
      <c r="J13" s="28"/>
      <c r="K13" s="28"/>
      <c r="L13" s="28"/>
      <c r="M13" s="28"/>
      <c r="N13" s="15"/>
    </row>
    <row r="14" spans="1:14" ht="15.6" customHeight="1" x14ac:dyDescent="0.3">
      <c r="A14" s="43" t="s">
        <v>38</v>
      </c>
      <c r="B14" s="23" t="s">
        <v>39</v>
      </c>
      <c r="C14" s="23" t="s">
        <v>40</v>
      </c>
      <c r="D14" s="24" t="s">
        <v>41</v>
      </c>
      <c r="E14" s="25">
        <v>1</v>
      </c>
      <c r="F14" s="24">
        <v>897.22222222200003</v>
      </c>
      <c r="G14" s="24">
        <f>+F14*E14</f>
        <v>897.22222222200003</v>
      </c>
      <c r="H14" s="28"/>
      <c r="I14" s="35"/>
      <c r="J14" s="35"/>
      <c r="K14" s="35"/>
      <c r="L14" s="35"/>
      <c r="M14" s="28"/>
      <c r="N14" s="15"/>
    </row>
    <row r="15" spans="1:14" ht="15.6" customHeight="1" x14ac:dyDescent="0.3">
      <c r="A15" s="43" t="s">
        <v>38</v>
      </c>
      <c r="B15" s="23" t="s">
        <v>39</v>
      </c>
      <c r="C15" s="23" t="s">
        <v>40</v>
      </c>
      <c r="D15" s="24" t="s">
        <v>41</v>
      </c>
      <c r="E15" s="25">
        <v>1</v>
      </c>
      <c r="F15" s="44">
        <v>897.22222222200003</v>
      </c>
      <c r="G15" s="44">
        <f>+F15*E15</f>
        <v>897.22222222200003</v>
      </c>
      <c r="H15" s="28"/>
      <c r="I15" s="35"/>
      <c r="J15" s="35"/>
      <c r="K15" s="35"/>
      <c r="L15" s="35"/>
      <c r="M15" s="35"/>
      <c r="N15" s="15"/>
    </row>
    <row r="16" spans="1:14" ht="15.6" customHeight="1" x14ac:dyDescent="0.3">
      <c r="A16" s="43" t="s">
        <v>38</v>
      </c>
      <c r="B16" s="23" t="s">
        <v>39</v>
      </c>
      <c r="C16" s="23" t="s">
        <v>40</v>
      </c>
      <c r="D16" s="24" t="s">
        <v>41</v>
      </c>
      <c r="E16" s="25">
        <v>1</v>
      </c>
      <c r="F16" s="44">
        <v>897.22222222200003</v>
      </c>
      <c r="G16" s="44">
        <f>+F16*E16</f>
        <v>897.22222222200003</v>
      </c>
      <c r="H16" s="28"/>
      <c r="I16" s="35"/>
      <c r="J16" s="35"/>
      <c r="K16" s="35"/>
      <c r="L16" s="35"/>
      <c r="M16" s="35"/>
      <c r="N16" s="15"/>
    </row>
    <row r="17" spans="1:14" ht="15.6" customHeight="1" x14ac:dyDescent="0.3">
      <c r="A17" s="43" t="s">
        <v>38</v>
      </c>
      <c r="B17" s="23" t="s">
        <v>39</v>
      </c>
      <c r="C17" s="23" t="s">
        <v>40</v>
      </c>
      <c r="D17" s="24" t="s">
        <v>41</v>
      </c>
      <c r="E17" s="25">
        <v>1</v>
      </c>
      <c r="F17" s="44">
        <v>897.22222222200003</v>
      </c>
      <c r="G17" s="44">
        <f>+F17*E17</f>
        <v>897.22222222200003</v>
      </c>
      <c r="H17" s="28"/>
      <c r="I17" s="35"/>
      <c r="J17" s="35"/>
      <c r="K17" s="35"/>
      <c r="L17" s="35"/>
      <c r="M17" s="35"/>
      <c r="N17" s="15"/>
    </row>
    <row r="18" spans="1:14" ht="30" x14ac:dyDescent="0.3">
      <c r="A18" s="21">
        <v>4</v>
      </c>
      <c r="B18" s="22" t="s">
        <v>125</v>
      </c>
      <c r="C18" s="23" t="s">
        <v>126</v>
      </c>
      <c r="D18" s="24" t="s">
        <v>22</v>
      </c>
      <c r="E18" s="25" t="s">
        <v>127</v>
      </c>
      <c r="F18" s="26"/>
      <c r="G18" s="27">
        <f>+E18*F18</f>
        <v>0</v>
      </c>
      <c r="H18" s="28"/>
      <c r="I18" s="28"/>
      <c r="J18" s="28"/>
      <c r="K18" s="28"/>
      <c r="L18" s="28"/>
      <c r="M18" s="28" t="s">
        <v>128</v>
      </c>
      <c r="N18" s="15"/>
    </row>
    <row r="19" spans="1:14" ht="15.6" customHeight="1" x14ac:dyDescent="0.3">
      <c r="A19" s="43"/>
      <c r="B19" s="23" t="s">
        <v>39</v>
      </c>
      <c r="C19" s="23" t="s">
        <v>79</v>
      </c>
      <c r="D19" s="24" t="s">
        <v>41</v>
      </c>
      <c r="E19" s="25">
        <v>1</v>
      </c>
      <c r="F19" s="24">
        <v>780.41666666666595</v>
      </c>
      <c r="G19" s="24">
        <f>+F19*E19</f>
        <v>780.41666666666595</v>
      </c>
      <c r="H19" s="45"/>
      <c r="I19" s="46"/>
      <c r="J19" s="46"/>
      <c r="K19" s="46"/>
      <c r="L19" s="46">
        <v>0</v>
      </c>
      <c r="M19" s="46"/>
      <c r="N19" s="15"/>
    </row>
    <row r="20" spans="1:14" ht="15.6" customHeight="1" x14ac:dyDescent="0.3">
      <c r="A20" s="29">
        <v>1</v>
      </c>
      <c r="B20" s="47" t="s">
        <v>44</v>
      </c>
      <c r="C20" s="23" t="s">
        <v>72</v>
      </c>
      <c r="D20" s="29" t="s">
        <v>32</v>
      </c>
      <c r="E20" s="30">
        <v>1</v>
      </c>
      <c r="F20" s="31">
        <v>4000</v>
      </c>
      <c r="G20" s="31">
        <f>+F20*E20</f>
        <v>4000</v>
      </c>
      <c r="H20" s="31"/>
      <c r="I20" s="31">
        <v>4000</v>
      </c>
      <c r="J20" s="31"/>
      <c r="K20" s="31"/>
      <c r="L20" s="31"/>
      <c r="M20" s="33"/>
      <c r="N20" s="15"/>
    </row>
    <row r="21" spans="1:14" ht="15.6" customHeight="1" x14ac:dyDescent="0.3">
      <c r="A21" s="29">
        <v>1</v>
      </c>
      <c r="B21" s="34" t="s">
        <v>71</v>
      </c>
      <c r="C21" s="23" t="s">
        <v>72</v>
      </c>
      <c r="D21" s="29" t="s">
        <v>32</v>
      </c>
      <c r="E21" s="30">
        <v>1</v>
      </c>
      <c r="F21" s="31">
        <v>4000</v>
      </c>
      <c r="G21" s="31">
        <f>+F21*E21</f>
        <v>4000</v>
      </c>
      <c r="H21" s="31"/>
      <c r="I21" s="31"/>
      <c r="J21" s="31">
        <v>4000</v>
      </c>
      <c r="K21" s="31"/>
      <c r="L21" s="31"/>
      <c r="M21" s="31"/>
      <c r="N21" s="15"/>
    </row>
    <row r="22" spans="1:14" ht="15.6" customHeight="1" x14ac:dyDescent="0.3">
      <c r="A22" s="42">
        <v>7</v>
      </c>
      <c r="B22" s="48" t="s">
        <v>90</v>
      </c>
      <c r="C22" s="23" t="s">
        <v>72</v>
      </c>
      <c r="D22" s="24" t="s">
        <v>22</v>
      </c>
      <c r="E22" s="25"/>
      <c r="F22" s="44"/>
      <c r="G22" s="24"/>
      <c r="H22" s="28"/>
      <c r="I22" s="28"/>
      <c r="J22" s="28"/>
      <c r="K22" s="28">
        <v>4000</v>
      </c>
      <c r="L22" s="28"/>
      <c r="M22" s="28"/>
      <c r="N22" s="15"/>
    </row>
    <row r="23" spans="1:14" ht="15.6" customHeight="1" x14ac:dyDescent="0.3">
      <c r="A23" s="36">
        <v>5</v>
      </c>
      <c r="B23" s="49" t="s">
        <v>26</v>
      </c>
      <c r="C23" s="23" t="s">
        <v>7</v>
      </c>
      <c r="D23" s="50" t="s">
        <v>22</v>
      </c>
      <c r="E23" s="30">
        <v>2</v>
      </c>
      <c r="F23" s="38">
        <v>4500</v>
      </c>
      <c r="G23" s="39"/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1" t="s">
        <v>27</v>
      </c>
      <c r="N23" s="15"/>
    </row>
    <row r="24" spans="1:14" ht="15.6" customHeight="1" x14ac:dyDescent="0.3">
      <c r="A24" s="42">
        <v>1</v>
      </c>
      <c r="B24" s="51" t="s">
        <v>85</v>
      </c>
      <c r="C24" s="23" t="s">
        <v>7</v>
      </c>
      <c r="D24" s="24" t="s">
        <v>22</v>
      </c>
      <c r="E24" s="25"/>
      <c r="F24" s="24"/>
      <c r="G24" s="24"/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28" t="s">
        <v>86</v>
      </c>
      <c r="N24" s="15"/>
    </row>
    <row r="25" spans="1:14" ht="15.6" customHeight="1" x14ac:dyDescent="0.3">
      <c r="A25" s="52"/>
      <c r="B25" s="53" t="s">
        <v>108</v>
      </c>
      <c r="C25" s="23" t="s">
        <v>109</v>
      </c>
      <c r="D25" s="54"/>
      <c r="E25" s="55"/>
      <c r="F25" s="56"/>
      <c r="G25" s="56"/>
      <c r="H25" s="56">
        <v>4905</v>
      </c>
      <c r="I25" s="56">
        <v>4905</v>
      </c>
      <c r="J25" s="56">
        <v>4905</v>
      </c>
      <c r="K25" s="56">
        <v>4905</v>
      </c>
      <c r="L25" s="56">
        <v>4905</v>
      </c>
      <c r="M25" s="56">
        <v>4906</v>
      </c>
      <c r="N25" s="15"/>
    </row>
    <row r="26" spans="1:14" ht="15.6" customHeight="1" x14ac:dyDescent="0.3">
      <c r="A26" s="29">
        <v>12</v>
      </c>
      <c r="B26" s="34" t="s">
        <v>60</v>
      </c>
      <c r="C26" s="23" t="s">
        <v>61</v>
      </c>
      <c r="D26" s="29" t="s">
        <v>32</v>
      </c>
      <c r="E26" s="30">
        <v>1</v>
      </c>
      <c r="F26" s="31">
        <v>2500</v>
      </c>
      <c r="G26" s="31">
        <f>+F26*E26</f>
        <v>2500</v>
      </c>
      <c r="H26" s="31">
        <v>2500</v>
      </c>
      <c r="I26" s="31"/>
      <c r="J26" s="31"/>
      <c r="K26" s="31"/>
      <c r="L26" s="31"/>
      <c r="M26" s="31"/>
      <c r="N26" s="15"/>
    </row>
    <row r="27" spans="1:14" ht="15.6" customHeight="1" x14ac:dyDescent="0.3">
      <c r="A27" s="29">
        <v>11</v>
      </c>
      <c r="B27" s="34" t="s">
        <v>60</v>
      </c>
      <c r="C27" s="23" t="s">
        <v>61</v>
      </c>
      <c r="D27" s="29" t="s">
        <v>32</v>
      </c>
      <c r="E27" s="30">
        <v>1</v>
      </c>
      <c r="F27" s="31">
        <v>2500</v>
      </c>
      <c r="G27" s="31">
        <f>+F27*E27</f>
        <v>2500</v>
      </c>
      <c r="H27" s="31"/>
      <c r="I27" s="31">
        <v>2500</v>
      </c>
      <c r="J27" s="31"/>
      <c r="K27" s="31"/>
      <c r="L27" s="31"/>
      <c r="M27" s="33"/>
      <c r="N27" s="15"/>
    </row>
    <row r="28" spans="1:14" ht="15.6" customHeight="1" x14ac:dyDescent="0.3">
      <c r="A28" s="29">
        <v>7</v>
      </c>
      <c r="B28" s="34" t="s">
        <v>78</v>
      </c>
      <c r="C28" s="23" t="s">
        <v>61</v>
      </c>
      <c r="D28" s="29" t="s">
        <v>32</v>
      </c>
      <c r="E28" s="30">
        <v>1</v>
      </c>
      <c r="F28" s="32">
        <v>2500</v>
      </c>
      <c r="G28" s="32">
        <f>+F28*E28</f>
        <v>2500</v>
      </c>
      <c r="H28" s="32"/>
      <c r="I28" s="32"/>
      <c r="J28" s="32">
        <v>2500</v>
      </c>
      <c r="K28" s="32"/>
      <c r="L28" s="32"/>
      <c r="M28" s="32"/>
      <c r="N28" s="15"/>
    </row>
    <row r="29" spans="1:14" ht="15.6" customHeight="1" x14ac:dyDescent="0.3">
      <c r="A29" s="57">
        <v>3</v>
      </c>
      <c r="B29" s="22" t="s">
        <v>124</v>
      </c>
      <c r="C29" s="23" t="s">
        <v>61</v>
      </c>
      <c r="D29" s="24" t="s">
        <v>22</v>
      </c>
      <c r="E29" s="25" t="s">
        <v>38</v>
      </c>
      <c r="F29" s="26">
        <v>2500</v>
      </c>
      <c r="G29" s="27">
        <f>+E29*F29</f>
        <v>2500</v>
      </c>
      <c r="H29" s="28">
        <v>2500</v>
      </c>
      <c r="I29" s="28"/>
      <c r="J29" s="28"/>
      <c r="K29" s="28"/>
      <c r="L29" s="28"/>
      <c r="M29" s="28"/>
      <c r="N29" s="15"/>
    </row>
    <row r="30" spans="1:14" ht="15.6" customHeight="1" x14ac:dyDescent="0.3">
      <c r="A30" s="29">
        <v>1</v>
      </c>
      <c r="B30" s="23" t="s">
        <v>42</v>
      </c>
      <c r="C30" s="23" t="s">
        <v>43</v>
      </c>
      <c r="D30" s="58">
        <v>1</v>
      </c>
      <c r="E30" s="59">
        <v>1</v>
      </c>
      <c r="F30" s="60">
        <v>4500</v>
      </c>
      <c r="G30" s="60">
        <f>+E30*F30</f>
        <v>4500</v>
      </c>
      <c r="H30" s="60">
        <v>4905</v>
      </c>
      <c r="I30" s="60">
        <v>0</v>
      </c>
      <c r="J30" s="60">
        <v>0</v>
      </c>
      <c r="K30" s="60">
        <v>0</v>
      </c>
      <c r="L30" s="60">
        <v>0</v>
      </c>
      <c r="M30" s="60"/>
      <c r="N30" s="15"/>
    </row>
    <row r="31" spans="1:14" ht="15.6" customHeight="1" x14ac:dyDescent="0.3">
      <c r="A31" s="29">
        <v>1</v>
      </c>
      <c r="B31" s="23" t="s">
        <v>42</v>
      </c>
      <c r="C31" s="23" t="s">
        <v>43</v>
      </c>
      <c r="D31" s="58">
        <v>1</v>
      </c>
      <c r="E31" s="59">
        <v>1</v>
      </c>
      <c r="F31" s="61">
        <v>4500</v>
      </c>
      <c r="G31" s="61">
        <f>+E31*F31</f>
        <v>4500</v>
      </c>
      <c r="H31" s="61">
        <v>0</v>
      </c>
      <c r="I31" s="61">
        <v>4905</v>
      </c>
      <c r="J31" s="61">
        <v>0</v>
      </c>
      <c r="K31" s="61">
        <v>0</v>
      </c>
      <c r="L31" s="61">
        <v>0</v>
      </c>
      <c r="M31" s="61"/>
      <c r="N31" s="15"/>
    </row>
    <row r="32" spans="1:14" ht="15.6" customHeight="1" x14ac:dyDescent="0.3">
      <c r="A32" s="29">
        <v>1</v>
      </c>
      <c r="B32" s="23" t="s">
        <v>42</v>
      </c>
      <c r="C32" s="23" t="s">
        <v>43</v>
      </c>
      <c r="D32" s="58">
        <v>1</v>
      </c>
      <c r="E32" s="59">
        <v>1</v>
      </c>
      <c r="F32" s="61">
        <v>4500</v>
      </c>
      <c r="G32" s="61">
        <f>+E32*F32</f>
        <v>4500</v>
      </c>
      <c r="H32" s="61">
        <v>0</v>
      </c>
      <c r="I32" s="61">
        <v>0</v>
      </c>
      <c r="J32" s="61">
        <v>4905</v>
      </c>
      <c r="K32" s="61">
        <v>4905</v>
      </c>
      <c r="L32" s="61">
        <v>4905</v>
      </c>
      <c r="M32" s="61"/>
      <c r="N32" s="15"/>
    </row>
    <row r="33" spans="1:14" ht="15" customHeight="1" x14ac:dyDescent="0.3">
      <c r="A33" s="36">
        <v>1</v>
      </c>
      <c r="B33" s="48" t="s">
        <v>28</v>
      </c>
      <c r="C33" s="23" t="s">
        <v>34</v>
      </c>
      <c r="D33" s="36" t="s">
        <v>22</v>
      </c>
      <c r="E33" s="30">
        <v>1</v>
      </c>
      <c r="F33" s="62">
        <v>5000</v>
      </c>
      <c r="G33" s="63"/>
      <c r="H33" s="64"/>
      <c r="I33" s="65"/>
      <c r="J33" s="66">
        <v>5000</v>
      </c>
      <c r="K33" s="65"/>
      <c r="L33" s="65"/>
      <c r="M33" s="64"/>
      <c r="N33" s="15"/>
    </row>
    <row r="34" spans="1:14" ht="15" customHeight="1" x14ac:dyDescent="0.3">
      <c r="A34" s="36">
        <v>2</v>
      </c>
      <c r="B34" s="48" t="s">
        <v>29</v>
      </c>
      <c r="C34" s="23" t="s">
        <v>34</v>
      </c>
      <c r="D34" s="36" t="s">
        <v>22</v>
      </c>
      <c r="E34" s="30">
        <v>1</v>
      </c>
      <c r="F34" s="62">
        <v>5000</v>
      </c>
      <c r="G34" s="63"/>
      <c r="H34" s="65"/>
      <c r="I34" s="64"/>
      <c r="J34" s="64"/>
      <c r="K34" s="65">
        <v>5000</v>
      </c>
      <c r="L34" s="65"/>
      <c r="M34" s="64"/>
      <c r="N34" s="15"/>
    </row>
    <row r="35" spans="1:14" ht="15.6" x14ac:dyDescent="0.3">
      <c r="A35" s="36">
        <v>1</v>
      </c>
      <c r="B35" s="48" t="s">
        <v>28</v>
      </c>
      <c r="C35" s="23" t="s">
        <v>34</v>
      </c>
      <c r="D35" s="36" t="s">
        <v>22</v>
      </c>
      <c r="E35" s="30">
        <v>1</v>
      </c>
      <c r="F35" s="67">
        <v>5000</v>
      </c>
      <c r="G35" s="68"/>
      <c r="H35" s="40">
        <v>5000</v>
      </c>
      <c r="I35" s="69"/>
      <c r="J35" s="69"/>
      <c r="K35" s="69"/>
      <c r="L35" s="69"/>
      <c r="M35" s="70"/>
      <c r="N35" s="15"/>
    </row>
    <row r="36" spans="1:14" ht="15" customHeight="1" x14ac:dyDescent="0.3">
      <c r="A36" s="36">
        <v>2</v>
      </c>
      <c r="B36" s="37" t="s">
        <v>29</v>
      </c>
      <c r="C36" s="23" t="s">
        <v>34</v>
      </c>
      <c r="D36" s="36" t="s">
        <v>22</v>
      </c>
      <c r="E36" s="30">
        <v>1</v>
      </c>
      <c r="F36" s="67">
        <v>5000</v>
      </c>
      <c r="G36" s="68"/>
      <c r="H36" s="69"/>
      <c r="I36" s="69">
        <v>5000</v>
      </c>
      <c r="J36" s="69"/>
      <c r="K36" s="69"/>
      <c r="L36" s="69"/>
      <c r="M36" s="70"/>
      <c r="N36" s="15"/>
    </row>
    <row r="37" spans="1:14" ht="15" customHeight="1" x14ac:dyDescent="0.3">
      <c r="A37" s="29">
        <v>4</v>
      </c>
      <c r="B37" s="34" t="s">
        <v>46</v>
      </c>
      <c r="C37" s="23" t="s">
        <v>47</v>
      </c>
      <c r="D37" s="29" t="s">
        <v>32</v>
      </c>
      <c r="E37" s="30">
        <v>1</v>
      </c>
      <c r="F37" s="31">
        <v>3000</v>
      </c>
      <c r="G37" s="31">
        <f>+F37*E37</f>
        <v>3000</v>
      </c>
      <c r="H37" s="31">
        <v>3000</v>
      </c>
      <c r="I37" s="31"/>
      <c r="J37" s="31"/>
      <c r="K37" s="31"/>
      <c r="L37" s="31"/>
      <c r="M37" s="31"/>
      <c r="N37" s="15"/>
    </row>
    <row r="38" spans="1:14" ht="15" customHeight="1" x14ac:dyDescent="0.3">
      <c r="A38" s="29">
        <v>4</v>
      </c>
      <c r="B38" s="34" t="s">
        <v>65</v>
      </c>
      <c r="C38" s="23" t="s">
        <v>76</v>
      </c>
      <c r="D38" s="29" t="s">
        <v>32</v>
      </c>
      <c r="E38" s="30">
        <v>2</v>
      </c>
      <c r="F38" s="31">
        <v>4000</v>
      </c>
      <c r="G38" s="31">
        <f>+F38*E38</f>
        <v>8000</v>
      </c>
      <c r="H38" s="31">
        <v>4000</v>
      </c>
      <c r="I38" s="31">
        <v>4000</v>
      </c>
      <c r="J38" s="31"/>
      <c r="K38" s="31"/>
      <c r="L38" s="31"/>
      <c r="M38" s="31"/>
      <c r="N38" s="15"/>
    </row>
    <row r="39" spans="1:14" ht="15" customHeight="1" x14ac:dyDescent="0.3">
      <c r="A39" s="36">
        <v>7</v>
      </c>
      <c r="B39" s="49" t="s">
        <v>26</v>
      </c>
      <c r="C39" s="23" t="s">
        <v>35</v>
      </c>
      <c r="D39" s="36" t="s">
        <v>22</v>
      </c>
      <c r="E39" s="30">
        <v>2</v>
      </c>
      <c r="F39" s="38"/>
      <c r="G39" s="39"/>
      <c r="H39" s="40"/>
      <c r="I39" s="40"/>
      <c r="J39" s="40"/>
      <c r="K39" s="40"/>
      <c r="L39" s="40"/>
      <c r="M39" s="41" t="s">
        <v>25</v>
      </c>
      <c r="N39" s="15"/>
    </row>
    <row r="40" spans="1:14" ht="15" customHeight="1" x14ac:dyDescent="0.3">
      <c r="A40" s="36">
        <v>9</v>
      </c>
      <c r="B40" s="37" t="s">
        <v>36</v>
      </c>
      <c r="C40" s="23" t="s">
        <v>35</v>
      </c>
      <c r="D40" s="36"/>
      <c r="E40" s="30"/>
      <c r="F40" s="67"/>
      <c r="G40" s="68"/>
      <c r="H40" s="69"/>
      <c r="I40" s="69"/>
      <c r="J40" s="69"/>
      <c r="K40" s="69"/>
      <c r="L40" s="69"/>
      <c r="M40" s="41" t="s">
        <v>25</v>
      </c>
      <c r="N40" s="15"/>
    </row>
    <row r="41" spans="1:14" ht="15" customHeight="1" x14ac:dyDescent="0.3">
      <c r="A41" s="36">
        <v>7</v>
      </c>
      <c r="B41" s="71" t="s">
        <v>26</v>
      </c>
      <c r="C41" s="23" t="s">
        <v>35</v>
      </c>
      <c r="D41" s="36" t="s">
        <v>22</v>
      </c>
      <c r="E41" s="30">
        <v>2</v>
      </c>
      <c r="F41" s="72"/>
      <c r="G41" s="39"/>
      <c r="H41" s="40"/>
      <c r="I41" s="40"/>
      <c r="J41" s="40"/>
      <c r="K41" s="40"/>
      <c r="L41" s="40"/>
      <c r="M41" s="41" t="s">
        <v>37</v>
      </c>
      <c r="N41" s="15"/>
    </row>
    <row r="42" spans="1:14" ht="15" customHeight="1" x14ac:dyDescent="0.3">
      <c r="A42" s="42">
        <v>8</v>
      </c>
      <c r="B42" s="48" t="s">
        <v>91</v>
      </c>
      <c r="C42" s="23" t="s">
        <v>92</v>
      </c>
      <c r="D42" s="24" t="s">
        <v>22</v>
      </c>
      <c r="E42" s="25">
        <v>1</v>
      </c>
      <c r="F42" s="44">
        <v>2500</v>
      </c>
      <c r="G42" s="44"/>
      <c r="H42" s="28">
        <v>2500</v>
      </c>
      <c r="I42" s="28">
        <v>2500</v>
      </c>
      <c r="J42" s="28"/>
      <c r="K42" s="28"/>
      <c r="L42" s="28"/>
      <c r="M42" s="28"/>
      <c r="N42" s="15"/>
    </row>
    <row r="43" spans="1:14" ht="30" customHeight="1" x14ac:dyDescent="0.3">
      <c r="A43" s="73">
        <v>5</v>
      </c>
      <c r="B43" s="9" t="s">
        <v>115</v>
      </c>
      <c r="C43" s="23" t="s">
        <v>92</v>
      </c>
      <c r="D43" s="5" t="s">
        <v>22</v>
      </c>
      <c r="E43" s="6">
        <v>1</v>
      </c>
      <c r="F43" s="8">
        <v>2500</v>
      </c>
      <c r="G43" s="8">
        <f>+E43*F43</f>
        <v>2500</v>
      </c>
      <c r="H43" s="7"/>
      <c r="I43" s="7"/>
      <c r="J43" s="7">
        <v>2500</v>
      </c>
      <c r="K43" s="7"/>
      <c r="L43" s="7"/>
      <c r="M43" s="7"/>
      <c r="N43" s="15"/>
    </row>
    <row r="44" spans="1:14" ht="15" customHeight="1" x14ac:dyDescent="0.3">
      <c r="A44" s="29">
        <v>13</v>
      </c>
      <c r="B44" s="34" t="s">
        <v>62</v>
      </c>
      <c r="C44" s="23" t="s">
        <v>63</v>
      </c>
      <c r="D44" s="29" t="s">
        <v>32</v>
      </c>
      <c r="E44" s="30">
        <v>1</v>
      </c>
      <c r="F44" s="31">
        <v>4000</v>
      </c>
      <c r="G44" s="31">
        <f>+F44*E44</f>
        <v>4000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3" t="s">
        <v>50</v>
      </c>
      <c r="N44" s="15"/>
    </row>
    <row r="45" spans="1:14" ht="15" customHeight="1" x14ac:dyDescent="0.3">
      <c r="A45" s="29">
        <v>12</v>
      </c>
      <c r="B45" s="34" t="s">
        <v>62</v>
      </c>
      <c r="C45" s="23" t="s">
        <v>63</v>
      </c>
      <c r="D45" s="29" t="s">
        <v>32</v>
      </c>
      <c r="E45" s="30">
        <v>1</v>
      </c>
      <c r="F45" s="31"/>
      <c r="G45" s="31">
        <f>+F45*E45</f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3" t="s">
        <v>50</v>
      </c>
      <c r="N45" s="15"/>
    </row>
    <row r="46" spans="1:14" ht="15" customHeight="1" x14ac:dyDescent="0.3">
      <c r="A46" s="73">
        <v>2</v>
      </c>
      <c r="B46" s="9" t="s">
        <v>111</v>
      </c>
      <c r="C46" s="23" t="s">
        <v>63</v>
      </c>
      <c r="D46" s="5" t="s">
        <v>32</v>
      </c>
      <c r="E46" s="6">
        <v>1</v>
      </c>
      <c r="F46" s="8">
        <v>4000</v>
      </c>
      <c r="G46" s="8">
        <f>+E46*F46</f>
        <v>4000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7" t="s">
        <v>112</v>
      </c>
      <c r="N46" s="15"/>
    </row>
    <row r="47" spans="1:14" ht="15" customHeight="1" x14ac:dyDescent="0.3">
      <c r="A47" s="57">
        <v>5</v>
      </c>
      <c r="B47" s="22" t="s">
        <v>129</v>
      </c>
      <c r="C47" s="23" t="s">
        <v>63</v>
      </c>
      <c r="D47" s="24" t="s">
        <v>22</v>
      </c>
      <c r="E47" s="25" t="s">
        <v>38</v>
      </c>
      <c r="F47" s="26">
        <v>4000</v>
      </c>
      <c r="G47" s="27">
        <f>+E47*F47</f>
        <v>4000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28" t="s">
        <v>130</v>
      </c>
      <c r="N47" s="15"/>
    </row>
    <row r="48" spans="1:14" ht="15" customHeight="1" x14ac:dyDescent="0.3">
      <c r="A48" s="21">
        <v>4</v>
      </c>
      <c r="B48" s="28" t="s">
        <v>20</v>
      </c>
      <c r="C48" s="23" t="s">
        <v>63</v>
      </c>
      <c r="D48" s="29" t="s">
        <v>96</v>
      </c>
      <c r="E48" s="30">
        <v>1</v>
      </c>
      <c r="F48" s="44">
        <v>3250</v>
      </c>
      <c r="G48" s="22">
        <f>+F48*E48</f>
        <v>3250</v>
      </c>
      <c r="H48" s="31">
        <v>0</v>
      </c>
      <c r="I48" s="31">
        <v>0</v>
      </c>
      <c r="J48" s="31">
        <v>0</v>
      </c>
      <c r="K48" s="7">
        <f>+G48</f>
        <v>3250</v>
      </c>
      <c r="L48" s="31">
        <v>0</v>
      </c>
      <c r="M48" s="45"/>
      <c r="N48" s="15"/>
    </row>
    <row r="49" spans="1:14" ht="30" customHeight="1" x14ac:dyDescent="0.3">
      <c r="A49" s="29">
        <v>8</v>
      </c>
      <c r="B49" s="34" t="s">
        <v>54</v>
      </c>
      <c r="C49" s="23" t="s">
        <v>55</v>
      </c>
      <c r="D49" s="29" t="s">
        <v>32</v>
      </c>
      <c r="E49" s="30">
        <v>1</v>
      </c>
      <c r="F49" s="31">
        <v>5000</v>
      </c>
      <c r="G49" s="31">
        <f>+F49*E49</f>
        <v>5000</v>
      </c>
      <c r="H49" s="31">
        <v>4360</v>
      </c>
      <c r="I49" s="31">
        <v>4360</v>
      </c>
      <c r="J49" s="31"/>
      <c r="K49" s="31"/>
      <c r="L49" s="31"/>
      <c r="M49" s="33"/>
      <c r="N49" s="15"/>
    </row>
    <row r="50" spans="1:14" ht="15" customHeight="1" x14ac:dyDescent="0.3">
      <c r="A50" s="29">
        <v>7</v>
      </c>
      <c r="B50" s="34" t="s">
        <v>54</v>
      </c>
      <c r="C50" s="23" t="s">
        <v>55</v>
      </c>
      <c r="D50" s="29" t="s">
        <v>32</v>
      </c>
      <c r="E50" s="30">
        <v>1</v>
      </c>
      <c r="F50" s="32">
        <v>5000</v>
      </c>
      <c r="G50" s="32">
        <f>+F50*E50</f>
        <v>5000</v>
      </c>
      <c r="H50" s="32"/>
      <c r="I50" s="74"/>
      <c r="J50" s="32">
        <v>4360</v>
      </c>
      <c r="K50" s="32">
        <v>4360</v>
      </c>
      <c r="L50" s="32"/>
      <c r="M50" s="32" t="s">
        <v>50</v>
      </c>
      <c r="N50" s="15"/>
    </row>
    <row r="51" spans="1:14" ht="30" customHeight="1" x14ac:dyDescent="0.3">
      <c r="A51" s="29">
        <v>4</v>
      </c>
      <c r="B51" s="34" t="s">
        <v>67</v>
      </c>
      <c r="C51" s="23" t="s">
        <v>74</v>
      </c>
      <c r="D51" s="29" t="s">
        <v>32</v>
      </c>
      <c r="E51" s="30">
        <v>1</v>
      </c>
      <c r="F51" s="31">
        <v>4000</v>
      </c>
      <c r="G51" s="31">
        <f>+F51*E51</f>
        <v>4000</v>
      </c>
      <c r="H51" s="31">
        <v>4000</v>
      </c>
      <c r="I51" s="31"/>
      <c r="J51" s="31"/>
      <c r="K51" s="31"/>
      <c r="L51" s="31"/>
      <c r="M51" s="33" t="s">
        <v>68</v>
      </c>
      <c r="N51" s="15"/>
    </row>
    <row r="52" spans="1:14" ht="15" customHeight="1" x14ac:dyDescent="0.3">
      <c r="A52" s="29">
        <v>3</v>
      </c>
      <c r="B52" s="34" t="s">
        <v>73</v>
      </c>
      <c r="C52" s="23" t="s">
        <v>74</v>
      </c>
      <c r="D52" s="29" t="s">
        <v>32</v>
      </c>
      <c r="E52" s="30">
        <v>1</v>
      </c>
      <c r="F52" s="31">
        <v>4000</v>
      </c>
      <c r="G52" s="31">
        <f>+F52*E52</f>
        <v>4000</v>
      </c>
      <c r="H52" s="31"/>
      <c r="I52" s="31">
        <v>4000</v>
      </c>
      <c r="J52" s="31"/>
      <c r="K52" s="31"/>
      <c r="L52" s="31"/>
      <c r="M52" s="33" t="s">
        <v>75</v>
      </c>
      <c r="N52" s="15"/>
    </row>
    <row r="53" spans="1:14" ht="15" customHeight="1" x14ac:dyDescent="0.3">
      <c r="A53" s="42">
        <v>5</v>
      </c>
      <c r="B53" s="48" t="s">
        <v>89</v>
      </c>
      <c r="C53" s="23" t="s">
        <v>74</v>
      </c>
      <c r="D53" s="24" t="s">
        <v>22</v>
      </c>
      <c r="E53" s="25"/>
      <c r="F53" s="44"/>
      <c r="G53" s="24"/>
      <c r="H53" s="28"/>
      <c r="I53" s="28"/>
      <c r="J53" s="28">
        <v>4000</v>
      </c>
      <c r="K53" s="28">
        <v>4000</v>
      </c>
      <c r="L53" s="28"/>
      <c r="M53" s="28"/>
      <c r="N53" s="15"/>
    </row>
    <row r="54" spans="1:14" ht="15" customHeight="1" x14ac:dyDescent="0.3">
      <c r="A54" s="36">
        <v>3</v>
      </c>
      <c r="B54" s="48" t="s">
        <v>23</v>
      </c>
      <c r="C54" s="23" t="s">
        <v>5</v>
      </c>
      <c r="D54" s="36" t="s">
        <v>22</v>
      </c>
      <c r="E54" s="30">
        <v>1</v>
      </c>
      <c r="F54" s="67">
        <v>4000</v>
      </c>
      <c r="G54" s="68"/>
      <c r="H54" s="69"/>
      <c r="I54" s="69"/>
      <c r="J54" s="69">
        <v>4000</v>
      </c>
      <c r="K54" s="69"/>
      <c r="L54" s="69"/>
      <c r="M54" s="70"/>
      <c r="N54" s="15"/>
    </row>
    <row r="55" spans="1:14" ht="15" customHeight="1" x14ac:dyDescent="0.3">
      <c r="A55" s="36">
        <v>5</v>
      </c>
      <c r="B55" s="48" t="s">
        <v>23</v>
      </c>
      <c r="C55" s="23" t="s">
        <v>5</v>
      </c>
      <c r="D55" s="36" t="s">
        <v>22</v>
      </c>
      <c r="E55" s="30">
        <v>1</v>
      </c>
      <c r="F55" s="62">
        <v>4000</v>
      </c>
      <c r="G55" s="68"/>
      <c r="H55" s="69"/>
      <c r="I55" s="75"/>
      <c r="J55" s="69"/>
      <c r="K55" s="69">
        <v>4000</v>
      </c>
      <c r="L55" s="75"/>
      <c r="M55" s="70"/>
      <c r="N55" s="15"/>
    </row>
    <row r="56" spans="1:14" ht="15" customHeight="1" x14ac:dyDescent="0.3">
      <c r="A56" s="36">
        <v>5</v>
      </c>
      <c r="B56" s="48" t="s">
        <v>23</v>
      </c>
      <c r="C56" s="23" t="s">
        <v>5</v>
      </c>
      <c r="D56" s="36" t="s">
        <v>22</v>
      </c>
      <c r="E56" s="30">
        <v>1</v>
      </c>
      <c r="F56" s="67">
        <v>4000</v>
      </c>
      <c r="G56" s="68"/>
      <c r="H56" s="69">
        <v>4000</v>
      </c>
      <c r="I56" s="69"/>
      <c r="J56" s="70"/>
      <c r="K56" s="69"/>
      <c r="L56" s="70"/>
      <c r="M56" s="70"/>
      <c r="N56" s="15"/>
    </row>
    <row r="57" spans="1:14" ht="15" customHeight="1" x14ac:dyDescent="0.3">
      <c r="A57" s="29">
        <v>11</v>
      </c>
      <c r="B57" s="34" t="s">
        <v>59</v>
      </c>
      <c r="C57" s="23" t="s">
        <v>5</v>
      </c>
      <c r="D57" s="29" t="s">
        <v>32</v>
      </c>
      <c r="E57" s="30">
        <v>1</v>
      </c>
      <c r="F57" s="31">
        <v>4000</v>
      </c>
      <c r="G57" s="31">
        <v>0</v>
      </c>
      <c r="H57" s="31">
        <v>4000</v>
      </c>
      <c r="I57" s="31"/>
      <c r="J57" s="31"/>
      <c r="K57" s="31"/>
      <c r="L57" s="31"/>
      <c r="M57" s="31"/>
      <c r="N57" s="15"/>
    </row>
    <row r="58" spans="1:14" ht="15" customHeight="1" x14ac:dyDescent="0.3">
      <c r="A58" s="29">
        <v>10</v>
      </c>
      <c r="B58" s="34" t="s">
        <v>69</v>
      </c>
      <c r="C58" s="23" t="s">
        <v>5</v>
      </c>
      <c r="D58" s="29" t="s">
        <v>32</v>
      </c>
      <c r="E58" s="30">
        <v>1</v>
      </c>
      <c r="F58" s="31">
        <v>4000</v>
      </c>
      <c r="G58" s="31">
        <f>+F58*E58</f>
        <v>4000</v>
      </c>
      <c r="H58" s="31">
        <v>4000</v>
      </c>
      <c r="I58" s="31"/>
      <c r="J58" s="31"/>
      <c r="K58" s="31"/>
      <c r="L58" s="31"/>
      <c r="M58" s="33"/>
      <c r="N58" s="15"/>
    </row>
    <row r="59" spans="1:14" ht="15" customHeight="1" x14ac:dyDescent="0.3">
      <c r="A59" s="29">
        <v>6</v>
      </c>
      <c r="B59" s="34" t="s">
        <v>69</v>
      </c>
      <c r="C59" s="23" t="s">
        <v>5</v>
      </c>
      <c r="D59" s="29" t="s">
        <v>32</v>
      </c>
      <c r="E59" s="30">
        <v>1</v>
      </c>
      <c r="F59" s="31">
        <v>4000</v>
      </c>
      <c r="G59" s="31">
        <f>+F59*E59</f>
        <v>4000</v>
      </c>
      <c r="H59" s="31"/>
      <c r="I59" s="31">
        <v>4000</v>
      </c>
      <c r="J59" s="31"/>
      <c r="K59" s="31"/>
      <c r="L59" s="31"/>
      <c r="M59" s="31"/>
      <c r="N59" s="15"/>
    </row>
    <row r="60" spans="1:14" ht="15" customHeight="1" x14ac:dyDescent="0.3">
      <c r="A60" s="21">
        <v>6</v>
      </c>
      <c r="B60" s="22" t="s">
        <v>131</v>
      </c>
      <c r="C60" s="23" t="s">
        <v>5</v>
      </c>
      <c r="D60" s="24" t="s">
        <v>22</v>
      </c>
      <c r="E60" s="25" t="s">
        <v>38</v>
      </c>
      <c r="F60" s="26">
        <v>4000</v>
      </c>
      <c r="G60" s="27">
        <f>+E60*F60</f>
        <v>4000</v>
      </c>
      <c r="H60" s="28"/>
      <c r="I60" s="28"/>
      <c r="J60" s="28"/>
      <c r="K60" s="28"/>
      <c r="L60" s="28"/>
      <c r="M60" s="28"/>
      <c r="N60" s="15"/>
    </row>
    <row r="61" spans="1:14" ht="15" customHeight="1" x14ac:dyDescent="0.3">
      <c r="A61" s="76">
        <v>1</v>
      </c>
      <c r="B61" s="37" t="s">
        <v>15</v>
      </c>
      <c r="C61" s="23" t="s">
        <v>138</v>
      </c>
      <c r="D61" s="36" t="s">
        <v>16</v>
      </c>
      <c r="E61" s="30">
        <v>1</v>
      </c>
      <c r="F61" s="67">
        <v>4500</v>
      </c>
      <c r="G61" s="69">
        <f>+F61*E61</f>
        <v>4500</v>
      </c>
      <c r="H61" s="77">
        <v>4905</v>
      </c>
      <c r="I61" s="31">
        <v>0</v>
      </c>
      <c r="J61" s="31">
        <v>0</v>
      </c>
      <c r="K61" s="31">
        <v>0</v>
      </c>
      <c r="L61" s="31">
        <v>0</v>
      </c>
      <c r="M61" s="78"/>
      <c r="N61" s="15"/>
    </row>
    <row r="62" spans="1:14" ht="15" customHeight="1" x14ac:dyDescent="0.3">
      <c r="A62" s="76">
        <v>2</v>
      </c>
      <c r="B62" s="37" t="s">
        <v>15</v>
      </c>
      <c r="C62" s="23" t="s">
        <v>138</v>
      </c>
      <c r="D62" s="36" t="s">
        <v>16</v>
      </c>
      <c r="E62" s="30">
        <v>1</v>
      </c>
      <c r="F62" s="67">
        <v>4500</v>
      </c>
      <c r="G62" s="69">
        <f>+F62*E62</f>
        <v>4500</v>
      </c>
      <c r="H62" s="31">
        <v>0</v>
      </c>
      <c r="I62" s="31">
        <v>0</v>
      </c>
      <c r="J62" s="77">
        <v>4905</v>
      </c>
      <c r="K62" s="31">
        <v>0</v>
      </c>
      <c r="L62" s="77">
        <v>4905</v>
      </c>
      <c r="M62" s="78"/>
      <c r="N62" s="15"/>
    </row>
    <row r="63" spans="1:14" ht="15" customHeight="1" x14ac:dyDescent="0.3">
      <c r="A63" s="76">
        <v>1</v>
      </c>
      <c r="B63" s="37" t="s">
        <v>15</v>
      </c>
      <c r="C63" s="23" t="s">
        <v>138</v>
      </c>
      <c r="D63" s="36" t="s">
        <v>16</v>
      </c>
      <c r="E63" s="30">
        <v>1</v>
      </c>
      <c r="F63" s="67">
        <v>4500</v>
      </c>
      <c r="G63" s="69">
        <f>+F63*E63</f>
        <v>4500</v>
      </c>
      <c r="H63" s="31">
        <v>0</v>
      </c>
      <c r="I63" s="77">
        <v>4905</v>
      </c>
      <c r="J63" s="31">
        <v>0</v>
      </c>
      <c r="K63" s="77">
        <v>4905</v>
      </c>
      <c r="L63" s="31">
        <v>0</v>
      </c>
      <c r="M63" s="78"/>
      <c r="N63" s="15"/>
    </row>
    <row r="64" spans="1:14" ht="15.6" x14ac:dyDescent="0.3">
      <c r="A64" s="79">
        <v>1</v>
      </c>
      <c r="B64" s="80" t="s">
        <v>17</v>
      </c>
      <c r="C64" s="23" t="s">
        <v>138</v>
      </c>
      <c r="D64" s="81" t="s">
        <v>32</v>
      </c>
      <c r="E64" s="82">
        <v>3</v>
      </c>
      <c r="F64" s="83">
        <v>140</v>
      </c>
      <c r="G64" s="84">
        <f>+F64*E64</f>
        <v>420</v>
      </c>
      <c r="H64" s="31">
        <v>0</v>
      </c>
      <c r="I64" s="31">
        <v>0</v>
      </c>
      <c r="J64" s="85">
        <f>+G64</f>
        <v>420</v>
      </c>
      <c r="K64" s="31">
        <v>0</v>
      </c>
      <c r="L64" s="31">
        <v>0</v>
      </c>
      <c r="M64" s="86"/>
      <c r="N64" s="15"/>
    </row>
    <row r="65" spans="1:14" ht="15" customHeight="1" x14ac:dyDescent="0.3">
      <c r="A65" s="87">
        <v>1</v>
      </c>
      <c r="B65" s="88" t="s">
        <v>19</v>
      </c>
      <c r="C65" s="23" t="s">
        <v>138</v>
      </c>
      <c r="D65" s="89" t="s">
        <v>32</v>
      </c>
      <c r="E65" s="90">
        <v>1</v>
      </c>
      <c r="F65" s="91">
        <v>-140</v>
      </c>
      <c r="G65" s="91">
        <f>+F65</f>
        <v>-140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78"/>
      <c r="N65" s="15"/>
    </row>
    <row r="66" spans="1:14" ht="15" customHeight="1" x14ac:dyDescent="0.3">
      <c r="A66" s="29">
        <v>1</v>
      </c>
      <c r="B66" s="47" t="s">
        <v>44</v>
      </c>
      <c r="C66" s="23" t="s">
        <v>45</v>
      </c>
      <c r="D66" s="29" t="s">
        <v>32</v>
      </c>
      <c r="E66" s="30">
        <v>1</v>
      </c>
      <c r="F66" s="31">
        <v>4000</v>
      </c>
      <c r="G66" s="31">
        <f>+F66*E66</f>
        <v>4000</v>
      </c>
      <c r="H66" s="32">
        <v>4000</v>
      </c>
      <c r="I66" s="32"/>
      <c r="J66" s="32"/>
      <c r="K66" s="32"/>
      <c r="L66" s="32"/>
      <c r="M66" s="31"/>
      <c r="N66" s="15"/>
    </row>
    <row r="67" spans="1:14" ht="15" customHeight="1" x14ac:dyDescent="0.3">
      <c r="A67" s="92" t="s">
        <v>38</v>
      </c>
      <c r="B67" s="22" t="s">
        <v>118</v>
      </c>
      <c r="C67" s="23" t="s">
        <v>119</v>
      </c>
      <c r="D67" s="24"/>
      <c r="E67" s="25"/>
      <c r="F67" s="22"/>
      <c r="G67" s="22"/>
      <c r="H67" s="88">
        <v>4905</v>
      </c>
      <c r="I67" s="88">
        <v>4905</v>
      </c>
      <c r="J67" s="88">
        <v>4905</v>
      </c>
      <c r="K67" s="88">
        <v>4905</v>
      </c>
      <c r="L67" s="88">
        <v>4905</v>
      </c>
      <c r="M67" s="88"/>
      <c r="N67" s="15"/>
    </row>
    <row r="68" spans="1:14" ht="15" customHeight="1" x14ac:dyDescent="0.3">
      <c r="A68" s="79">
        <v>1</v>
      </c>
      <c r="B68" s="80" t="s">
        <v>30</v>
      </c>
      <c r="C68" s="23" t="s">
        <v>31</v>
      </c>
      <c r="D68" s="81" t="s">
        <v>32</v>
      </c>
      <c r="E68" s="82">
        <v>5</v>
      </c>
      <c r="F68" s="83">
        <v>140</v>
      </c>
      <c r="G68" s="84">
        <f>+F68*E68</f>
        <v>700</v>
      </c>
      <c r="H68" s="93"/>
      <c r="I68" s="85">
        <f>+G68</f>
        <v>700</v>
      </c>
      <c r="J68" s="85"/>
      <c r="K68" s="85"/>
      <c r="L68" s="85"/>
      <c r="M68" s="86"/>
      <c r="N68" s="15"/>
    </row>
    <row r="69" spans="1:14" ht="15" customHeight="1" x14ac:dyDescent="0.3">
      <c r="A69" s="87">
        <v>1</v>
      </c>
      <c r="B69" s="88" t="s">
        <v>19</v>
      </c>
      <c r="C69" s="23" t="s">
        <v>33</v>
      </c>
      <c r="D69" s="89" t="s">
        <v>32</v>
      </c>
      <c r="E69" s="90">
        <v>1</v>
      </c>
      <c r="F69" s="91">
        <v>560</v>
      </c>
      <c r="G69" s="91">
        <f>+F69</f>
        <v>560</v>
      </c>
      <c r="H69" s="94"/>
      <c r="I69" s="94"/>
      <c r="J69" s="95">
        <f>+G69</f>
        <v>560</v>
      </c>
      <c r="K69" s="96"/>
      <c r="L69" s="96"/>
      <c r="M69" s="78"/>
      <c r="N69" s="15"/>
    </row>
    <row r="70" spans="1:14" ht="15" customHeight="1" x14ac:dyDescent="0.3">
      <c r="A70" s="73">
        <v>1</v>
      </c>
      <c r="B70" s="9" t="s">
        <v>110</v>
      </c>
      <c r="C70" s="23" t="s">
        <v>121</v>
      </c>
      <c r="D70" s="5" t="s">
        <v>32</v>
      </c>
      <c r="E70" s="6">
        <v>2</v>
      </c>
      <c r="F70" s="8">
        <v>4000</v>
      </c>
      <c r="G70" s="8">
        <f>+E70*F70</f>
        <v>8000</v>
      </c>
      <c r="H70" s="7">
        <v>4000</v>
      </c>
      <c r="I70" s="7">
        <v>4000</v>
      </c>
      <c r="J70" s="7"/>
      <c r="K70" s="7"/>
      <c r="L70" s="7"/>
      <c r="M70" s="7"/>
      <c r="N70" s="15"/>
    </row>
    <row r="71" spans="1:14" ht="15" customHeight="1" x14ac:dyDescent="0.3">
      <c r="A71" s="57">
        <v>1</v>
      </c>
      <c r="B71" s="35" t="s">
        <v>120</v>
      </c>
      <c r="C71" s="23" t="s">
        <v>121</v>
      </c>
      <c r="D71" s="27" t="s">
        <v>22</v>
      </c>
      <c r="E71" s="97" t="s">
        <v>84</v>
      </c>
      <c r="F71" s="35">
        <v>4000</v>
      </c>
      <c r="G71" s="35">
        <f>+E71*F71</f>
        <v>16000</v>
      </c>
      <c r="H71" s="98"/>
      <c r="I71" s="98"/>
      <c r="J71" s="98">
        <v>4000</v>
      </c>
      <c r="K71" s="98">
        <v>4000</v>
      </c>
      <c r="L71" s="98">
        <v>4000</v>
      </c>
      <c r="M71" s="98"/>
      <c r="N71" s="15"/>
    </row>
    <row r="72" spans="1:14" ht="15" customHeight="1" x14ac:dyDescent="0.3">
      <c r="A72" s="92"/>
      <c r="B72" s="99" t="s">
        <v>80</v>
      </c>
      <c r="C72" s="23" t="s">
        <v>81</v>
      </c>
      <c r="D72" s="89" t="s">
        <v>22</v>
      </c>
      <c r="E72" s="90" t="s">
        <v>38</v>
      </c>
      <c r="F72" s="28">
        <v>4500</v>
      </c>
      <c r="G72" s="100">
        <f>F72*E72</f>
        <v>4500</v>
      </c>
      <c r="H72" s="31">
        <v>0</v>
      </c>
      <c r="I72" s="31">
        <v>0</v>
      </c>
      <c r="J72" s="28">
        <v>4905</v>
      </c>
      <c r="K72" s="28">
        <v>4905</v>
      </c>
      <c r="L72" s="28">
        <v>4905</v>
      </c>
      <c r="M72" s="28"/>
      <c r="N72" s="15"/>
    </row>
    <row r="73" spans="1:14" ht="15" customHeight="1" x14ac:dyDescent="0.3">
      <c r="A73" s="92"/>
      <c r="B73" s="99" t="s">
        <v>80</v>
      </c>
      <c r="C73" s="23" t="s">
        <v>81</v>
      </c>
      <c r="D73" s="89" t="s">
        <v>22</v>
      </c>
      <c r="E73" s="90" t="s">
        <v>38</v>
      </c>
      <c r="F73" s="28">
        <v>4500</v>
      </c>
      <c r="G73" s="100">
        <f>F73*E73</f>
        <v>4500</v>
      </c>
      <c r="H73" s="31">
        <v>0</v>
      </c>
      <c r="I73" s="31">
        <v>0</v>
      </c>
      <c r="J73" s="28">
        <v>4905</v>
      </c>
      <c r="K73" s="28">
        <v>4905</v>
      </c>
      <c r="L73" s="28">
        <v>4905</v>
      </c>
      <c r="M73" s="28"/>
      <c r="N73" s="15"/>
    </row>
    <row r="74" spans="1:14" ht="15" customHeight="1" x14ac:dyDescent="0.3">
      <c r="A74" s="29">
        <v>3</v>
      </c>
      <c r="B74" s="34" t="s">
        <v>65</v>
      </c>
      <c r="C74" s="23" t="s">
        <v>66</v>
      </c>
      <c r="D74" s="29" t="s">
        <v>32</v>
      </c>
      <c r="E74" s="30">
        <v>2</v>
      </c>
      <c r="F74" s="31">
        <v>4500</v>
      </c>
      <c r="G74" s="31">
        <f>+F74*E74</f>
        <v>9000</v>
      </c>
      <c r="H74" s="31">
        <v>4500</v>
      </c>
      <c r="I74" s="31">
        <v>4500</v>
      </c>
      <c r="J74" s="31"/>
      <c r="K74" s="31"/>
      <c r="L74" s="31"/>
      <c r="M74" s="33"/>
      <c r="N74" s="15"/>
    </row>
    <row r="75" spans="1:14" ht="15.6" customHeight="1" x14ac:dyDescent="0.3">
      <c r="A75" s="29">
        <v>9</v>
      </c>
      <c r="B75" s="34" t="s">
        <v>56</v>
      </c>
      <c r="C75" s="23" t="s">
        <v>57</v>
      </c>
      <c r="D75" s="29" t="s">
        <v>32</v>
      </c>
      <c r="E75" s="30">
        <v>1</v>
      </c>
      <c r="F75" s="32">
        <v>5000</v>
      </c>
      <c r="G75" s="32">
        <f>+F75*E75</f>
        <v>5000</v>
      </c>
      <c r="H75" s="31">
        <v>5000</v>
      </c>
      <c r="I75" s="31"/>
      <c r="J75" s="31"/>
      <c r="K75" s="31"/>
      <c r="L75" s="31"/>
      <c r="M75" s="31"/>
      <c r="N75" s="15"/>
    </row>
    <row r="76" spans="1:14" ht="15.6" customHeight="1" x14ac:dyDescent="0.3">
      <c r="A76" s="29">
        <v>8</v>
      </c>
      <c r="B76" s="34" t="s">
        <v>56</v>
      </c>
      <c r="C76" s="23" t="s">
        <v>57</v>
      </c>
      <c r="D76" s="29" t="s">
        <v>32</v>
      </c>
      <c r="E76" s="30">
        <v>1</v>
      </c>
      <c r="F76" s="31">
        <v>5000</v>
      </c>
      <c r="G76" s="31">
        <f>+F76*E76</f>
        <v>5000</v>
      </c>
      <c r="H76" s="31"/>
      <c r="I76" s="31">
        <v>5000</v>
      </c>
      <c r="J76" s="31"/>
      <c r="K76" s="31"/>
      <c r="L76" s="31"/>
      <c r="M76" s="33"/>
      <c r="N76" s="15"/>
    </row>
    <row r="77" spans="1:14" ht="30.6" customHeight="1" x14ac:dyDescent="0.3">
      <c r="A77" s="29">
        <v>7</v>
      </c>
      <c r="B77" s="34" t="s">
        <v>52</v>
      </c>
      <c r="C77" s="23" t="s">
        <v>53</v>
      </c>
      <c r="D77" s="29" t="s">
        <v>32</v>
      </c>
      <c r="E77" s="30">
        <v>1</v>
      </c>
      <c r="F77" s="32">
        <v>5000</v>
      </c>
      <c r="G77" s="32">
        <f>+F77*E77</f>
        <v>5000</v>
      </c>
      <c r="H77" s="32">
        <v>5000</v>
      </c>
      <c r="I77" s="32"/>
      <c r="J77" s="32"/>
      <c r="K77" s="32"/>
      <c r="L77" s="32"/>
      <c r="M77" s="32"/>
      <c r="N77" s="15"/>
    </row>
    <row r="78" spans="1:14" ht="15.6" customHeight="1" x14ac:dyDescent="0.3">
      <c r="A78" s="76">
        <v>1</v>
      </c>
      <c r="B78" s="88" t="s">
        <v>17</v>
      </c>
      <c r="C78" s="23"/>
      <c r="D78" s="89" t="s">
        <v>18</v>
      </c>
      <c r="E78" s="90">
        <v>10</v>
      </c>
      <c r="F78" s="91">
        <v>140</v>
      </c>
      <c r="G78" s="91">
        <f>E78*F78</f>
        <v>1400</v>
      </c>
      <c r="H78" s="94"/>
      <c r="I78" s="95">
        <f>+G78</f>
        <v>1400</v>
      </c>
      <c r="J78" s="94"/>
      <c r="K78" s="94"/>
      <c r="L78" s="94"/>
      <c r="M78" s="78"/>
      <c r="N78" s="15"/>
    </row>
    <row r="79" spans="1:14" ht="15.6" customHeight="1" x14ac:dyDescent="0.3">
      <c r="A79" s="36">
        <v>1</v>
      </c>
      <c r="B79" s="49" t="s">
        <v>20</v>
      </c>
      <c r="C79" s="23"/>
      <c r="D79" s="50"/>
      <c r="E79" s="101"/>
      <c r="F79" s="38">
        <v>4000</v>
      </c>
      <c r="G79" s="39"/>
      <c r="H79" s="40"/>
      <c r="I79" s="40"/>
      <c r="J79" s="40">
        <v>4000</v>
      </c>
      <c r="K79" s="40"/>
      <c r="L79" s="40"/>
      <c r="M79" s="41"/>
      <c r="N79" s="15"/>
    </row>
    <row r="80" spans="1:14" ht="15.6" customHeight="1" x14ac:dyDescent="0.3">
      <c r="A80" s="36">
        <v>2</v>
      </c>
      <c r="B80" s="37" t="s">
        <v>21</v>
      </c>
      <c r="C80" s="23"/>
      <c r="D80" s="36" t="s">
        <v>22</v>
      </c>
      <c r="E80" s="30">
        <v>0.5</v>
      </c>
      <c r="F80" s="67">
        <v>4000</v>
      </c>
      <c r="G80" s="68"/>
      <c r="H80" s="69"/>
      <c r="I80" s="69">
        <v>4000</v>
      </c>
      <c r="J80" s="69"/>
      <c r="K80" s="69"/>
      <c r="L80" s="69"/>
      <c r="M80" s="70"/>
      <c r="N80" s="15"/>
    </row>
    <row r="81" spans="1:14" ht="15.6" customHeight="1" x14ac:dyDescent="0.3">
      <c r="A81" s="36">
        <v>1</v>
      </c>
      <c r="B81" s="37" t="s">
        <v>28</v>
      </c>
      <c r="C81" s="23"/>
      <c r="D81" s="36" t="s">
        <v>22</v>
      </c>
      <c r="E81" s="30">
        <v>1</v>
      </c>
      <c r="F81" s="67">
        <v>20000</v>
      </c>
      <c r="G81" s="77">
        <f>+F81*E81</f>
        <v>20000</v>
      </c>
      <c r="H81" s="69">
        <v>20000</v>
      </c>
      <c r="I81" s="69"/>
      <c r="J81" s="69"/>
      <c r="K81" s="69"/>
      <c r="L81" s="69"/>
      <c r="M81" s="70"/>
      <c r="N81" s="15"/>
    </row>
    <row r="82" spans="1:14" ht="15" customHeight="1" x14ac:dyDescent="0.3">
      <c r="A82" s="36">
        <v>2</v>
      </c>
      <c r="B82" s="37" t="s">
        <v>29</v>
      </c>
      <c r="C82" s="23"/>
      <c r="D82" s="36" t="s">
        <v>22</v>
      </c>
      <c r="E82" s="30">
        <v>1</v>
      </c>
      <c r="F82" s="67">
        <v>20000</v>
      </c>
      <c r="G82" s="77">
        <f>+F82*E82</f>
        <v>20000</v>
      </c>
      <c r="H82" s="69"/>
      <c r="I82" s="69">
        <v>20000</v>
      </c>
      <c r="J82" s="69"/>
      <c r="K82" s="69"/>
      <c r="L82" s="69"/>
      <c r="M82" s="70"/>
      <c r="N82" s="15"/>
    </row>
    <row r="83" spans="1:14" ht="15.6" customHeight="1" x14ac:dyDescent="0.3">
      <c r="A83" s="36">
        <v>3</v>
      </c>
      <c r="B83" s="48" t="s">
        <v>20</v>
      </c>
      <c r="C83" s="23"/>
      <c r="D83" s="36" t="s">
        <v>22</v>
      </c>
      <c r="E83" s="30">
        <v>1</v>
      </c>
      <c r="F83" s="38">
        <v>2000</v>
      </c>
      <c r="G83" s="39"/>
      <c r="H83" s="66"/>
      <c r="I83" s="65"/>
      <c r="J83" s="66"/>
      <c r="K83" s="65">
        <v>2000</v>
      </c>
      <c r="L83" s="66"/>
      <c r="M83" s="41"/>
      <c r="N83" s="15"/>
    </row>
    <row r="84" spans="1:14" ht="15.6" customHeight="1" x14ac:dyDescent="0.3">
      <c r="A84" s="36">
        <v>4</v>
      </c>
      <c r="B84" s="48" t="s">
        <v>21</v>
      </c>
      <c r="C84" s="23"/>
      <c r="D84" s="36" t="s">
        <v>22</v>
      </c>
      <c r="E84" s="30">
        <v>0.5</v>
      </c>
      <c r="F84" s="67">
        <v>4000</v>
      </c>
      <c r="G84" s="68"/>
      <c r="H84" s="69"/>
      <c r="I84" s="75"/>
      <c r="J84" s="75"/>
      <c r="K84" s="69">
        <v>4000</v>
      </c>
      <c r="L84" s="69"/>
      <c r="M84" s="70"/>
      <c r="N84" s="15"/>
    </row>
    <row r="85" spans="1:14" ht="15.6" customHeight="1" x14ac:dyDescent="0.3">
      <c r="A85" s="36">
        <v>3</v>
      </c>
      <c r="B85" s="71" t="s">
        <v>20</v>
      </c>
      <c r="C85" s="23"/>
      <c r="D85" s="36" t="s">
        <v>22</v>
      </c>
      <c r="E85" s="30">
        <v>1</v>
      </c>
      <c r="F85" s="38">
        <v>2000</v>
      </c>
      <c r="G85" s="39"/>
      <c r="H85" s="40"/>
      <c r="I85" s="40"/>
      <c r="J85" s="40">
        <v>2000</v>
      </c>
      <c r="K85" s="40"/>
      <c r="L85" s="40"/>
      <c r="M85" s="41"/>
      <c r="N85" s="15"/>
    </row>
    <row r="86" spans="1:14" ht="15" customHeight="1" x14ac:dyDescent="0.3">
      <c r="A86" s="36">
        <v>4</v>
      </c>
      <c r="B86" s="48" t="s">
        <v>21</v>
      </c>
      <c r="C86" s="23"/>
      <c r="D86" s="36" t="s">
        <v>22</v>
      </c>
      <c r="E86" s="30">
        <v>0.5</v>
      </c>
      <c r="F86" s="67">
        <v>4000</v>
      </c>
      <c r="G86" s="68"/>
      <c r="H86" s="69"/>
      <c r="I86" s="69"/>
      <c r="J86" s="69">
        <v>4000</v>
      </c>
      <c r="K86" s="69"/>
      <c r="L86" s="69"/>
      <c r="M86" s="70"/>
      <c r="N86" s="15"/>
    </row>
    <row r="87" spans="1:14" ht="15" customHeight="1" x14ac:dyDescent="0.3">
      <c r="A87" s="29">
        <v>10</v>
      </c>
      <c r="B87" s="34" t="s">
        <v>58</v>
      </c>
      <c r="C87" s="23"/>
      <c r="D87" s="29" t="s">
        <v>32</v>
      </c>
      <c r="E87" s="30">
        <v>1</v>
      </c>
      <c r="F87" s="31">
        <v>3000</v>
      </c>
      <c r="G87" s="31">
        <f>+F87*E87</f>
        <v>3000</v>
      </c>
      <c r="H87" s="31"/>
      <c r="I87" s="31">
        <v>3000</v>
      </c>
      <c r="J87" s="31"/>
      <c r="K87" s="31"/>
      <c r="L87" s="31"/>
      <c r="M87" s="31"/>
      <c r="N87" s="15"/>
    </row>
    <row r="88" spans="1:14" ht="15.6" customHeight="1" x14ac:dyDescent="0.3">
      <c r="A88" s="43" t="s">
        <v>38</v>
      </c>
      <c r="B88" s="88" t="s">
        <v>17</v>
      </c>
      <c r="C88" s="23"/>
      <c r="D88" s="24" t="s">
        <v>32</v>
      </c>
      <c r="E88" s="25">
        <v>10</v>
      </c>
      <c r="F88" s="24">
        <v>140</v>
      </c>
      <c r="G88" s="24">
        <f>+E88*F88</f>
        <v>1400</v>
      </c>
      <c r="H88" s="45"/>
      <c r="I88" s="31">
        <v>1400</v>
      </c>
      <c r="J88" s="46"/>
      <c r="K88" s="46"/>
      <c r="L88" s="46"/>
      <c r="M88" s="46"/>
      <c r="N88" s="15"/>
    </row>
    <row r="89" spans="1:14" ht="15.6" customHeight="1" x14ac:dyDescent="0.3">
      <c r="A89" s="29"/>
      <c r="B89" s="23" t="s">
        <v>64</v>
      </c>
      <c r="C89" s="23"/>
      <c r="D89" s="29"/>
      <c r="E89" s="30">
        <v>1</v>
      </c>
      <c r="F89" s="24">
        <v>8000</v>
      </c>
      <c r="G89" s="31">
        <f>+E89*F89</f>
        <v>8000</v>
      </c>
      <c r="H89" s="31">
        <v>8000</v>
      </c>
      <c r="I89" s="31"/>
      <c r="J89" s="31"/>
      <c r="K89" s="45"/>
      <c r="L89" s="45"/>
      <c r="M89" s="45"/>
      <c r="N89" s="15"/>
    </row>
    <row r="90" spans="1:14" ht="15.6" customHeight="1" x14ac:dyDescent="0.3">
      <c r="A90" s="29">
        <v>6</v>
      </c>
      <c r="B90" s="34" t="s">
        <v>52</v>
      </c>
      <c r="C90" s="23"/>
      <c r="D90" s="29" t="s">
        <v>32</v>
      </c>
      <c r="E90" s="30">
        <v>1</v>
      </c>
      <c r="F90" s="32">
        <v>5000</v>
      </c>
      <c r="G90" s="31">
        <f>+F90*E90</f>
        <v>5000</v>
      </c>
      <c r="H90" s="31"/>
      <c r="I90" s="31">
        <v>5000</v>
      </c>
      <c r="J90" s="31"/>
      <c r="K90" s="31"/>
      <c r="L90" s="31"/>
      <c r="M90" s="33"/>
      <c r="N90" s="15"/>
    </row>
    <row r="91" spans="1:14" ht="15.6" customHeight="1" x14ac:dyDescent="0.3">
      <c r="A91" s="29">
        <v>9</v>
      </c>
      <c r="B91" s="34" t="s">
        <v>58</v>
      </c>
      <c r="C91" s="23"/>
      <c r="D91" s="29" t="s">
        <v>32</v>
      </c>
      <c r="E91" s="30">
        <v>1</v>
      </c>
      <c r="F91" s="32">
        <v>4000</v>
      </c>
      <c r="G91" s="32">
        <f>+F91*E91</f>
        <v>4000</v>
      </c>
      <c r="H91" s="31"/>
      <c r="I91" s="31"/>
      <c r="J91" s="31"/>
      <c r="K91" s="31"/>
      <c r="L91" s="31"/>
      <c r="M91" s="33"/>
      <c r="N91" s="15"/>
    </row>
    <row r="92" spans="1:14" ht="15.6" customHeight="1" x14ac:dyDescent="0.3">
      <c r="A92" s="43" t="s">
        <v>38</v>
      </c>
      <c r="B92" s="88" t="s">
        <v>17</v>
      </c>
      <c r="C92" s="23"/>
      <c r="D92" s="24" t="s">
        <v>32</v>
      </c>
      <c r="E92" s="25">
        <v>6</v>
      </c>
      <c r="F92" s="24">
        <v>140</v>
      </c>
      <c r="G92" s="24">
        <f>+E92*F92</f>
        <v>840</v>
      </c>
      <c r="H92" s="45"/>
      <c r="I92" s="46">
        <f>+G92</f>
        <v>840</v>
      </c>
      <c r="J92" s="46"/>
      <c r="K92" s="46"/>
      <c r="L92" s="46"/>
      <c r="M92" s="46"/>
      <c r="N92" s="15"/>
    </row>
    <row r="93" spans="1:14" ht="15.6" customHeight="1" x14ac:dyDescent="0.3">
      <c r="A93" s="29">
        <v>1</v>
      </c>
      <c r="B93" s="23" t="s">
        <v>64</v>
      </c>
      <c r="C93" s="23"/>
      <c r="D93" s="29"/>
      <c r="E93" s="30">
        <v>1</v>
      </c>
      <c r="F93" s="31">
        <v>8000</v>
      </c>
      <c r="G93" s="31">
        <f>+F93*E93</f>
        <v>8000</v>
      </c>
      <c r="H93" s="31">
        <v>8000</v>
      </c>
      <c r="I93" s="31"/>
      <c r="J93" s="31"/>
      <c r="K93" s="45"/>
      <c r="L93" s="45"/>
      <c r="M93" s="45"/>
      <c r="N93" s="15"/>
    </row>
    <row r="94" spans="1:14" ht="15.6" customHeight="1" x14ac:dyDescent="0.3">
      <c r="A94" s="29">
        <v>2</v>
      </c>
      <c r="B94" s="23" t="s">
        <v>70</v>
      </c>
      <c r="C94" s="23"/>
      <c r="D94" s="29" t="s">
        <v>41</v>
      </c>
      <c r="E94" s="30">
        <v>1</v>
      </c>
      <c r="F94" s="31">
        <v>20000</v>
      </c>
      <c r="G94" s="31">
        <f>+F94*E94</f>
        <v>20000</v>
      </c>
      <c r="H94" s="31"/>
      <c r="I94" s="31">
        <v>20000</v>
      </c>
      <c r="J94" s="31"/>
      <c r="K94" s="45"/>
      <c r="L94" s="45"/>
      <c r="M94" s="45"/>
      <c r="N94" s="15"/>
    </row>
    <row r="95" spans="1:14" ht="15.6" customHeight="1" x14ac:dyDescent="0.3">
      <c r="A95" s="29">
        <v>5</v>
      </c>
      <c r="B95" s="34" t="s">
        <v>77</v>
      </c>
      <c r="C95" s="23"/>
      <c r="D95" s="29" t="s">
        <v>32</v>
      </c>
      <c r="E95" s="30">
        <v>1</v>
      </c>
      <c r="F95" s="32">
        <v>4000</v>
      </c>
      <c r="G95" s="31">
        <f>+F95*E95</f>
        <v>4000</v>
      </c>
      <c r="H95" s="31"/>
      <c r="I95" s="31">
        <v>4000</v>
      </c>
      <c r="J95" s="31"/>
      <c r="K95" s="31"/>
      <c r="L95" s="31"/>
      <c r="M95" s="31"/>
      <c r="N95" s="15"/>
    </row>
    <row r="96" spans="1:14" ht="15.6" customHeight="1" x14ac:dyDescent="0.3">
      <c r="A96" s="43" t="s">
        <v>38</v>
      </c>
      <c r="B96" s="88" t="s">
        <v>17</v>
      </c>
      <c r="C96" s="23"/>
      <c r="D96" s="24" t="s">
        <v>32</v>
      </c>
      <c r="E96" s="25">
        <v>6</v>
      </c>
      <c r="F96" s="24">
        <v>140</v>
      </c>
      <c r="G96" s="24">
        <f>+E96*F96</f>
        <v>840</v>
      </c>
      <c r="H96" s="45"/>
      <c r="I96" s="46">
        <f>+G96</f>
        <v>840</v>
      </c>
      <c r="J96" s="46"/>
      <c r="K96" s="46"/>
      <c r="L96" s="46">
        <v>0</v>
      </c>
      <c r="M96" s="46"/>
      <c r="N96" s="15"/>
    </row>
    <row r="97" spans="1:14" ht="15" customHeight="1" x14ac:dyDescent="0.3">
      <c r="A97" s="29">
        <v>1</v>
      </c>
      <c r="B97" s="23" t="s">
        <v>64</v>
      </c>
      <c r="C97" s="23"/>
      <c r="D97" s="29"/>
      <c r="E97" s="30"/>
      <c r="F97" s="31">
        <v>15000</v>
      </c>
      <c r="G97" s="31"/>
      <c r="H97" s="31">
        <v>0</v>
      </c>
      <c r="I97" s="31">
        <v>15000</v>
      </c>
      <c r="J97" s="31"/>
      <c r="K97" s="45"/>
      <c r="L97" s="45"/>
      <c r="M97" s="45"/>
      <c r="N97" s="15"/>
    </row>
    <row r="98" spans="1:14" ht="15.6" customHeight="1" x14ac:dyDescent="0.3">
      <c r="A98" s="92" t="s">
        <v>38</v>
      </c>
      <c r="B98" s="88" t="s">
        <v>30</v>
      </c>
      <c r="C98" s="23"/>
      <c r="D98" s="89" t="s">
        <v>32</v>
      </c>
      <c r="E98" s="90" t="s">
        <v>82</v>
      </c>
      <c r="F98" s="28">
        <v>140</v>
      </c>
      <c r="G98" s="28">
        <f>+E98*F98</f>
        <v>1400</v>
      </c>
      <c r="H98" s="28">
        <v>0</v>
      </c>
      <c r="I98" s="28">
        <v>0</v>
      </c>
      <c r="J98" s="28">
        <f>+G98</f>
        <v>1400</v>
      </c>
      <c r="K98" s="28"/>
      <c r="L98" s="28"/>
      <c r="M98" s="28"/>
      <c r="N98" s="15"/>
    </row>
    <row r="99" spans="1:14" ht="15" customHeight="1" x14ac:dyDescent="0.3">
      <c r="A99" s="36" t="s">
        <v>38</v>
      </c>
      <c r="B99" s="37" t="s">
        <v>19</v>
      </c>
      <c r="C99" s="23"/>
      <c r="D99" s="36"/>
      <c r="E99" s="30"/>
      <c r="F99" s="67"/>
      <c r="G99" s="91"/>
      <c r="H99" s="102"/>
      <c r="I99" s="102"/>
      <c r="J99" s="102"/>
      <c r="K99" s="102"/>
      <c r="L99" s="102"/>
      <c r="M99" s="102"/>
      <c r="N99" s="15"/>
    </row>
    <row r="100" spans="1:14" ht="15" customHeight="1" x14ac:dyDescent="0.3">
      <c r="A100" s="36">
        <v>1</v>
      </c>
      <c r="B100" s="37" t="s">
        <v>95</v>
      </c>
      <c r="C100" s="23"/>
      <c r="D100" s="36" t="s">
        <v>96</v>
      </c>
      <c r="E100" s="30">
        <v>15</v>
      </c>
      <c r="F100" s="67">
        <v>600</v>
      </c>
      <c r="G100" s="91"/>
      <c r="H100" s="102"/>
      <c r="I100" s="102">
        <f>F100*E100</f>
        <v>9000</v>
      </c>
      <c r="J100" s="102"/>
      <c r="K100" s="102"/>
      <c r="L100" s="102"/>
      <c r="M100" s="102"/>
      <c r="N100" s="15"/>
    </row>
    <row r="101" spans="1:14" ht="15" customHeight="1" x14ac:dyDescent="0.3">
      <c r="A101" s="36">
        <v>2</v>
      </c>
      <c r="B101" s="48" t="s">
        <v>20</v>
      </c>
      <c r="C101" s="23"/>
      <c r="D101" s="36" t="s">
        <v>96</v>
      </c>
      <c r="E101" s="30">
        <v>1</v>
      </c>
      <c r="F101" s="62">
        <v>1240</v>
      </c>
      <c r="G101" s="88"/>
      <c r="H101" s="102"/>
      <c r="I101" s="102">
        <f>+F101</f>
        <v>1240</v>
      </c>
      <c r="J101" s="102"/>
      <c r="K101" s="102"/>
      <c r="L101" s="102"/>
      <c r="M101" s="102"/>
      <c r="N101" s="15"/>
    </row>
    <row r="102" spans="1:14" ht="15" customHeight="1" x14ac:dyDescent="0.3">
      <c r="A102" s="36">
        <v>3</v>
      </c>
      <c r="B102" s="37" t="s">
        <v>97</v>
      </c>
      <c r="C102" s="23"/>
      <c r="D102" s="36" t="s">
        <v>96</v>
      </c>
      <c r="E102" s="30">
        <v>1</v>
      </c>
      <c r="F102" s="67">
        <v>5000</v>
      </c>
      <c r="G102" s="91"/>
      <c r="H102" s="102"/>
      <c r="I102" s="102">
        <f>+F102</f>
        <v>5000</v>
      </c>
      <c r="J102" s="102"/>
      <c r="K102" s="102"/>
      <c r="L102" s="102"/>
      <c r="M102" s="102"/>
      <c r="N102" s="15"/>
    </row>
    <row r="103" spans="1:14" ht="15" customHeight="1" x14ac:dyDescent="0.3">
      <c r="A103" s="92" t="s">
        <v>38</v>
      </c>
      <c r="B103" s="88" t="s">
        <v>30</v>
      </c>
      <c r="C103" s="23"/>
      <c r="D103" s="89"/>
      <c r="E103" s="90"/>
      <c r="F103" s="28"/>
      <c r="G103" s="28"/>
      <c r="H103" s="28">
        <v>0</v>
      </c>
      <c r="I103" s="28">
        <v>0</v>
      </c>
      <c r="J103" s="28"/>
      <c r="K103" s="28"/>
      <c r="L103" s="28"/>
      <c r="M103" s="28"/>
      <c r="N103" s="15"/>
    </row>
    <row r="104" spans="1:14" ht="15" customHeight="1" x14ac:dyDescent="0.3">
      <c r="A104" s="36" t="s">
        <v>38</v>
      </c>
      <c r="B104" s="37" t="s">
        <v>19</v>
      </c>
      <c r="C104" s="23"/>
      <c r="D104" s="36"/>
      <c r="E104" s="30"/>
      <c r="F104" s="67"/>
      <c r="G104" s="91"/>
      <c r="H104" s="102"/>
      <c r="I104" s="102"/>
      <c r="J104" s="102"/>
      <c r="K104" s="102"/>
      <c r="L104" s="102"/>
      <c r="M104" s="102"/>
      <c r="N104" s="15"/>
    </row>
    <row r="105" spans="1:14" ht="15" customHeight="1" x14ac:dyDescent="0.3">
      <c r="A105" s="43" t="s">
        <v>38</v>
      </c>
      <c r="B105" s="37" t="s">
        <v>100</v>
      </c>
      <c r="C105" s="23"/>
      <c r="D105" s="24"/>
      <c r="E105" s="25"/>
      <c r="F105" s="24"/>
      <c r="G105" s="24"/>
      <c r="H105" s="28"/>
      <c r="I105" s="28"/>
      <c r="J105" s="28"/>
      <c r="K105" s="28"/>
      <c r="L105" s="28"/>
      <c r="M105" s="28"/>
      <c r="N105" s="15"/>
    </row>
    <row r="106" spans="1:14" ht="15" customHeight="1" x14ac:dyDescent="0.3">
      <c r="A106" s="43" t="s">
        <v>101</v>
      </c>
      <c r="B106" s="37" t="s">
        <v>65</v>
      </c>
      <c r="C106" s="23"/>
      <c r="D106" s="24"/>
      <c r="E106" s="25"/>
      <c r="F106" s="24"/>
      <c r="G106" s="24"/>
      <c r="H106" s="28"/>
      <c r="I106" s="28"/>
      <c r="J106" s="28"/>
      <c r="K106" s="28"/>
      <c r="L106" s="28"/>
      <c r="M106" s="28"/>
      <c r="N106" s="15"/>
    </row>
    <row r="107" spans="1:14" ht="15" customHeight="1" x14ac:dyDescent="0.3">
      <c r="A107" s="43" t="s">
        <v>83</v>
      </c>
      <c r="B107" s="37" t="s">
        <v>102</v>
      </c>
      <c r="C107" s="23"/>
      <c r="D107" s="24"/>
      <c r="E107" s="25"/>
      <c r="F107" s="24"/>
      <c r="G107" s="24"/>
      <c r="H107" s="28"/>
      <c r="I107" s="28"/>
      <c r="J107" s="28"/>
      <c r="K107" s="28"/>
      <c r="L107" s="28"/>
      <c r="M107" s="28"/>
      <c r="N107" s="15"/>
    </row>
    <row r="108" spans="1:14" ht="15" customHeight="1" x14ac:dyDescent="0.3">
      <c r="A108" s="43" t="s">
        <v>84</v>
      </c>
      <c r="B108" s="48" t="s">
        <v>103</v>
      </c>
      <c r="C108" s="23"/>
      <c r="D108" s="24"/>
      <c r="E108" s="25"/>
      <c r="F108" s="44"/>
      <c r="G108" s="24"/>
      <c r="H108" s="28"/>
      <c r="I108" s="28"/>
      <c r="J108" s="28"/>
      <c r="K108" s="28"/>
      <c r="L108" s="28"/>
      <c r="M108" s="28"/>
      <c r="N108" s="15"/>
    </row>
    <row r="109" spans="1:14" ht="15" customHeight="1" x14ac:dyDescent="0.3">
      <c r="A109" s="43" t="s">
        <v>93</v>
      </c>
      <c r="B109" s="48" t="s">
        <v>104</v>
      </c>
      <c r="C109" s="23"/>
      <c r="D109" s="24"/>
      <c r="E109" s="25"/>
      <c r="F109" s="44"/>
      <c r="G109" s="44"/>
      <c r="H109" s="28"/>
      <c r="I109" s="28"/>
      <c r="J109" s="28"/>
      <c r="K109" s="28"/>
      <c r="L109" s="28"/>
      <c r="M109" s="28"/>
      <c r="N109" s="15"/>
    </row>
    <row r="110" spans="1:14" ht="15" customHeight="1" x14ac:dyDescent="0.3">
      <c r="A110" s="43" t="s">
        <v>94</v>
      </c>
      <c r="B110" s="48" t="s">
        <v>105</v>
      </c>
      <c r="C110" s="23"/>
      <c r="D110" s="24"/>
      <c r="E110" s="25"/>
      <c r="F110" s="44"/>
      <c r="G110" s="44"/>
      <c r="H110" s="28"/>
      <c r="I110" s="28"/>
      <c r="J110" s="28"/>
      <c r="K110" s="28"/>
      <c r="L110" s="28"/>
      <c r="M110" s="28"/>
      <c r="N110" s="15"/>
    </row>
    <row r="111" spans="1:14" ht="15" customHeight="1" x14ac:dyDescent="0.3">
      <c r="A111" s="43" t="s">
        <v>106</v>
      </c>
      <c r="B111" s="37" t="s">
        <v>90</v>
      </c>
      <c r="C111" s="23"/>
      <c r="D111" s="24"/>
      <c r="E111" s="25"/>
      <c r="F111" s="24"/>
      <c r="G111" s="24"/>
      <c r="H111" s="28"/>
      <c r="I111" s="28"/>
      <c r="J111" s="28"/>
      <c r="K111" s="28"/>
      <c r="L111" s="28"/>
      <c r="M111" s="28"/>
      <c r="N111" s="15"/>
    </row>
    <row r="112" spans="1:14" ht="15" customHeight="1" x14ac:dyDescent="0.3">
      <c r="A112" s="36">
        <v>1</v>
      </c>
      <c r="B112" s="37" t="s">
        <v>107</v>
      </c>
      <c r="C112" s="23"/>
      <c r="D112" s="36"/>
      <c r="E112" s="30"/>
      <c r="F112" s="67"/>
      <c r="G112" s="91"/>
      <c r="H112" s="102"/>
      <c r="I112" s="102"/>
      <c r="J112" s="102"/>
      <c r="K112" s="102"/>
      <c r="L112" s="102"/>
      <c r="M112" s="102"/>
      <c r="N112" s="15"/>
    </row>
    <row r="113" spans="1:14" ht="15" customHeight="1" x14ac:dyDescent="0.3">
      <c r="A113" s="103"/>
      <c r="B113" s="9" t="s">
        <v>17</v>
      </c>
      <c r="C113" s="23"/>
      <c r="D113" s="5" t="s">
        <v>32</v>
      </c>
      <c r="E113" s="6" t="s">
        <v>82</v>
      </c>
      <c r="F113" s="26">
        <v>140</v>
      </c>
      <c r="G113" s="26">
        <f>F113*E113</f>
        <v>1400</v>
      </c>
      <c r="H113" s="26">
        <f>+G113</f>
        <v>1400</v>
      </c>
      <c r="I113" s="26"/>
      <c r="J113" s="7"/>
      <c r="K113" s="7"/>
      <c r="L113" s="7"/>
      <c r="M113" s="7"/>
      <c r="N113" s="15"/>
    </row>
    <row r="114" spans="1:14" ht="15" customHeight="1" x14ac:dyDescent="0.3">
      <c r="A114" s="73">
        <v>3</v>
      </c>
      <c r="B114" s="9" t="s">
        <v>113</v>
      </c>
      <c r="C114" s="23"/>
      <c r="D114" s="5"/>
      <c r="E114" s="6">
        <v>1</v>
      </c>
      <c r="F114" s="26">
        <v>4000</v>
      </c>
      <c r="G114" s="26">
        <f>+E114*F114</f>
        <v>4000</v>
      </c>
      <c r="H114" s="26"/>
      <c r="I114" s="26">
        <v>4000</v>
      </c>
      <c r="J114" s="7"/>
      <c r="K114" s="7"/>
      <c r="L114" s="7"/>
      <c r="M114" s="7"/>
      <c r="N114" s="15"/>
    </row>
    <row r="115" spans="1:14" ht="15" customHeight="1" x14ac:dyDescent="0.3">
      <c r="A115" s="73">
        <v>4</v>
      </c>
      <c r="B115" s="9" t="s">
        <v>114</v>
      </c>
      <c r="C115" s="23"/>
      <c r="D115" s="5"/>
      <c r="E115" s="6">
        <v>1</v>
      </c>
      <c r="F115" s="26">
        <v>4000</v>
      </c>
      <c r="G115" s="26">
        <f>+E115*F115</f>
        <v>4000</v>
      </c>
      <c r="H115" s="26"/>
      <c r="I115" s="26">
        <v>4000</v>
      </c>
      <c r="J115" s="7"/>
      <c r="K115" s="7"/>
      <c r="L115" s="7"/>
      <c r="M115" s="7"/>
      <c r="N115" s="15"/>
    </row>
    <row r="116" spans="1:14" ht="15" customHeight="1" x14ac:dyDescent="0.3">
      <c r="A116" s="73">
        <v>6</v>
      </c>
      <c r="B116" s="9" t="s">
        <v>116</v>
      </c>
      <c r="C116" s="23"/>
      <c r="D116" s="5" t="s">
        <v>22</v>
      </c>
      <c r="E116" s="6">
        <v>1</v>
      </c>
      <c r="F116" s="26">
        <v>4000</v>
      </c>
      <c r="G116" s="26">
        <f>+E116*F116</f>
        <v>4000</v>
      </c>
      <c r="H116" s="26"/>
      <c r="I116" s="26">
        <v>4000</v>
      </c>
      <c r="J116" s="7"/>
      <c r="K116" s="7"/>
      <c r="L116" s="7"/>
      <c r="M116" s="7"/>
      <c r="N116" s="15"/>
    </row>
    <row r="117" spans="1:14" ht="15" customHeight="1" x14ac:dyDescent="0.3">
      <c r="A117" s="73">
        <v>7</v>
      </c>
      <c r="B117" s="9" t="s">
        <v>117</v>
      </c>
      <c r="C117" s="23"/>
      <c r="D117" s="5" t="s">
        <v>22</v>
      </c>
      <c r="E117" s="6">
        <v>2</v>
      </c>
      <c r="F117" s="26">
        <v>2500</v>
      </c>
      <c r="G117" s="26">
        <f>+E117*F117</f>
        <v>5000</v>
      </c>
      <c r="H117" s="26"/>
      <c r="I117" s="26">
        <v>2500</v>
      </c>
      <c r="J117" s="28">
        <v>2500</v>
      </c>
      <c r="K117" s="7"/>
      <c r="L117" s="7"/>
      <c r="M117" s="7"/>
      <c r="N117" s="15"/>
    </row>
    <row r="118" spans="1:14" ht="15" customHeight="1" x14ac:dyDescent="0.3">
      <c r="A118" s="21"/>
      <c r="B118" s="22"/>
      <c r="C118" s="23"/>
      <c r="D118" s="24" t="s">
        <v>22</v>
      </c>
      <c r="E118" s="25" t="s">
        <v>84</v>
      </c>
      <c r="F118" s="26">
        <v>4000</v>
      </c>
      <c r="G118" s="27">
        <f>+E118*F118</f>
        <v>16000</v>
      </c>
      <c r="H118" s="28"/>
      <c r="I118" s="28"/>
      <c r="J118" s="28"/>
      <c r="K118" s="28"/>
      <c r="L118" s="28"/>
      <c r="M118" s="28"/>
      <c r="N118" s="15"/>
    </row>
    <row r="119" spans="1:14" ht="15" customHeight="1" x14ac:dyDescent="0.3">
      <c r="A119" s="21">
        <v>1</v>
      </c>
      <c r="B119" s="22" t="s">
        <v>132</v>
      </c>
      <c r="C119" s="23"/>
      <c r="D119" s="24" t="s">
        <v>96</v>
      </c>
      <c r="E119" s="25" t="s">
        <v>38</v>
      </c>
      <c r="F119" s="26">
        <v>15000</v>
      </c>
      <c r="G119" s="26">
        <f>+F119*E119</f>
        <v>15000</v>
      </c>
      <c r="H119" s="28"/>
      <c r="I119" s="28">
        <v>15000</v>
      </c>
      <c r="J119" s="28"/>
      <c r="K119" s="28"/>
      <c r="L119" s="28"/>
      <c r="M119" s="28"/>
      <c r="N119" s="15"/>
    </row>
    <row r="120" spans="1:14" ht="15" customHeight="1" x14ac:dyDescent="0.3">
      <c r="A120" s="21">
        <v>2</v>
      </c>
      <c r="B120" s="28" t="s">
        <v>133</v>
      </c>
      <c r="C120" s="23"/>
      <c r="D120" s="24" t="s">
        <v>96</v>
      </c>
      <c r="E120" s="25" t="s">
        <v>134</v>
      </c>
      <c r="F120" s="22">
        <v>600</v>
      </c>
      <c r="G120" s="26">
        <f>+F120*E120</f>
        <v>9000</v>
      </c>
      <c r="H120" s="28"/>
      <c r="I120" s="28">
        <v>9000</v>
      </c>
      <c r="J120" s="28"/>
      <c r="K120" s="28"/>
      <c r="L120" s="28"/>
      <c r="M120" s="28"/>
      <c r="N120" s="15"/>
    </row>
    <row r="121" spans="1:14" ht="15" customHeight="1" x14ac:dyDescent="0.3">
      <c r="A121" s="21">
        <v>3</v>
      </c>
      <c r="B121" s="28" t="s">
        <v>135</v>
      </c>
      <c r="C121" s="23"/>
      <c r="D121" s="24" t="s">
        <v>96</v>
      </c>
      <c r="E121" s="25" t="s">
        <v>83</v>
      </c>
      <c r="F121" s="22">
        <v>1000</v>
      </c>
      <c r="G121" s="26">
        <f>+F121*E121</f>
        <v>3000</v>
      </c>
      <c r="H121" s="28"/>
      <c r="I121" s="28">
        <v>300</v>
      </c>
      <c r="J121" s="28"/>
      <c r="K121" s="28"/>
      <c r="L121" s="28"/>
      <c r="M121" s="28"/>
      <c r="N121" s="15"/>
    </row>
    <row r="122" spans="1:14" ht="15" customHeight="1" x14ac:dyDescent="0.3">
      <c r="A122" s="21">
        <v>5</v>
      </c>
      <c r="B122" s="28" t="s">
        <v>136</v>
      </c>
      <c r="C122" s="23"/>
      <c r="D122" s="89" t="s">
        <v>96</v>
      </c>
      <c r="E122" s="90" t="s">
        <v>38</v>
      </c>
      <c r="F122" s="28">
        <v>8000</v>
      </c>
      <c r="G122" s="22">
        <f>+F122*E122</f>
        <v>8000</v>
      </c>
      <c r="H122" s="28"/>
      <c r="I122" s="28">
        <v>8000</v>
      </c>
      <c r="J122" s="28"/>
      <c r="K122" s="28"/>
      <c r="L122" s="28"/>
      <c r="M122" s="28"/>
      <c r="N122" s="15"/>
    </row>
  </sheetData>
  <autoFilter ref="A2:M122" xr:uid="{F48A14DC-4F23-4264-97D2-512AE3722922}"/>
  <sortState xmlns:xlrd2="http://schemas.microsoft.com/office/spreadsheetml/2017/richdata2" ref="A3:M122">
    <sortCondition ref="C3:C122"/>
  </sortState>
  <mergeCells count="1">
    <mergeCell ref="H1:L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ORFEI880</cp:lastModifiedBy>
  <cp:lastPrinted>2020-08-03T13:59:05Z</cp:lastPrinted>
  <dcterms:created xsi:type="dcterms:W3CDTF">2020-08-03T01:01:24Z</dcterms:created>
  <dcterms:modified xsi:type="dcterms:W3CDTF">2020-08-03T15:02:04Z</dcterms:modified>
</cp:coreProperties>
</file>