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JR2020\IOARR 2020\IOARR 2020 -JUNIO CONCLUIDOS\1. IOARR IES RAFAEL GRAU - MAMARA FINAL\10.0 CRONOGRAMA\"/>
    </mc:Choice>
  </mc:AlternateContent>
  <xr:revisionPtr revIDLastSave="0" documentId="13_ncr:1_{FCA75056-D5AD-4AAE-B256-97C0B5055A9C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2" l="1"/>
  <c r="R20" i="2" s="1"/>
  <c r="C4" i="1" l="1"/>
  <c r="C6" i="1"/>
  <c r="F11" i="1" l="1"/>
  <c r="D7" i="1"/>
  <c r="D14" i="1" l="1"/>
  <c r="C14" i="1"/>
  <c r="E16" i="1"/>
  <c r="E17" i="1" s="1"/>
  <c r="F18" i="1"/>
  <c r="D9" i="1"/>
  <c r="D8" i="1"/>
  <c r="C7" i="1"/>
  <c r="C10" i="1"/>
  <c r="B15" i="1"/>
  <c r="B17" i="1" s="1"/>
  <c r="D13" i="1"/>
  <c r="C13" i="1"/>
  <c r="D11" i="1" l="1"/>
  <c r="D17" i="1" s="1"/>
  <c r="C11" i="1"/>
  <c r="C17" i="1" s="1"/>
</calcChain>
</file>

<file path=xl/sharedStrings.xml><?xml version="1.0" encoding="utf-8"?>
<sst xmlns="http://schemas.openxmlformats.org/spreadsheetml/2006/main" count="62" uniqueCount="33">
  <si>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</si>
  <si>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</si>
  <si>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</si>
  <si>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</si>
  <si>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</si>
  <si>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</si>
  <si>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</si>
  <si>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</si>
  <si>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</si>
  <si>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</si>
  <si>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</si>
  <si>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</si>
  <si>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</si>
  <si>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</si>
  <si>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</si>
  <si>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</si>
  <si>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</si>
  <si>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</si>
  <si>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</si>
  <si>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</si>
  <si>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I.E.INTEGRADO ANDRES AVELINO CACERES (IEP N° 54411) – SANTA ROSA, DISTRITO SANTA ROSA, PROVINCIA GRAU-REGION APURIMAC</t>
    </r>
    <r>
      <rPr>
        <b/>
        <sz val="10"/>
        <color rgb="FF000000"/>
        <rFont val="Arial Narrow"/>
        <family val="2"/>
      </rPr>
      <t>”</t>
    </r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</si>
  <si>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</si>
  <si>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</si>
  <si>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</si>
  <si>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</si>
  <si>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</si>
  <si>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</si>
  <si>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</si>
  <si>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</si>
  <si>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</si>
  <si>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</si>
  <si>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</si>
  <si>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INSTITUCION EDUCATIVA SECUNDARIA "RAFAEL GRAU MAMARA" DISTRITO MAMARA, PROVINCIA GRAU, DEPARATAMENTO DE APURIMAC</t>
    </r>
    <r>
      <rPr>
        <b/>
        <sz val="10"/>
        <color rgb="FF000000"/>
        <rFont val="Arial Narrow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</si>
</sst>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\ * #,##0.00_ ;_ &quot;S/&quot;\ * \-#,##0.00_ ;_ &quot;S/&quot;\ * &quot;-&quot;??_ ;_ @_ "/>
    <numFmt numFmtId="165" formatCode="_-&quot;S/.&quot;* #,##0.00_-;\-&quot;S/.&quot;* #,##0.00_-;_-&quot;S/.&quot;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164" fontId="4" fillId="0" borderId="2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164" fontId="8" fillId="2" borderId="3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164" fontId="9" fillId="7" borderId="3" xfId="0" applyNumberFormat="1" applyFont="1" applyFill="1" applyBorder="1" applyAlignment="1">
      <alignment horizontal="right" vertical="center" wrapText="1"/>
    </xf>
    <xf numFmtId="164" fontId="6" fillId="7" borderId="3" xfId="0" applyNumberFormat="1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right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165" fontId="6" fillId="5" borderId="6" xfId="0" applyNumberFormat="1" applyFont="1" applyFill="1" applyBorder="1" applyAlignment="1">
      <alignment horizontal="center" vertical="center" wrapText="1"/>
    </xf>
    <xf numFmtId="165" fontId="6" fillId="5" borderId="4" xfId="0" applyNumberFormat="1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164" fontId="5" fillId="2" borderId="3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vertical="center" wrapText="1"/>
    </xf>
    <xf numFmtId="164" fontId="5" fillId="3" borderId="3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8"/>
  <sheetViews>
    <sheetView tabSelected="1" view="pageBreakPreview" zoomScale="150" zoomScaleNormal="110" zoomScaleSheetLayoutView="150" workbookViewId="0">
      <selection activeCell="D8" sqref="D8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45.6" customHeight="1" x14ac:dyDescent="0.3">
      <c r="A1" s="30" t="s">
        <v>20</v>
      </c>
      <c r="B1" s="30"/>
      <c r="C1" s="30"/>
      <c r="D1" s="30"/>
      <c r="E1" s="30"/>
      <c r="F1" s="30"/>
    </row>
    <row r="2" spans="1:6" ht="15" customHeight="1" x14ac:dyDescent="0.3">
      <c r="A2" s="30" t="s">
        <v>30</v>
      </c>
      <c r="B2" s="30"/>
      <c r="C2" s="30"/>
      <c r="D2" s="30"/>
      <c r="E2" s="30"/>
      <c r="F2" s="30"/>
    </row>
    <row r="3" spans="1:6" ht="16.2" customHeight="1" x14ac:dyDescent="0.3">
      <c r="A3" s="3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</row>
    <row r="4" spans="1:6" x14ac:dyDescent="0.3">
      <c r="A4" s="32" t="s">
        <v>6</v>
      </c>
      <c r="B4" s="33"/>
      <c r="C4" s="34">
        <f>F4</f>
        <v>4626.76</v>
      </c>
      <c r="D4" s="34"/>
      <c r="E4" s="34"/>
      <c r="F4" s="34">
        <v>4626.76</v>
      </c>
    </row>
    <row r="5" spans="1:6" ht="15" customHeight="1" x14ac:dyDescent="0.3">
      <c r="A5" s="35" t="s">
        <v>19</v>
      </c>
      <c r="B5" s="35"/>
      <c r="C5" s="35"/>
      <c r="D5" s="35"/>
      <c r="E5" s="35"/>
      <c r="F5" s="35"/>
    </row>
    <row r="6" spans="1:6" x14ac:dyDescent="0.3">
      <c r="A6" s="32" t="s">
        <v>14</v>
      </c>
      <c r="B6" s="33"/>
      <c r="C6" s="34">
        <f>F6</f>
        <v>126695.41</v>
      </c>
      <c r="D6" s="34"/>
      <c r="E6" s="34"/>
      <c r="F6" s="34">
        <v>126695.41</v>
      </c>
    </row>
    <row r="7" spans="1:6" x14ac:dyDescent="0.3">
      <c r="A7" s="32" t="s">
        <v>13</v>
      </c>
      <c r="B7" s="33"/>
      <c r="C7" s="34">
        <f>F7/2</f>
        <v>60249.105000000003</v>
      </c>
      <c r="D7" s="34">
        <f>F7/2</f>
        <v>60249.105000000003</v>
      </c>
      <c r="E7" s="34"/>
      <c r="F7" s="34">
        <v>120498.21</v>
      </c>
    </row>
    <row r="8" spans="1:6" x14ac:dyDescent="0.3">
      <c r="A8" s="36" t="s">
        <v>15</v>
      </c>
      <c r="B8" s="33"/>
      <c r="C8" s="34"/>
      <c r="D8" s="34">
        <f>F8</f>
        <v>8300.7099999999991</v>
      </c>
      <c r="E8" s="34"/>
      <c r="F8" s="34">
        <v>8300.7099999999991</v>
      </c>
    </row>
    <row r="9" spans="1:6" x14ac:dyDescent="0.3">
      <c r="A9" s="36" t="s">
        <v>16</v>
      </c>
      <c r="B9" s="33"/>
      <c r="C9" s="34"/>
      <c r="D9" s="34">
        <f>F9</f>
        <v>11211.5</v>
      </c>
      <c r="E9" s="34"/>
      <c r="F9" s="34">
        <v>11211.5</v>
      </c>
    </row>
    <row r="10" spans="1:6" x14ac:dyDescent="0.3">
      <c r="A10" s="32" t="s">
        <v>17</v>
      </c>
      <c r="B10" s="33"/>
      <c r="C10" s="34">
        <f>F10</f>
        <v>3500</v>
      </c>
      <c r="D10" s="34"/>
      <c r="E10" s="34"/>
      <c r="F10" s="34">
        <v>3500</v>
      </c>
    </row>
    <row r="11" spans="1:6" x14ac:dyDescent="0.3">
      <c r="A11" s="37" t="s">
        <v>7</v>
      </c>
      <c r="B11" s="37"/>
      <c r="C11" s="38">
        <f>SUM(C4:C10)</f>
        <v>195071.27500000002</v>
      </c>
      <c r="D11" s="38">
        <f>SUM(D4:D10)</f>
        <v>79761.315000000002</v>
      </c>
      <c r="E11" s="39"/>
      <c r="F11" s="40">
        <f>+F6+F7+F8+F9+F10+F4</f>
        <v>274832.58999999997</v>
      </c>
    </row>
    <row r="12" spans="1:6" x14ac:dyDescent="0.3">
      <c r="A12" s="32" t="s">
        <v>8</v>
      </c>
      <c r="B12" s="41"/>
      <c r="C12" s="42">
        <v>9668.3549999999996</v>
      </c>
      <c r="D12" s="42">
        <v>9668.3549999999996</v>
      </c>
      <c r="E12" s="43"/>
      <c r="F12" s="44">
        <v>63017.78</v>
      </c>
    </row>
    <row r="13" spans="1:6" x14ac:dyDescent="0.3">
      <c r="A13" s="45" t="s">
        <v>9</v>
      </c>
      <c r="B13" s="46"/>
      <c r="C13" s="42">
        <f>F13/2</f>
        <v>12480.75</v>
      </c>
      <c r="D13" s="42">
        <f>F13/2</f>
        <v>12480.75</v>
      </c>
      <c r="E13" s="42"/>
      <c r="F13" s="44">
        <v>24961.5</v>
      </c>
    </row>
    <row r="14" spans="1:6" x14ac:dyDescent="0.3">
      <c r="A14" s="45" t="s">
        <v>18</v>
      </c>
      <c r="B14" s="46"/>
      <c r="C14" s="42">
        <f>F14/2</f>
        <v>7732.03</v>
      </c>
      <c r="D14" s="42">
        <f>F14/2</f>
        <v>7732.03</v>
      </c>
      <c r="E14" s="42"/>
      <c r="F14" s="44">
        <v>15464.06</v>
      </c>
    </row>
    <row r="15" spans="1:6" x14ac:dyDescent="0.3">
      <c r="A15" s="32" t="s">
        <v>10</v>
      </c>
      <c r="B15" s="34">
        <f>F15</f>
        <v>10000</v>
      </c>
      <c r="C15" s="34"/>
      <c r="D15" s="34"/>
      <c r="E15" s="34"/>
      <c r="F15" s="44">
        <v>10000</v>
      </c>
    </row>
    <row r="16" spans="1:6" x14ac:dyDescent="0.3">
      <c r="A16" s="32" t="s">
        <v>11</v>
      </c>
      <c r="B16" s="34"/>
      <c r="C16" s="34"/>
      <c r="D16" s="34"/>
      <c r="E16" s="34">
        <f>F16</f>
        <v>17290.75</v>
      </c>
      <c r="F16" s="44">
        <v>17290.75</v>
      </c>
    </row>
    <row r="17" spans="1:6" x14ac:dyDescent="0.3">
      <c r="A17" s="37" t="s">
        <v>7</v>
      </c>
      <c r="B17" s="43">
        <f>SUM(B11:B16)</f>
        <v>10000</v>
      </c>
      <c r="C17" s="43">
        <f>SUM(C11:C16)</f>
        <v>224952.41000000003</v>
      </c>
      <c r="D17" s="43">
        <f>SUM(D11:D16)</f>
        <v>109642.45</v>
      </c>
      <c r="E17" s="43">
        <f>SUM(E11:E16)</f>
        <v>17290.75</v>
      </c>
      <c r="F17" s="47"/>
    </row>
    <row r="18" spans="1:6" x14ac:dyDescent="0.3">
      <c r="A18" s="48" t="s">
        <v>12</v>
      </c>
      <c r="B18" s="48"/>
      <c r="C18" s="48"/>
      <c r="D18" s="48"/>
      <c r="E18" s="48"/>
      <c r="F18" s="49">
        <f>SUM(F11:F16)+0.01</f>
        <v>405566.69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23"/>
  <sheetViews>
    <sheetView view="pageBreakPreview" zoomScale="150" zoomScaleNormal="110" zoomScaleSheetLayoutView="150" workbookViewId="0">
      <selection activeCell="O8" sqref="O8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46.95" customHeight="1" x14ac:dyDescent="0.3">
      <c r="A1" s="30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2.6" customHeight="1" x14ac:dyDescent="0.3">
      <c r="A2" s="20" t="s">
        <v>31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s="4" customFormat="1" ht="15" customHeight="1" x14ac:dyDescent="0.25">
      <c r="A3" s="21" t="s">
        <v>29</v>
      </c>
      <c r="B3" s="19" t="s">
        <v>22</v>
      </c>
      <c r="C3" s="19"/>
      <c r="D3" s="19"/>
      <c r="E3" s="19"/>
      <c r="F3" s="19" t="s">
        <v>26</v>
      </c>
      <c r="G3" s="19"/>
      <c r="H3" s="19"/>
      <c r="I3" s="19"/>
      <c r="J3" s="19" t="s">
        <v>27</v>
      </c>
      <c r="K3" s="19"/>
      <c r="L3" s="19"/>
      <c r="M3" s="19"/>
      <c r="N3" s="19" t="s">
        <v>28</v>
      </c>
      <c r="O3" s="19"/>
      <c r="P3" s="19"/>
      <c r="Q3" s="19"/>
      <c r="R3" s="13" t="s">
        <v>5</v>
      </c>
    </row>
    <row r="4" spans="1:18" s="4" customFormat="1" ht="10.95" customHeight="1" x14ac:dyDescent="0.25">
      <c r="A4" s="21"/>
      <c r="B4" s="13" t="s">
        <v>21</v>
      </c>
      <c r="C4" s="13" t="s">
        <v>23</v>
      </c>
      <c r="D4" s="13" t="s">
        <v>24</v>
      </c>
      <c r="E4" s="13" t="s">
        <v>25</v>
      </c>
      <c r="F4" s="13" t="s">
        <v>21</v>
      </c>
      <c r="G4" s="13" t="s">
        <v>23</v>
      </c>
      <c r="H4" s="13" t="s">
        <v>24</v>
      </c>
      <c r="I4" s="13" t="s">
        <v>25</v>
      </c>
      <c r="J4" s="13" t="s">
        <v>21</v>
      </c>
      <c r="K4" s="13" t="s">
        <v>23</v>
      </c>
      <c r="L4" s="13" t="s">
        <v>24</v>
      </c>
      <c r="M4" s="13" t="s">
        <v>25</v>
      </c>
      <c r="N4" s="13" t="s">
        <v>21</v>
      </c>
      <c r="O4" s="13" t="s">
        <v>23</v>
      </c>
      <c r="P4" s="13" t="s">
        <v>24</v>
      </c>
      <c r="Q4" s="13" t="s">
        <v>25</v>
      </c>
      <c r="R4" s="13"/>
    </row>
    <row r="5" spans="1:18" s="4" customFormat="1" ht="14.4" thickBot="1" x14ac:dyDescent="0.3">
      <c r="A5" s="5" t="s">
        <v>6</v>
      </c>
      <c r="B5" s="5"/>
      <c r="C5" s="5"/>
      <c r="D5" s="5"/>
      <c r="E5" s="5"/>
      <c r="F5" s="14"/>
      <c r="G5" s="14"/>
      <c r="H5" s="14"/>
      <c r="I5" s="14"/>
      <c r="J5" s="5"/>
      <c r="K5" s="5"/>
      <c r="L5" s="5"/>
      <c r="M5" s="5"/>
      <c r="N5" s="5"/>
      <c r="O5" s="5"/>
      <c r="P5" s="5"/>
      <c r="Q5" s="5"/>
      <c r="R5" s="2">
        <v>4626.76</v>
      </c>
    </row>
    <row r="6" spans="1:18" s="4" customFormat="1" ht="12" customHeight="1" x14ac:dyDescent="0.25">
      <c r="A6" s="17" t="s">
        <v>19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s="4" customFormat="1" ht="14.4" thickBot="1" x14ac:dyDescent="0.3">
      <c r="A7" s="5" t="s">
        <v>14</v>
      </c>
      <c r="B7" s="5"/>
      <c r="C7" s="5"/>
      <c r="D7" s="5"/>
      <c r="E7" s="5"/>
      <c r="F7" s="14"/>
      <c r="G7" s="14"/>
      <c r="H7" s="14"/>
      <c r="I7" s="14"/>
      <c r="J7" s="5"/>
      <c r="K7" s="5"/>
      <c r="L7" s="5"/>
      <c r="M7" s="5"/>
      <c r="N7" s="5"/>
      <c r="O7" s="5"/>
      <c r="P7" s="5"/>
      <c r="Q7" s="5"/>
      <c r="R7" s="2">
        <v>126695.41</v>
      </c>
    </row>
    <row r="8" spans="1:18" s="4" customFormat="1" ht="14.4" thickBot="1" x14ac:dyDescent="0.3">
      <c r="A8" s="5" t="s">
        <v>13</v>
      </c>
      <c r="B8" s="5"/>
      <c r="C8" s="5"/>
      <c r="D8" s="5"/>
      <c r="E8" s="5"/>
      <c r="F8" s="14"/>
      <c r="G8" s="14"/>
      <c r="H8" s="14"/>
      <c r="I8" s="14"/>
      <c r="J8" s="14"/>
      <c r="K8" s="14"/>
      <c r="L8" s="14"/>
      <c r="M8" s="14"/>
      <c r="N8" s="5"/>
      <c r="O8" s="5"/>
      <c r="P8" s="5"/>
      <c r="Q8" s="5"/>
      <c r="R8" s="2">
        <v>120498.21</v>
      </c>
    </row>
    <row r="9" spans="1:18" s="4" customFormat="1" ht="14.4" thickBot="1" x14ac:dyDescent="0.3">
      <c r="A9" s="6" t="s">
        <v>15</v>
      </c>
      <c r="B9" s="6"/>
      <c r="C9" s="6"/>
      <c r="D9" s="6"/>
      <c r="E9" s="6"/>
      <c r="F9" s="6"/>
      <c r="G9" s="6"/>
      <c r="H9" s="6"/>
      <c r="I9" s="6"/>
      <c r="J9" s="15"/>
      <c r="K9" s="15"/>
      <c r="L9" s="15"/>
      <c r="M9" s="15"/>
      <c r="N9" s="6"/>
      <c r="O9" s="6"/>
      <c r="P9" s="6"/>
      <c r="Q9" s="6"/>
      <c r="R9" s="2">
        <v>8300.7099999999991</v>
      </c>
    </row>
    <row r="10" spans="1:18" s="4" customFormat="1" ht="14.4" thickBot="1" x14ac:dyDescent="0.3">
      <c r="A10" s="6" t="s">
        <v>16</v>
      </c>
      <c r="B10" s="6"/>
      <c r="C10" s="6"/>
      <c r="D10" s="6"/>
      <c r="E10" s="6"/>
      <c r="F10" s="6"/>
      <c r="G10" s="6"/>
      <c r="H10" s="6"/>
      <c r="I10" s="6"/>
      <c r="J10" s="15"/>
      <c r="K10" s="15"/>
      <c r="L10" s="15"/>
      <c r="M10" s="15"/>
      <c r="N10" s="6"/>
      <c r="O10" s="6"/>
      <c r="P10" s="6"/>
      <c r="Q10" s="6"/>
      <c r="R10" s="2">
        <v>11211.5</v>
      </c>
    </row>
    <row r="11" spans="1:18" s="4" customFormat="1" ht="14.4" thickBot="1" x14ac:dyDescent="0.3">
      <c r="A11" s="5" t="s">
        <v>17</v>
      </c>
      <c r="B11" s="5"/>
      <c r="C11" s="5"/>
      <c r="D11" s="5"/>
      <c r="E11" s="5"/>
      <c r="F11" s="14"/>
      <c r="G11" s="14"/>
      <c r="H11" s="14"/>
      <c r="I11" s="14"/>
      <c r="J11" s="5"/>
      <c r="K11" s="5"/>
      <c r="L11" s="5"/>
      <c r="M11" s="5"/>
      <c r="N11" s="5"/>
      <c r="O11" s="5"/>
      <c r="P11" s="5"/>
      <c r="Q11" s="5"/>
      <c r="R11" s="3">
        <v>3500</v>
      </c>
    </row>
    <row r="12" spans="1:18" s="4" customFormat="1" ht="13.2" x14ac:dyDescent="0.25">
      <c r="A12" s="9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>
        <f>+R7+R8+R9+R10+R11+R5</f>
        <v>274832.58999999997</v>
      </c>
    </row>
    <row r="13" spans="1:18" s="4" customFormat="1" ht="13.2" x14ac:dyDescent="0.25">
      <c r="A13" s="5" t="s">
        <v>8</v>
      </c>
      <c r="B13" s="5"/>
      <c r="C13" s="5"/>
      <c r="D13" s="5"/>
      <c r="E13" s="5"/>
      <c r="F13" s="14"/>
      <c r="G13" s="14"/>
      <c r="H13" s="14"/>
      <c r="I13" s="14"/>
      <c r="J13" s="14"/>
      <c r="K13" s="14"/>
      <c r="L13" s="14"/>
      <c r="M13" s="14"/>
      <c r="N13" s="5"/>
      <c r="O13" s="5"/>
      <c r="P13" s="5"/>
      <c r="Q13" s="5"/>
      <c r="R13" s="7">
        <v>63017.78</v>
      </c>
    </row>
    <row r="14" spans="1:18" s="4" customFormat="1" ht="13.2" x14ac:dyDescent="0.25">
      <c r="A14" s="8" t="s">
        <v>9</v>
      </c>
      <c r="B14" s="8"/>
      <c r="C14" s="8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8"/>
      <c r="O14" s="8"/>
      <c r="P14" s="8"/>
      <c r="Q14" s="8"/>
      <c r="R14" s="7">
        <v>24961.5</v>
      </c>
    </row>
    <row r="15" spans="1:18" s="4" customFormat="1" ht="13.2" x14ac:dyDescent="0.25">
      <c r="A15" s="8" t="s">
        <v>18</v>
      </c>
      <c r="B15" s="8"/>
      <c r="C15" s="8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8"/>
      <c r="O15" s="8"/>
      <c r="P15" s="8"/>
      <c r="Q15" s="8"/>
      <c r="R15" s="7">
        <v>15464.06</v>
      </c>
    </row>
    <row r="16" spans="1:18" s="4" customFormat="1" ht="13.2" x14ac:dyDescent="0.25">
      <c r="A16" s="5" t="s">
        <v>10</v>
      </c>
      <c r="B16" s="14"/>
      <c r="C16" s="14"/>
      <c r="D16" s="14"/>
      <c r="E16" s="1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v>10000</v>
      </c>
    </row>
    <row r="17" spans="1:18" s="4" customFormat="1" ht="13.2" x14ac:dyDescent="0.25">
      <c r="A17" s="5" t="s">
        <v>11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4"/>
      <c r="O17" s="14"/>
      <c r="P17" s="14"/>
      <c r="Q17" s="14"/>
      <c r="R17" s="7">
        <v>17290.75</v>
      </c>
    </row>
    <row r="18" spans="1:18" s="4" customFormat="1" ht="3.6" customHeight="1" x14ac:dyDescent="0.25">
      <c r="A18" s="28" t="s">
        <v>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</row>
    <row r="19" spans="1:18" s="4" customFormat="1" ht="15" customHeight="1" thickBot="1" x14ac:dyDescent="0.3">
      <c r="A19" s="29"/>
      <c r="B19" s="22">
        <v>10000</v>
      </c>
      <c r="C19" s="23"/>
      <c r="D19" s="23"/>
      <c r="E19" s="24"/>
      <c r="F19" s="25">
        <v>189045.13</v>
      </c>
      <c r="G19" s="26"/>
      <c r="H19" s="26"/>
      <c r="I19" s="27"/>
      <c r="J19" s="25">
        <v>88725.28</v>
      </c>
      <c r="K19" s="26"/>
      <c r="L19" s="26"/>
      <c r="M19" s="27"/>
      <c r="N19" s="25">
        <v>17290.75</v>
      </c>
      <c r="O19" s="26"/>
      <c r="P19" s="26"/>
      <c r="Q19" s="27"/>
      <c r="R19" s="16"/>
    </row>
    <row r="20" spans="1:18" s="4" customFormat="1" ht="12.6" customHeight="1" x14ac:dyDescent="0.25">
      <c r="A20" s="18" t="s">
        <v>12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1">
        <f>SUM(R12:R17)+0.01</f>
        <v>405566.69</v>
      </c>
    </row>
    <row r="21" spans="1:18" hidden="1" x14ac:dyDescent="0.3"/>
    <row r="22" spans="1:18" hidden="1" x14ac:dyDescent="0.3"/>
    <row r="23" spans="1:18" hidden="1" x14ac:dyDescent="0.3"/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ORFEI_735</cp:lastModifiedBy>
  <cp:lastPrinted>2020-06-18T15:29:04Z</cp:lastPrinted>
  <dcterms:created xsi:type="dcterms:W3CDTF">2019-11-08T16:12:53Z</dcterms:created>
  <dcterms:modified xsi:type="dcterms:W3CDTF">2020-06-18T15:31:38Z</dcterms:modified>
</cp:coreProperties>
</file>