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/>
  <mc:AlternateContent xmlns:mc="http://schemas.openxmlformats.org/markup-compatibility/2006">
    <mc:Choice Requires="x15">
      <x15ac:absPath xmlns:x15ac="http://schemas.microsoft.com/office/spreadsheetml/2010/11/ac" url="E:\REPOSITORIO ORFEI\IOARR0001\10.0 CRONOGRAMA\"/>
    </mc:Choice>
  </mc:AlternateContent>
  <xr:revisionPtr revIDLastSave="0" documentId="13_ncr:1_{94841D39-974F-46AB-A5E7-D73C29BF88E5}" xr6:coauthVersionLast="45" xr6:coauthVersionMax="45" xr10:uidLastSave="{00000000-0000-0000-0000-000000000000}"/>
  <bookViews>
    <workbookView xWindow="-108" yWindow="-108" windowWidth="30936" windowHeight="16896" xr2:uid="{00000000-000D-0000-FFFF-FFFF00000000}"/>
  </bookViews>
  <sheets>
    <sheet name="FINANCIERO" sheetId="1" r:id="rId1"/>
    <sheet name="FISICO" sheetId="2" r:id="rId2"/>
  </sheets>
  <definedNames>
    <definedName name="_xlnm.Print_Area" localSheetId="0">FINANCIERO!$A$1:$F$21</definedName>
    <definedName name="_xlnm.Print_Area" localSheetId="1">FISICO!$A$1:$R$23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D12" i="1" l="1"/>
  <c r="C12" i="1"/>
  <c r="R12" i="2" l="1"/>
  <c r="R20" i="2" s="1"/>
  <c r="C4" i="1" l="1"/>
  <c r="C6" i="1"/>
  <c r="F11" i="1" l="1"/>
  <c r="D7" i="1"/>
  <c r="D14" i="1" l="1"/>
  <c r="C14" i="1"/>
  <c r="E16" i="1"/>
  <c r="E17" i="1" s="1"/>
  <c r="F18" i="1"/>
  <c r="D9" i="1"/>
  <c r="D8" i="1"/>
  <c r="C7" i="1"/>
  <c r="C10" i="1"/>
  <c r="B15" i="1"/>
  <c r="B17" i="1" s="1"/>
  <c r="D13" i="1"/>
  <c r="C13" i="1"/>
  <c r="D11" i="1" l="1"/>
  <c r="D17" i="1" s="1"/>
  <c r="C11" i="1"/>
  <c r="C17" i="1" s="1"/>
</calcChain>
</file>

<file path=xl/sharedStrings.xml><?xml version="1.0" encoding="utf-8"?>
<sst xmlns="http://schemas.openxmlformats.org/spreadsheetml/2006/main" count="62" uniqueCount="33">
  <si>
    <t>Acciones</t>
  </si>
  <si>
    <t>Mes 1 (S/.)</t>
  </si>
  <si>
    <t>Mes 2 (S/.)</t>
  </si>
  <si>
    <t>Mes 3 (S/.)</t>
  </si>
  <si>
    <t>Mes 4 (S/.)</t>
  </si>
  <si>
    <t>Costo total (soles)</t>
  </si>
  <si>
    <t>Obras preliminares</t>
  </si>
  <si>
    <t>Subtotal (S/.)</t>
  </si>
  <si>
    <t>Gastos generales</t>
  </si>
  <si>
    <t>Supervisión</t>
  </si>
  <si>
    <t>Expediente técnico</t>
  </si>
  <si>
    <t>Liquidación</t>
  </si>
  <si>
    <t>TOTAL (S/.)</t>
  </si>
  <si>
    <t>Arquitectura</t>
  </si>
  <si>
    <t xml:space="preserve">Estructuras </t>
  </si>
  <si>
    <t xml:space="preserve">Instalaciones Sanitarias </t>
  </si>
  <si>
    <t>Inslataciones Electricas</t>
  </si>
  <si>
    <t xml:space="preserve">Flete Terrestre </t>
  </si>
  <si>
    <t>Gestion de Proyecto</t>
  </si>
  <si>
    <t xml:space="preserve">COBERTURA METALICA </t>
  </si>
  <si>
    <t>S1</t>
  </si>
  <si>
    <t>Mes1</t>
  </si>
  <si>
    <t>S2</t>
  </si>
  <si>
    <t>S3</t>
  </si>
  <si>
    <t>S4</t>
  </si>
  <si>
    <t>Mes2</t>
  </si>
  <si>
    <t>Mes3</t>
  </si>
  <si>
    <t>Mes4</t>
  </si>
  <si>
    <t>ACCIONES</t>
  </si>
  <si>
    <t>CRONOGRAMA FINANCIERO</t>
  </si>
  <si>
    <t>CRONOGRAMA FISICO</t>
  </si>
  <si>
    <r>
      <t>Cronograma de inversión IOARR: “</t>
    </r>
    <r>
      <rPr>
        <b/>
        <sz val="10"/>
        <color theme="1"/>
        <rFont val="Arial"/>
        <family val="2"/>
      </rPr>
      <t>OPTIMIZACION MEDIANTE COBERTURA DE LA LOSA DEPORTIVA MULTIUSO DE LA INSTITUCION EDUCATIVA SECUNDARIA "RAFAEL GRAU MAMARA" DISTRITO MAMARA, PROVINCIA GRAU, DEPARATAMENTO DE APURIMAC</t>
    </r>
    <r>
      <rPr>
        <b/>
        <sz val="10"/>
        <color rgb="FF000000"/>
        <rFont val="Arial Narrow"/>
        <family val="2"/>
      </rPr>
      <t>”</t>
    </r>
  </si>
  <si>
    <t>Cronograma de inversión IOARR: “OPTIMIZACION MEDIANTE COBERTURA DE LA LOSA DEPORTIVA MULTIUSO DE LA INSTITUCION EDUCATIVA SECUNDARIA "RAFAEL GRAU MAMARA" DISTRITO MAMARA, PROVINCIA GRAU, DEPARATAMENTO DE APURIMAC”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</si>
</sst>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_ &quot;S/&quot;\ * #,##0.00_ ;_ &quot;S/&quot;\ * \-#,##0.00_ ;_ &quot;S/&quot;\ * &quot;-&quot;??_ ;_ @_ "/>
    <numFmt numFmtId="165" formatCode="_-&quot;S/.&quot;* #,##0.00_-;\-&quot;S/.&quot;* #,##0.00_-;_-&quot;S/.&quot;* &quot;-&quot;??_-;_-@_-"/>
  </numFmts>
  <fonts count="11" x14ac:knownFonts="1">
    <font>
      <sz val="11"/>
      <color theme="1"/>
      <name val="Calibri"/>
      <family val="2"/>
      <scheme val="minor"/>
    </font>
    <font>
      <b/>
      <sz val="10"/>
      <color rgb="FF000000"/>
      <name val="Arial Narrow"/>
      <family val="2"/>
    </font>
    <font>
      <b/>
      <sz val="10"/>
      <color theme="1"/>
      <name val="Arial"/>
      <family val="2"/>
    </font>
    <font>
      <sz val="10"/>
      <color theme="1"/>
      <name val="Calibri"/>
      <family val="2"/>
      <scheme val="minor"/>
    </font>
    <font>
      <sz val="10"/>
      <color rgb="FF000000"/>
      <name val="Arial Narrow"/>
      <family val="2"/>
    </font>
    <font>
      <b/>
      <sz val="10"/>
      <color rgb="FF000000"/>
      <name val="Calibri"/>
      <family val="2"/>
    </font>
    <font>
      <b/>
      <sz val="9"/>
      <color rgb="FF000000"/>
      <name val="Arial Narrow"/>
      <family val="2"/>
    </font>
    <font>
      <sz val="9"/>
      <color theme="1"/>
      <name val="Calibri"/>
      <family val="2"/>
      <scheme val="minor"/>
    </font>
    <font>
      <sz val="9"/>
      <color rgb="FF000000"/>
      <name val="Arial Narrow"/>
      <family val="2"/>
    </font>
    <font>
      <b/>
      <sz val="9"/>
      <color rgb="FF000000"/>
      <name val="Calibri"/>
      <family val="2"/>
    </font>
    <font>
      <b/>
      <sz val="8"/>
      <color rgb="FF000000"/>
      <name val="Arial Narrow"/>
      <family val="2"/>
    </font>
  </fonts>
  <fills count="8">
    <fill>
      <patternFill patternType="none"/>
    </fill>
    <fill>
      <patternFill patternType="gray125"/>
    </fill>
    <fill>
      <patternFill patternType="solid">
        <fgColor rgb="FFF9F9F9"/>
        <bgColor indexed="64"/>
      </patternFill>
    </fill>
    <fill>
      <patternFill patternType="solid">
        <fgColor rgb="FFDDEBF7"/>
        <bgColor indexed="64"/>
      </patternFill>
    </fill>
    <fill>
      <patternFill patternType="solid">
        <fgColor rgb="FF9BC2E6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0.14999847407452621"/>
        <bgColor indexed="64"/>
      </patternFill>
    </fill>
  </fills>
  <borders count="13">
    <border>
      <left/>
      <right/>
      <top/>
      <bottom/>
      <diagonal/>
    </border>
    <border>
      <left style="medium">
        <color rgb="FF0070C0"/>
      </left>
      <right style="medium">
        <color rgb="FF0070C0"/>
      </right>
      <top/>
      <bottom style="medium">
        <color rgb="FF0070C0"/>
      </bottom>
      <diagonal/>
    </border>
    <border>
      <left/>
      <right style="medium">
        <color rgb="FF0070C0"/>
      </right>
      <top/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rgb="FF0070C0"/>
      </bottom>
      <diagonal/>
    </border>
    <border>
      <left/>
      <right/>
      <top style="thin">
        <color indexed="64"/>
      </top>
      <bottom style="medium">
        <color rgb="FF0070C0"/>
      </bottom>
      <diagonal/>
    </border>
    <border>
      <left/>
      <right style="thin">
        <color indexed="64"/>
      </right>
      <top style="thin">
        <color indexed="64"/>
      </top>
      <bottom style="medium">
        <color rgb="FF0070C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50">
    <xf numFmtId="0" fontId="0" fillId="0" borderId="0" xfId="0"/>
    <xf numFmtId="0" fontId="3" fillId="0" borderId="0" xfId="0" applyFont="1"/>
    <xf numFmtId="164" fontId="4" fillId="0" borderId="2" xfId="0" applyNumberFormat="1" applyFont="1" applyBorder="1" applyAlignment="1">
      <alignment horizontal="center" vertical="center" wrapText="1"/>
    </xf>
    <xf numFmtId="164" fontId="4" fillId="0" borderId="1" xfId="0" applyNumberFormat="1" applyFont="1" applyBorder="1" applyAlignment="1">
      <alignment horizontal="center" vertical="center" wrapText="1"/>
    </xf>
    <xf numFmtId="0" fontId="7" fillId="0" borderId="0" xfId="0" applyFont="1"/>
    <xf numFmtId="0" fontId="8" fillId="0" borderId="3" xfId="0" applyFont="1" applyBorder="1" applyAlignment="1">
      <alignment vertical="center" wrapText="1"/>
    </xf>
    <xf numFmtId="0" fontId="8" fillId="0" borderId="3" xfId="0" applyFont="1" applyBorder="1" applyAlignment="1">
      <alignment horizontal="left" vertical="center" wrapText="1"/>
    </xf>
    <xf numFmtId="164" fontId="8" fillId="2" borderId="3" xfId="0" applyNumberFormat="1" applyFont="1" applyFill="1" applyBorder="1" applyAlignment="1">
      <alignment horizontal="right" vertical="center" wrapText="1"/>
    </xf>
    <xf numFmtId="0" fontId="8" fillId="2" borderId="3" xfId="0" applyFont="1" applyFill="1" applyBorder="1" applyAlignment="1">
      <alignment vertical="center" wrapText="1"/>
    </xf>
    <xf numFmtId="0" fontId="6" fillId="7" borderId="3" xfId="0" applyFont="1" applyFill="1" applyBorder="1" applyAlignment="1">
      <alignment vertical="center" wrapText="1"/>
    </xf>
    <xf numFmtId="164" fontId="9" fillId="7" borderId="3" xfId="0" applyNumberFormat="1" applyFont="1" applyFill="1" applyBorder="1" applyAlignment="1">
      <alignment horizontal="right" vertical="center" wrapText="1"/>
    </xf>
    <xf numFmtId="164" fontId="6" fillId="7" borderId="3" xfId="0" applyNumberFormat="1" applyFont="1" applyFill="1" applyBorder="1" applyAlignment="1">
      <alignment horizontal="right" vertical="center" wrapText="1"/>
    </xf>
    <xf numFmtId="0" fontId="6" fillId="7" borderId="3" xfId="0" applyFont="1" applyFill="1" applyBorder="1" applyAlignment="1">
      <alignment horizontal="right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8" fillId="6" borderId="3" xfId="0" applyFont="1" applyFill="1" applyBorder="1" applyAlignment="1">
      <alignment vertical="center" wrapText="1"/>
    </xf>
    <xf numFmtId="0" fontId="8" fillId="6" borderId="3" xfId="0" applyFont="1" applyFill="1" applyBorder="1" applyAlignment="1">
      <alignment horizontal="left" vertical="center" wrapText="1"/>
    </xf>
    <xf numFmtId="0" fontId="6" fillId="5" borderId="3" xfId="0" applyFont="1" applyFill="1" applyBorder="1" applyAlignment="1">
      <alignment horizontal="right" vertical="center" wrapText="1"/>
    </xf>
    <xf numFmtId="0" fontId="6" fillId="5" borderId="3" xfId="0" applyFont="1" applyFill="1" applyBorder="1" applyAlignment="1">
      <alignment horizontal="center" vertical="center" wrapText="1"/>
    </xf>
    <xf numFmtId="0" fontId="4" fillId="0" borderId="3" xfId="0" applyFont="1" applyBorder="1" applyAlignment="1">
      <alignment vertical="center" wrapText="1"/>
    </xf>
    <xf numFmtId="0" fontId="4" fillId="0" borderId="3" xfId="0" applyFont="1" applyBorder="1" applyAlignment="1">
      <alignment horizontal="center" vertical="center" wrapText="1"/>
    </xf>
    <xf numFmtId="164" fontId="4" fillId="0" borderId="3" xfId="0" applyNumberFormat="1" applyFont="1" applyBorder="1" applyAlignment="1">
      <alignment horizontal="center" vertical="center" wrapText="1"/>
    </xf>
    <xf numFmtId="0" fontId="4" fillId="0" borderId="3" xfId="0" applyFont="1" applyBorder="1" applyAlignment="1">
      <alignment horizontal="left" vertical="center" wrapText="1"/>
    </xf>
    <xf numFmtId="0" fontId="1" fillId="2" borderId="3" xfId="0" applyFont="1" applyFill="1" applyBorder="1" applyAlignment="1">
      <alignment vertical="center" wrapText="1"/>
    </xf>
    <xf numFmtId="164" fontId="5" fillId="2" borderId="3" xfId="0" applyNumberFormat="1" applyFont="1" applyFill="1" applyBorder="1" applyAlignment="1">
      <alignment horizontal="right" vertical="center" wrapText="1"/>
    </xf>
    <xf numFmtId="164" fontId="1" fillId="2" borderId="3" xfId="0" applyNumberFormat="1" applyFont="1" applyFill="1" applyBorder="1" applyAlignment="1">
      <alignment vertical="center" wrapText="1"/>
    </xf>
    <xf numFmtId="164" fontId="5" fillId="3" borderId="3" xfId="0" applyNumberFormat="1" applyFont="1" applyFill="1" applyBorder="1" applyAlignment="1">
      <alignment horizontal="right" vertical="center" wrapText="1"/>
    </xf>
    <xf numFmtId="0" fontId="1" fillId="2" borderId="3" xfId="0" applyFont="1" applyFill="1" applyBorder="1" applyAlignment="1">
      <alignment horizontal="right" vertical="center" wrapText="1"/>
    </xf>
    <xf numFmtId="164" fontId="4" fillId="2" borderId="3" xfId="0" applyNumberFormat="1" applyFont="1" applyFill="1" applyBorder="1" applyAlignment="1">
      <alignment horizontal="center" vertical="center" wrapText="1"/>
    </xf>
    <xf numFmtId="164" fontId="1" fillId="2" borderId="3" xfId="0" applyNumberFormat="1" applyFont="1" applyFill="1" applyBorder="1" applyAlignment="1">
      <alignment horizontal="right" vertical="center" wrapText="1"/>
    </xf>
    <xf numFmtId="164" fontId="4" fillId="2" borderId="3" xfId="0" applyNumberFormat="1" applyFont="1" applyFill="1" applyBorder="1" applyAlignment="1">
      <alignment horizontal="right" vertical="center" wrapText="1"/>
    </xf>
    <xf numFmtId="0" fontId="4" fillId="2" borderId="3" xfId="0" applyFont="1" applyFill="1" applyBorder="1" applyAlignment="1">
      <alignment vertical="center" wrapText="1"/>
    </xf>
    <xf numFmtId="0" fontId="4" fillId="2" borderId="3" xfId="0" applyFont="1" applyFill="1" applyBorder="1" applyAlignment="1">
      <alignment horizontal="center" vertical="center" wrapText="1"/>
    </xf>
    <xf numFmtId="0" fontId="1" fillId="3" borderId="3" xfId="0" applyFont="1" applyFill="1" applyBorder="1" applyAlignment="1">
      <alignment horizontal="right" vertical="center" wrapText="1"/>
    </xf>
    <xf numFmtId="164" fontId="1" fillId="4" borderId="3" xfId="0" applyNumberFormat="1" applyFont="1" applyFill="1" applyBorder="1" applyAlignment="1">
      <alignment horizontal="right" vertical="center" wrapText="1"/>
    </xf>
    <xf numFmtId="0" fontId="1" fillId="5" borderId="3" xfId="0" applyFont="1" applyFill="1" applyBorder="1" applyAlignment="1">
      <alignment horizontal="center" vertical="center" wrapText="1"/>
    </xf>
    <xf numFmtId="0" fontId="1" fillId="0" borderId="3" xfId="0" applyFont="1" applyBorder="1" applyAlignment="1">
      <alignment horizontal="center" vertical="center" wrapText="1"/>
    </xf>
    <xf numFmtId="0" fontId="6" fillId="0" borderId="3" xfId="0" applyFont="1" applyBorder="1" applyAlignment="1">
      <alignment horizontal="left" vertical="center" wrapText="1"/>
    </xf>
    <xf numFmtId="0" fontId="6" fillId="7" borderId="3" xfId="0" applyFont="1" applyFill="1" applyBorder="1" applyAlignment="1">
      <alignment horizontal="left" vertical="center" wrapText="1"/>
    </xf>
    <xf numFmtId="0" fontId="6" fillId="0" borderId="3" xfId="0" applyFont="1" applyBorder="1" applyAlignment="1">
      <alignment horizontal="center" vertical="center" wrapText="1"/>
    </xf>
    <xf numFmtId="0" fontId="10" fillId="7" borderId="3" xfId="0" applyFont="1" applyFill="1" applyBorder="1" applyAlignment="1">
      <alignment horizontal="center" vertical="center" wrapText="1"/>
    </xf>
    <xf numFmtId="0" fontId="1" fillId="5" borderId="12" xfId="0" applyFont="1" applyFill="1" applyBorder="1" applyAlignment="1">
      <alignment horizontal="center" vertical="center" wrapText="1"/>
    </xf>
    <xf numFmtId="0" fontId="6" fillId="7" borderId="3" xfId="0" applyFont="1" applyFill="1" applyBorder="1" applyAlignment="1">
      <alignment horizontal="center" vertical="center" wrapText="1"/>
    </xf>
    <xf numFmtId="164" fontId="6" fillId="2" borderId="7" xfId="0" applyNumberFormat="1" applyFont="1" applyFill="1" applyBorder="1" applyAlignment="1">
      <alignment horizontal="center" vertical="center" wrapText="1"/>
    </xf>
    <xf numFmtId="164" fontId="6" fillId="2" borderId="8" xfId="0" applyNumberFormat="1" applyFont="1" applyFill="1" applyBorder="1" applyAlignment="1">
      <alignment horizontal="center" vertical="center" wrapText="1"/>
    </xf>
    <xf numFmtId="164" fontId="6" fillId="2" borderId="9" xfId="0" applyNumberFormat="1" applyFont="1" applyFill="1" applyBorder="1" applyAlignment="1">
      <alignment horizontal="center" vertical="center" wrapText="1"/>
    </xf>
    <xf numFmtId="165" fontId="6" fillId="5" borderId="5" xfId="0" applyNumberFormat="1" applyFont="1" applyFill="1" applyBorder="1" applyAlignment="1">
      <alignment horizontal="center" vertical="center" wrapText="1"/>
    </xf>
    <xf numFmtId="165" fontId="6" fillId="5" borderId="6" xfId="0" applyNumberFormat="1" applyFont="1" applyFill="1" applyBorder="1" applyAlignment="1">
      <alignment horizontal="center" vertical="center" wrapText="1"/>
    </xf>
    <xf numFmtId="165" fontId="6" fillId="5" borderId="4" xfId="0" applyNumberFormat="1" applyFont="1" applyFill="1" applyBorder="1" applyAlignment="1">
      <alignment horizontal="center" vertical="center" wrapText="1"/>
    </xf>
    <xf numFmtId="0" fontId="6" fillId="7" borderId="10" xfId="0" applyFont="1" applyFill="1" applyBorder="1" applyAlignment="1">
      <alignment horizontal="center" vertical="center" wrapText="1"/>
    </xf>
    <xf numFmtId="0" fontId="6" fillId="7" borderId="11" xfId="0" applyFont="1" applyFill="1" applyBorder="1" applyAlignment="1">
      <alignment horizontal="center" vertical="center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30480</xdr:colOff>
      <xdr:row>6</xdr:row>
      <xdr:rowOff>60960</xdr:rowOff>
    </xdr:from>
    <xdr:to>
      <xdr:col>8</xdr:col>
      <xdr:colOff>167640</xdr:colOff>
      <xdr:row>6</xdr:row>
      <xdr:rowOff>106679</xdr:rowOff>
    </xdr:to>
    <xdr:sp macro="" textlink="">
      <xdr:nvSpPr>
        <xdr:cNvPr id="2" name="Rectángulo 1">
          <a:extLst>
            <a:ext uri="{FF2B5EF4-FFF2-40B4-BE49-F238E27FC236}">
              <a16:creationId xmlns:a16="http://schemas.microsoft.com/office/drawing/2014/main" id="{F2742260-4FB0-4BD1-A56E-D03209CE9484}"/>
            </a:ext>
          </a:extLst>
        </xdr:cNvPr>
        <xdr:cNvSpPr/>
      </xdr:nvSpPr>
      <xdr:spPr>
        <a:xfrm>
          <a:off x="2387600" y="152908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30480</xdr:colOff>
      <xdr:row>4</xdr:row>
      <xdr:rowOff>71120</xdr:rowOff>
    </xdr:from>
    <xdr:to>
      <xdr:col>8</xdr:col>
      <xdr:colOff>167640</xdr:colOff>
      <xdr:row>4</xdr:row>
      <xdr:rowOff>116839</xdr:rowOff>
    </xdr:to>
    <xdr:sp macro="" textlink="">
      <xdr:nvSpPr>
        <xdr:cNvPr id="3" name="Rectángulo 2">
          <a:extLst>
            <a:ext uri="{FF2B5EF4-FFF2-40B4-BE49-F238E27FC236}">
              <a16:creationId xmlns:a16="http://schemas.microsoft.com/office/drawing/2014/main" id="{98C5C520-4D43-4187-BE4F-8A3B3FCB2C2C}"/>
            </a:ext>
          </a:extLst>
        </xdr:cNvPr>
        <xdr:cNvSpPr/>
      </xdr:nvSpPr>
      <xdr:spPr>
        <a:xfrm>
          <a:off x="2387600" y="121920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50800</xdr:colOff>
      <xdr:row>10</xdr:row>
      <xdr:rowOff>50800</xdr:rowOff>
    </xdr:from>
    <xdr:to>
      <xdr:col>8</xdr:col>
      <xdr:colOff>187960</xdr:colOff>
      <xdr:row>10</xdr:row>
      <xdr:rowOff>96519</xdr:rowOff>
    </xdr:to>
    <xdr:sp macro="" textlink="">
      <xdr:nvSpPr>
        <xdr:cNvPr id="4" name="Rectángulo 3">
          <a:extLst>
            <a:ext uri="{FF2B5EF4-FFF2-40B4-BE49-F238E27FC236}">
              <a16:creationId xmlns:a16="http://schemas.microsoft.com/office/drawing/2014/main" id="{C72D1E60-E270-43AC-8301-21B4555AB61C}"/>
            </a:ext>
          </a:extLst>
        </xdr:cNvPr>
        <xdr:cNvSpPr/>
      </xdr:nvSpPr>
      <xdr:spPr>
        <a:xfrm>
          <a:off x="2407920" y="218948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25400</xdr:colOff>
      <xdr:row>8</xdr:row>
      <xdr:rowOff>66040</xdr:rowOff>
    </xdr:from>
    <xdr:to>
      <xdr:col>12</xdr:col>
      <xdr:colOff>162560</xdr:colOff>
      <xdr:row>8</xdr:row>
      <xdr:rowOff>111759</xdr:rowOff>
    </xdr:to>
    <xdr:sp macro="" textlink="">
      <xdr:nvSpPr>
        <xdr:cNvPr id="5" name="Rectángulo 4">
          <a:extLst>
            <a:ext uri="{FF2B5EF4-FFF2-40B4-BE49-F238E27FC236}">
              <a16:creationId xmlns:a16="http://schemas.microsoft.com/office/drawing/2014/main" id="{F6A870D2-25ED-4293-954C-7048F9CCF33A}"/>
            </a:ext>
          </a:extLst>
        </xdr:cNvPr>
        <xdr:cNvSpPr/>
      </xdr:nvSpPr>
      <xdr:spPr>
        <a:xfrm>
          <a:off x="3276600" y="18694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9</xdr:col>
      <xdr:colOff>25400</xdr:colOff>
      <xdr:row>9</xdr:row>
      <xdr:rowOff>76200</xdr:rowOff>
    </xdr:from>
    <xdr:to>
      <xdr:col>12</xdr:col>
      <xdr:colOff>162560</xdr:colOff>
      <xdr:row>9</xdr:row>
      <xdr:rowOff>121919</xdr:rowOff>
    </xdr:to>
    <xdr:sp macro="" textlink="">
      <xdr:nvSpPr>
        <xdr:cNvPr id="6" name="Rectángulo 5">
          <a:extLst>
            <a:ext uri="{FF2B5EF4-FFF2-40B4-BE49-F238E27FC236}">
              <a16:creationId xmlns:a16="http://schemas.microsoft.com/office/drawing/2014/main" id="{CC7B9F07-FB99-4E0F-9A3E-215378B31C27}"/>
            </a:ext>
          </a:extLst>
        </xdr:cNvPr>
        <xdr:cNvSpPr/>
      </xdr:nvSpPr>
      <xdr:spPr>
        <a:xfrm>
          <a:off x="3276600" y="204724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13</xdr:col>
      <xdr:colOff>30480</xdr:colOff>
      <xdr:row>16</xdr:row>
      <xdr:rowOff>81280</xdr:rowOff>
    </xdr:from>
    <xdr:to>
      <xdr:col>16</xdr:col>
      <xdr:colOff>167640</xdr:colOff>
      <xdr:row>16</xdr:row>
      <xdr:rowOff>126999</xdr:rowOff>
    </xdr:to>
    <xdr:sp macro="" textlink="">
      <xdr:nvSpPr>
        <xdr:cNvPr id="7" name="Rectángulo 6">
          <a:extLst>
            <a:ext uri="{FF2B5EF4-FFF2-40B4-BE49-F238E27FC236}">
              <a16:creationId xmlns:a16="http://schemas.microsoft.com/office/drawing/2014/main" id="{94F04678-4E4D-4BC0-8E41-F3EF451569C0}"/>
            </a:ext>
          </a:extLst>
        </xdr:cNvPr>
        <xdr:cNvSpPr/>
      </xdr:nvSpPr>
      <xdr:spPr>
        <a:xfrm>
          <a:off x="4175760" y="322580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1</xdr:col>
      <xdr:colOff>25400</xdr:colOff>
      <xdr:row>15</xdr:row>
      <xdr:rowOff>76200</xdr:rowOff>
    </xdr:from>
    <xdr:to>
      <xdr:col>4</xdr:col>
      <xdr:colOff>162560</xdr:colOff>
      <xdr:row>15</xdr:row>
      <xdr:rowOff>121919</xdr:rowOff>
    </xdr:to>
    <xdr:sp macro="" textlink="">
      <xdr:nvSpPr>
        <xdr:cNvPr id="8" name="Rectángulo 7">
          <a:extLst>
            <a:ext uri="{FF2B5EF4-FFF2-40B4-BE49-F238E27FC236}">
              <a16:creationId xmlns:a16="http://schemas.microsoft.com/office/drawing/2014/main" id="{F6A4B6D6-E318-4382-AE14-6F3381F017FE}"/>
            </a:ext>
          </a:extLst>
        </xdr:cNvPr>
        <xdr:cNvSpPr/>
      </xdr:nvSpPr>
      <xdr:spPr>
        <a:xfrm>
          <a:off x="1488440" y="3053080"/>
          <a:ext cx="807720" cy="45719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55880</xdr:colOff>
      <xdr:row>14</xdr:row>
      <xdr:rowOff>55880</xdr:rowOff>
    </xdr:from>
    <xdr:to>
      <xdr:col>12</xdr:col>
      <xdr:colOff>172720</xdr:colOff>
      <xdr:row>14</xdr:row>
      <xdr:rowOff>101600</xdr:rowOff>
    </xdr:to>
    <xdr:sp macro="" textlink="">
      <xdr:nvSpPr>
        <xdr:cNvPr id="9" name="Rectángulo 8">
          <a:extLst>
            <a:ext uri="{FF2B5EF4-FFF2-40B4-BE49-F238E27FC236}">
              <a16:creationId xmlns:a16="http://schemas.microsoft.com/office/drawing/2014/main" id="{48F1151D-D92D-456C-8F60-32A21C0964EE}"/>
            </a:ext>
          </a:extLst>
        </xdr:cNvPr>
        <xdr:cNvSpPr/>
      </xdr:nvSpPr>
      <xdr:spPr>
        <a:xfrm>
          <a:off x="2413000" y="286512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50800</xdr:colOff>
      <xdr:row>12</xdr:row>
      <xdr:rowOff>71120</xdr:rowOff>
    </xdr:from>
    <xdr:to>
      <xdr:col>12</xdr:col>
      <xdr:colOff>167640</xdr:colOff>
      <xdr:row>12</xdr:row>
      <xdr:rowOff>116840</xdr:rowOff>
    </xdr:to>
    <xdr:sp macro="" textlink="">
      <xdr:nvSpPr>
        <xdr:cNvPr id="12" name="Rectángulo 11">
          <a:extLst>
            <a:ext uri="{FF2B5EF4-FFF2-40B4-BE49-F238E27FC236}">
              <a16:creationId xmlns:a16="http://schemas.microsoft.com/office/drawing/2014/main" id="{EB8A0752-7F91-49D8-9DBB-F5A2443A23F0}"/>
            </a:ext>
          </a:extLst>
        </xdr:cNvPr>
        <xdr:cNvSpPr/>
      </xdr:nvSpPr>
      <xdr:spPr>
        <a:xfrm>
          <a:off x="2407920" y="25450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55880</xdr:colOff>
      <xdr:row>13</xdr:row>
      <xdr:rowOff>81280</xdr:rowOff>
    </xdr:from>
    <xdr:to>
      <xdr:col>12</xdr:col>
      <xdr:colOff>172720</xdr:colOff>
      <xdr:row>13</xdr:row>
      <xdr:rowOff>127000</xdr:rowOff>
    </xdr:to>
    <xdr:sp macro="" textlink="">
      <xdr:nvSpPr>
        <xdr:cNvPr id="13" name="Rectángulo 12">
          <a:extLst>
            <a:ext uri="{FF2B5EF4-FFF2-40B4-BE49-F238E27FC236}">
              <a16:creationId xmlns:a16="http://schemas.microsoft.com/office/drawing/2014/main" id="{0A715AFA-6C13-4341-84FB-399C8548A7AB}"/>
            </a:ext>
          </a:extLst>
        </xdr:cNvPr>
        <xdr:cNvSpPr/>
      </xdr:nvSpPr>
      <xdr:spPr>
        <a:xfrm>
          <a:off x="2413000" y="27228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  <xdr:twoCellAnchor>
    <xdr:from>
      <xdr:col>5</xdr:col>
      <xdr:colOff>30480</xdr:colOff>
      <xdr:row>7</xdr:row>
      <xdr:rowOff>71120</xdr:rowOff>
    </xdr:from>
    <xdr:to>
      <xdr:col>12</xdr:col>
      <xdr:colOff>147320</xdr:colOff>
      <xdr:row>7</xdr:row>
      <xdr:rowOff>116840</xdr:rowOff>
    </xdr:to>
    <xdr:sp macro="" textlink="">
      <xdr:nvSpPr>
        <xdr:cNvPr id="14" name="Rectángulo 13">
          <a:extLst>
            <a:ext uri="{FF2B5EF4-FFF2-40B4-BE49-F238E27FC236}">
              <a16:creationId xmlns:a16="http://schemas.microsoft.com/office/drawing/2014/main" id="{A5254275-8565-458E-8093-DD5719ADD24A}"/>
            </a:ext>
          </a:extLst>
        </xdr:cNvPr>
        <xdr:cNvSpPr/>
      </xdr:nvSpPr>
      <xdr:spPr>
        <a:xfrm>
          <a:off x="2387600" y="1706880"/>
          <a:ext cx="1681480" cy="45720"/>
        </a:xfrm>
        <a:prstGeom prst="rect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s-PE" sz="1100"/>
        </a:p>
      </xdr:txBody>
    </xdr:sp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tabColor rgb="FF0070C0"/>
  </sheetPr>
  <dimension ref="A1:F18"/>
  <sheetViews>
    <sheetView tabSelected="1" view="pageBreakPreview" zoomScale="110" zoomScaleNormal="110" zoomScaleSheetLayoutView="110" workbookViewId="0">
      <selection activeCell="H13" sqref="H13"/>
    </sheetView>
  </sheetViews>
  <sheetFormatPr baseColWidth="10" defaultColWidth="11.44140625" defaultRowHeight="13.8" x14ac:dyDescent="0.3"/>
  <cols>
    <col min="1" max="1" width="21.33203125" style="1" customWidth="1"/>
    <col min="2" max="2" width="11.44140625" style="1"/>
    <col min="3" max="3" width="13.6640625" style="1" customWidth="1"/>
    <col min="4" max="4" width="12.88671875" style="1" customWidth="1"/>
    <col min="5" max="5" width="11.5546875" style="1" bestFit="1" customWidth="1"/>
    <col min="6" max="6" width="12.88671875" style="1" bestFit="1" customWidth="1"/>
    <col min="7" max="16384" width="11.44140625" style="1"/>
  </cols>
  <sheetData>
    <row r="1" spans="1:6" ht="45.6" customHeight="1" x14ac:dyDescent="0.3">
      <c r="A1" s="34" t="s">
        <v>32</v>
      </c>
      <c r="B1" s="34"/>
      <c r="C1" s="34"/>
      <c r="D1" s="34"/>
      <c r="E1" s="34"/>
      <c r="F1" s="34"/>
    </row>
    <row r="2" spans="1:6" ht="15" customHeight="1" x14ac:dyDescent="0.3">
      <c r="A2" s="34" t="s">
        <v>29</v>
      </c>
      <c r="B2" s="34"/>
      <c r="C2" s="34"/>
      <c r="D2" s="34"/>
      <c r="E2" s="34"/>
      <c r="F2" s="34"/>
    </row>
    <row r="3" spans="1:6" ht="16.2" customHeight="1" x14ac:dyDescent="0.3">
      <c r="A3" s="17" t="s">
        <v>0</v>
      </c>
      <c r="B3" s="17" t="s">
        <v>1</v>
      </c>
      <c r="C3" s="17" t="s">
        <v>2</v>
      </c>
      <c r="D3" s="17" t="s">
        <v>3</v>
      </c>
      <c r="E3" s="17" t="s">
        <v>4</v>
      </c>
      <c r="F3" s="17" t="s">
        <v>5</v>
      </c>
    </row>
    <row r="4" spans="1:6" x14ac:dyDescent="0.3">
      <c r="A4" s="18" t="s">
        <v>6</v>
      </c>
      <c r="B4" s="19"/>
      <c r="C4" s="20">
        <f>F4</f>
        <v>4626.76</v>
      </c>
      <c r="D4" s="20"/>
      <c r="E4" s="20"/>
      <c r="F4" s="20">
        <v>4626.76</v>
      </c>
    </row>
    <row r="5" spans="1:6" ht="15" customHeight="1" x14ac:dyDescent="0.3">
      <c r="A5" s="36" t="s">
        <v>19</v>
      </c>
      <c r="B5" s="36"/>
      <c r="C5" s="36"/>
      <c r="D5" s="36"/>
      <c r="E5" s="36"/>
      <c r="F5" s="36"/>
    </row>
    <row r="6" spans="1:6" x14ac:dyDescent="0.3">
      <c r="A6" s="18" t="s">
        <v>14</v>
      </c>
      <c r="B6" s="19"/>
      <c r="C6" s="20">
        <f>F6</f>
        <v>126695.41</v>
      </c>
      <c r="D6" s="20"/>
      <c r="E6" s="20"/>
      <c r="F6" s="20">
        <v>126695.41</v>
      </c>
    </row>
    <row r="7" spans="1:6" x14ac:dyDescent="0.3">
      <c r="A7" s="18" t="s">
        <v>13</v>
      </c>
      <c r="B7" s="19"/>
      <c r="C7" s="20">
        <f>F7/2</f>
        <v>60249.105000000003</v>
      </c>
      <c r="D7" s="20">
        <f>F7/2</f>
        <v>60249.105000000003</v>
      </c>
      <c r="E7" s="20"/>
      <c r="F7" s="20">
        <v>120498.21</v>
      </c>
    </row>
    <row r="8" spans="1:6" x14ac:dyDescent="0.3">
      <c r="A8" s="21" t="s">
        <v>15</v>
      </c>
      <c r="B8" s="19"/>
      <c r="C8" s="20"/>
      <c r="D8" s="20">
        <f>F8</f>
        <v>8300.7099999999991</v>
      </c>
      <c r="E8" s="20"/>
      <c r="F8" s="20">
        <v>8300.7099999999991</v>
      </c>
    </row>
    <row r="9" spans="1:6" x14ac:dyDescent="0.3">
      <c r="A9" s="21" t="s">
        <v>16</v>
      </c>
      <c r="B9" s="19"/>
      <c r="C9" s="20"/>
      <c r="D9" s="20">
        <f>F9</f>
        <v>11211.5</v>
      </c>
      <c r="E9" s="20"/>
      <c r="F9" s="20">
        <v>11211.5</v>
      </c>
    </row>
    <row r="10" spans="1:6" x14ac:dyDescent="0.3">
      <c r="A10" s="18" t="s">
        <v>17</v>
      </c>
      <c r="B10" s="19"/>
      <c r="C10" s="20">
        <f>F10</f>
        <v>3500</v>
      </c>
      <c r="D10" s="20"/>
      <c r="E10" s="20"/>
      <c r="F10" s="20">
        <v>3500</v>
      </c>
    </row>
    <row r="11" spans="1:6" x14ac:dyDescent="0.3">
      <c r="A11" s="22" t="s">
        <v>7</v>
      </c>
      <c r="B11" s="22"/>
      <c r="C11" s="23">
        <f>SUM(C4:C10)</f>
        <v>195071.27500000002</v>
      </c>
      <c r="D11" s="23">
        <f>SUM(D4:D10)</f>
        <v>79761.315000000002</v>
      </c>
      <c r="E11" s="24"/>
      <c r="F11" s="25">
        <f>+F6+F7+F8+F9+F10+F4</f>
        <v>274832.58999999997</v>
      </c>
    </row>
    <row r="12" spans="1:6" x14ac:dyDescent="0.3">
      <c r="A12" s="18" t="s">
        <v>8</v>
      </c>
      <c r="B12" s="26"/>
      <c r="C12" s="27">
        <f>+F12/2</f>
        <v>31508.89</v>
      </c>
      <c r="D12" s="27">
        <f>+F12/2</f>
        <v>31508.89</v>
      </c>
      <c r="E12" s="28"/>
      <c r="F12" s="29">
        <v>63017.78</v>
      </c>
    </row>
    <row r="13" spans="1:6" x14ac:dyDescent="0.3">
      <c r="A13" s="30" t="s">
        <v>9</v>
      </c>
      <c r="B13" s="31"/>
      <c r="C13" s="27">
        <f>F13/2</f>
        <v>12480.75</v>
      </c>
      <c r="D13" s="27">
        <f>F13/2</f>
        <v>12480.75</v>
      </c>
      <c r="E13" s="27"/>
      <c r="F13" s="29">
        <v>24961.5</v>
      </c>
    </row>
    <row r="14" spans="1:6" x14ac:dyDescent="0.3">
      <c r="A14" s="30" t="s">
        <v>18</v>
      </c>
      <c r="B14" s="31"/>
      <c r="C14" s="27">
        <f>F14/2</f>
        <v>7732.03</v>
      </c>
      <c r="D14" s="27">
        <f>F14/2</f>
        <v>7732.03</v>
      </c>
      <c r="E14" s="27"/>
      <c r="F14" s="29">
        <v>15464.06</v>
      </c>
    </row>
    <row r="15" spans="1:6" x14ac:dyDescent="0.3">
      <c r="A15" s="18" t="s">
        <v>10</v>
      </c>
      <c r="B15" s="20">
        <f>F15</f>
        <v>10000</v>
      </c>
      <c r="C15" s="20"/>
      <c r="D15" s="20"/>
      <c r="E15" s="20"/>
      <c r="F15" s="29">
        <v>10000</v>
      </c>
    </row>
    <row r="16" spans="1:6" x14ac:dyDescent="0.3">
      <c r="A16" s="18" t="s">
        <v>11</v>
      </c>
      <c r="B16" s="20"/>
      <c r="C16" s="20"/>
      <c r="D16" s="20"/>
      <c r="E16" s="20">
        <f>F16</f>
        <v>17290.75</v>
      </c>
      <c r="F16" s="29">
        <v>17290.75</v>
      </c>
    </row>
    <row r="17" spans="1:6" x14ac:dyDescent="0.3">
      <c r="A17" s="22" t="s">
        <v>7</v>
      </c>
      <c r="B17" s="28">
        <f>SUM(B11:B16)</f>
        <v>10000</v>
      </c>
      <c r="C17" s="28">
        <f>SUM(C11:C16)</f>
        <v>246792.94500000004</v>
      </c>
      <c r="D17" s="28">
        <f>SUM(D11:D16)</f>
        <v>131482.98500000002</v>
      </c>
      <c r="E17" s="28">
        <f>SUM(E11:E16)</f>
        <v>17290.75</v>
      </c>
      <c r="F17" s="32"/>
    </row>
    <row r="18" spans="1:6" x14ac:dyDescent="0.3">
      <c r="A18" s="35" t="s">
        <v>12</v>
      </c>
      <c r="B18" s="35"/>
      <c r="C18" s="35"/>
      <c r="D18" s="35"/>
      <c r="E18" s="35"/>
      <c r="F18" s="33">
        <f>SUM(F11:F16)+0.01</f>
        <v>405566.69</v>
      </c>
    </row>
  </sheetData>
  <mergeCells count="4">
    <mergeCell ref="A1:F1"/>
    <mergeCell ref="A18:E18"/>
    <mergeCell ref="A5:F5"/>
    <mergeCell ref="A2:F2"/>
  </mergeCell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tabColor rgb="FFFF0000"/>
  </sheetPr>
  <dimension ref="A1:R23"/>
  <sheetViews>
    <sheetView view="pageBreakPreview" zoomScale="150" zoomScaleNormal="110" zoomScaleSheetLayoutView="150" workbookViewId="0">
      <selection sqref="A1:R1"/>
    </sheetView>
  </sheetViews>
  <sheetFormatPr baseColWidth="10" defaultColWidth="11.44140625" defaultRowHeight="13.8" x14ac:dyDescent="0.3"/>
  <cols>
    <col min="1" max="1" width="21.33203125" style="1" customWidth="1"/>
    <col min="2" max="17" width="3.33203125" style="1" customWidth="1"/>
    <col min="18" max="18" width="12.88671875" style="1" bestFit="1" customWidth="1"/>
    <col min="19" max="16384" width="11.44140625" style="1"/>
  </cols>
  <sheetData>
    <row r="1" spans="1:18" ht="46.95" customHeight="1" x14ac:dyDescent="0.3">
      <c r="A1" s="34" t="s">
        <v>31</v>
      </c>
      <c r="B1" s="34"/>
      <c r="C1" s="34"/>
      <c r="D1" s="34"/>
      <c r="E1" s="34"/>
      <c r="F1" s="34"/>
      <c r="G1" s="34"/>
      <c r="H1" s="34"/>
      <c r="I1" s="34"/>
      <c r="J1" s="34"/>
      <c r="K1" s="34"/>
      <c r="L1" s="34"/>
      <c r="M1" s="34"/>
      <c r="N1" s="34"/>
      <c r="O1" s="34"/>
      <c r="P1" s="34"/>
      <c r="Q1" s="34"/>
      <c r="R1" s="34"/>
    </row>
    <row r="2" spans="1:18" ht="12.6" customHeight="1" x14ac:dyDescent="0.3">
      <c r="A2" s="40" t="s">
        <v>30</v>
      </c>
      <c r="B2" s="40"/>
      <c r="C2" s="40"/>
      <c r="D2" s="40"/>
      <c r="E2" s="40"/>
      <c r="F2" s="40"/>
      <c r="G2" s="40"/>
      <c r="H2" s="40"/>
      <c r="I2" s="40"/>
      <c r="J2" s="40"/>
      <c r="K2" s="40"/>
      <c r="L2" s="40"/>
      <c r="M2" s="40"/>
      <c r="N2" s="40"/>
      <c r="O2" s="40"/>
      <c r="P2" s="40"/>
      <c r="Q2" s="40"/>
      <c r="R2" s="40"/>
    </row>
    <row r="3" spans="1:18" s="4" customFormat="1" ht="15" customHeight="1" x14ac:dyDescent="0.25">
      <c r="A3" s="41" t="s">
        <v>28</v>
      </c>
      <c r="B3" s="39" t="s">
        <v>21</v>
      </c>
      <c r="C3" s="39"/>
      <c r="D3" s="39"/>
      <c r="E3" s="39"/>
      <c r="F3" s="39" t="s">
        <v>25</v>
      </c>
      <c r="G3" s="39"/>
      <c r="H3" s="39"/>
      <c r="I3" s="39"/>
      <c r="J3" s="39" t="s">
        <v>26</v>
      </c>
      <c r="K3" s="39"/>
      <c r="L3" s="39"/>
      <c r="M3" s="39"/>
      <c r="N3" s="39" t="s">
        <v>27</v>
      </c>
      <c r="O3" s="39"/>
      <c r="P3" s="39"/>
      <c r="Q3" s="39"/>
      <c r="R3" s="13" t="s">
        <v>5</v>
      </c>
    </row>
    <row r="4" spans="1:18" s="4" customFormat="1" ht="10.95" customHeight="1" x14ac:dyDescent="0.25">
      <c r="A4" s="41"/>
      <c r="B4" s="13" t="s">
        <v>20</v>
      </c>
      <c r="C4" s="13" t="s">
        <v>22</v>
      </c>
      <c r="D4" s="13" t="s">
        <v>23</v>
      </c>
      <c r="E4" s="13" t="s">
        <v>24</v>
      </c>
      <c r="F4" s="13" t="s">
        <v>20</v>
      </c>
      <c r="G4" s="13" t="s">
        <v>22</v>
      </c>
      <c r="H4" s="13" t="s">
        <v>23</v>
      </c>
      <c r="I4" s="13" t="s">
        <v>24</v>
      </c>
      <c r="J4" s="13" t="s">
        <v>20</v>
      </c>
      <c r="K4" s="13" t="s">
        <v>22</v>
      </c>
      <c r="L4" s="13" t="s">
        <v>23</v>
      </c>
      <c r="M4" s="13" t="s">
        <v>24</v>
      </c>
      <c r="N4" s="13" t="s">
        <v>20</v>
      </c>
      <c r="O4" s="13" t="s">
        <v>22</v>
      </c>
      <c r="P4" s="13" t="s">
        <v>23</v>
      </c>
      <c r="Q4" s="13" t="s">
        <v>24</v>
      </c>
      <c r="R4" s="13"/>
    </row>
    <row r="5" spans="1:18" s="4" customFormat="1" ht="14.4" thickBot="1" x14ac:dyDescent="0.3">
      <c r="A5" s="5" t="s">
        <v>6</v>
      </c>
      <c r="B5" s="5"/>
      <c r="C5" s="5"/>
      <c r="D5" s="5"/>
      <c r="E5" s="5"/>
      <c r="F5" s="14"/>
      <c r="G5" s="14"/>
      <c r="H5" s="14"/>
      <c r="I5" s="14"/>
      <c r="J5" s="5"/>
      <c r="K5" s="5"/>
      <c r="L5" s="5"/>
      <c r="M5" s="5"/>
      <c r="N5" s="5"/>
      <c r="O5" s="5"/>
      <c r="P5" s="5"/>
      <c r="Q5" s="5"/>
      <c r="R5" s="2">
        <v>4626.76</v>
      </c>
    </row>
    <row r="6" spans="1:18" s="4" customFormat="1" ht="12" customHeight="1" x14ac:dyDescent="0.25">
      <c r="A6" s="37" t="s">
        <v>19</v>
      </c>
      <c r="B6" s="37"/>
      <c r="C6" s="37"/>
      <c r="D6" s="37"/>
      <c r="E6" s="37"/>
      <c r="F6" s="37"/>
      <c r="G6" s="37"/>
      <c r="H6" s="37"/>
      <c r="I6" s="37"/>
      <c r="J6" s="37"/>
      <c r="K6" s="37"/>
      <c r="L6" s="37"/>
      <c r="M6" s="37"/>
      <c r="N6" s="37"/>
      <c r="O6" s="37"/>
      <c r="P6" s="37"/>
      <c r="Q6" s="37"/>
      <c r="R6" s="37"/>
    </row>
    <row r="7" spans="1:18" s="4" customFormat="1" ht="14.4" thickBot="1" x14ac:dyDescent="0.3">
      <c r="A7" s="5" t="s">
        <v>14</v>
      </c>
      <c r="B7" s="5"/>
      <c r="C7" s="5"/>
      <c r="D7" s="5"/>
      <c r="E7" s="5"/>
      <c r="F7" s="14"/>
      <c r="G7" s="14"/>
      <c r="H7" s="14"/>
      <c r="I7" s="14"/>
      <c r="J7" s="5"/>
      <c r="K7" s="5"/>
      <c r="L7" s="5"/>
      <c r="M7" s="5"/>
      <c r="N7" s="5"/>
      <c r="O7" s="5"/>
      <c r="P7" s="5"/>
      <c r="Q7" s="5"/>
      <c r="R7" s="2">
        <v>126695.41</v>
      </c>
    </row>
    <row r="8" spans="1:18" s="4" customFormat="1" ht="14.4" thickBot="1" x14ac:dyDescent="0.3">
      <c r="A8" s="5" t="s">
        <v>13</v>
      </c>
      <c r="B8" s="5"/>
      <c r="C8" s="5"/>
      <c r="D8" s="5"/>
      <c r="E8" s="5"/>
      <c r="F8" s="14"/>
      <c r="G8" s="14"/>
      <c r="H8" s="14"/>
      <c r="I8" s="14"/>
      <c r="J8" s="14"/>
      <c r="K8" s="14"/>
      <c r="L8" s="14"/>
      <c r="M8" s="14"/>
      <c r="N8" s="5"/>
      <c r="O8" s="5"/>
      <c r="P8" s="5"/>
      <c r="Q8" s="5"/>
      <c r="R8" s="2">
        <v>120498.21</v>
      </c>
    </row>
    <row r="9" spans="1:18" s="4" customFormat="1" ht="14.4" thickBot="1" x14ac:dyDescent="0.3">
      <c r="A9" s="6" t="s">
        <v>15</v>
      </c>
      <c r="B9" s="6"/>
      <c r="C9" s="6"/>
      <c r="D9" s="6"/>
      <c r="E9" s="6"/>
      <c r="F9" s="6"/>
      <c r="G9" s="6"/>
      <c r="H9" s="6"/>
      <c r="I9" s="6"/>
      <c r="J9" s="15"/>
      <c r="K9" s="15"/>
      <c r="L9" s="15"/>
      <c r="M9" s="15"/>
      <c r="N9" s="6"/>
      <c r="O9" s="6"/>
      <c r="P9" s="6"/>
      <c r="Q9" s="6"/>
      <c r="R9" s="2">
        <v>8300.7099999999991</v>
      </c>
    </row>
    <row r="10" spans="1:18" s="4" customFormat="1" ht="14.4" thickBot="1" x14ac:dyDescent="0.3">
      <c r="A10" s="6" t="s">
        <v>16</v>
      </c>
      <c r="B10" s="6"/>
      <c r="C10" s="6"/>
      <c r="D10" s="6"/>
      <c r="E10" s="6"/>
      <c r="F10" s="6"/>
      <c r="G10" s="6"/>
      <c r="H10" s="6"/>
      <c r="I10" s="6"/>
      <c r="J10" s="15"/>
      <c r="K10" s="15"/>
      <c r="L10" s="15"/>
      <c r="M10" s="15"/>
      <c r="N10" s="6"/>
      <c r="O10" s="6"/>
      <c r="P10" s="6"/>
      <c r="Q10" s="6"/>
      <c r="R10" s="2">
        <v>11211.5</v>
      </c>
    </row>
    <row r="11" spans="1:18" s="4" customFormat="1" ht="14.4" thickBot="1" x14ac:dyDescent="0.3">
      <c r="A11" s="5" t="s">
        <v>17</v>
      </c>
      <c r="B11" s="5"/>
      <c r="C11" s="5"/>
      <c r="D11" s="5"/>
      <c r="E11" s="5"/>
      <c r="F11" s="14"/>
      <c r="G11" s="14"/>
      <c r="H11" s="14"/>
      <c r="I11" s="14"/>
      <c r="J11" s="5"/>
      <c r="K11" s="5"/>
      <c r="L11" s="5"/>
      <c r="M11" s="5"/>
      <c r="N11" s="5"/>
      <c r="O11" s="5"/>
      <c r="P11" s="5"/>
      <c r="Q11" s="5"/>
      <c r="R11" s="3">
        <v>3500</v>
      </c>
    </row>
    <row r="12" spans="1:18" s="4" customFormat="1" ht="13.2" x14ac:dyDescent="0.25">
      <c r="A12" s="9" t="s">
        <v>7</v>
      </c>
      <c r="B12" s="9"/>
      <c r="C12" s="9"/>
      <c r="D12" s="9"/>
      <c r="E12" s="9"/>
      <c r="F12" s="9"/>
      <c r="G12" s="9"/>
      <c r="H12" s="9"/>
      <c r="I12" s="9"/>
      <c r="J12" s="9"/>
      <c r="K12" s="9"/>
      <c r="L12" s="9"/>
      <c r="M12" s="9"/>
      <c r="N12" s="9"/>
      <c r="O12" s="9"/>
      <c r="P12" s="9"/>
      <c r="Q12" s="9"/>
      <c r="R12" s="10">
        <f>+R7+R8+R9+R10+R11+R5</f>
        <v>274832.58999999997</v>
      </c>
    </row>
    <row r="13" spans="1:18" s="4" customFormat="1" ht="13.2" x14ac:dyDescent="0.25">
      <c r="A13" s="5" t="s">
        <v>8</v>
      </c>
      <c r="B13" s="5"/>
      <c r="C13" s="5"/>
      <c r="D13" s="5"/>
      <c r="E13" s="5"/>
      <c r="F13" s="14"/>
      <c r="G13" s="14"/>
      <c r="H13" s="14"/>
      <c r="I13" s="14"/>
      <c r="J13" s="14"/>
      <c r="K13" s="14"/>
      <c r="L13" s="14"/>
      <c r="M13" s="14"/>
      <c r="N13" s="5"/>
      <c r="O13" s="5"/>
      <c r="P13" s="5"/>
      <c r="Q13" s="5"/>
      <c r="R13" s="7">
        <v>63017.78</v>
      </c>
    </row>
    <row r="14" spans="1:18" s="4" customFormat="1" ht="13.2" x14ac:dyDescent="0.25">
      <c r="A14" s="8" t="s">
        <v>9</v>
      </c>
      <c r="B14" s="8"/>
      <c r="C14" s="8"/>
      <c r="D14" s="8"/>
      <c r="E14" s="8"/>
      <c r="F14" s="14"/>
      <c r="G14" s="14"/>
      <c r="H14" s="14"/>
      <c r="I14" s="14"/>
      <c r="J14" s="14"/>
      <c r="K14" s="14"/>
      <c r="L14" s="14"/>
      <c r="M14" s="14"/>
      <c r="N14" s="8"/>
      <c r="O14" s="8"/>
      <c r="P14" s="8"/>
      <c r="Q14" s="8"/>
      <c r="R14" s="7">
        <v>24961.5</v>
      </c>
    </row>
    <row r="15" spans="1:18" s="4" customFormat="1" ht="13.2" x14ac:dyDescent="0.25">
      <c r="A15" s="8" t="s">
        <v>18</v>
      </c>
      <c r="B15" s="8"/>
      <c r="C15" s="8"/>
      <c r="D15" s="8"/>
      <c r="E15" s="8"/>
      <c r="F15" s="14"/>
      <c r="G15" s="14"/>
      <c r="H15" s="14"/>
      <c r="I15" s="14"/>
      <c r="J15" s="14"/>
      <c r="K15" s="14"/>
      <c r="L15" s="14"/>
      <c r="M15" s="14"/>
      <c r="N15" s="8"/>
      <c r="O15" s="8"/>
      <c r="P15" s="8"/>
      <c r="Q15" s="8"/>
      <c r="R15" s="7">
        <v>15464.06</v>
      </c>
    </row>
    <row r="16" spans="1:18" s="4" customFormat="1" ht="13.2" x14ac:dyDescent="0.25">
      <c r="A16" s="5" t="s">
        <v>10</v>
      </c>
      <c r="B16" s="14"/>
      <c r="C16" s="14"/>
      <c r="D16" s="14"/>
      <c r="E16" s="14"/>
      <c r="F16" s="5"/>
      <c r="G16" s="5"/>
      <c r="H16" s="5"/>
      <c r="I16" s="5"/>
      <c r="J16" s="5"/>
      <c r="K16" s="5"/>
      <c r="L16" s="5"/>
      <c r="M16" s="5"/>
      <c r="N16" s="5"/>
      <c r="O16" s="5"/>
      <c r="P16" s="5"/>
      <c r="Q16" s="5"/>
      <c r="R16" s="7">
        <v>10000</v>
      </c>
    </row>
    <row r="17" spans="1:18" s="4" customFormat="1" ht="13.2" x14ac:dyDescent="0.25">
      <c r="A17" s="5" t="s">
        <v>11</v>
      </c>
      <c r="B17" s="5"/>
      <c r="C17" s="5"/>
      <c r="D17" s="5"/>
      <c r="E17" s="5"/>
      <c r="F17" s="5"/>
      <c r="G17" s="5"/>
      <c r="H17" s="5"/>
      <c r="I17" s="5"/>
      <c r="J17" s="5"/>
      <c r="K17" s="5"/>
      <c r="L17" s="5"/>
      <c r="M17" s="5"/>
      <c r="N17" s="14"/>
      <c r="O17" s="14"/>
      <c r="P17" s="14"/>
      <c r="Q17" s="14"/>
      <c r="R17" s="7">
        <v>17290.75</v>
      </c>
    </row>
    <row r="18" spans="1:18" s="4" customFormat="1" ht="3.6" customHeight="1" x14ac:dyDescent="0.25">
      <c r="A18" s="48" t="s">
        <v>7</v>
      </c>
      <c r="B18" s="9"/>
      <c r="C18" s="9"/>
      <c r="D18" s="9"/>
      <c r="E18" s="9"/>
      <c r="F18" s="9"/>
      <c r="G18" s="9"/>
      <c r="H18" s="9"/>
      <c r="I18" s="9"/>
      <c r="J18" s="9"/>
      <c r="K18" s="9"/>
      <c r="L18" s="9"/>
      <c r="M18" s="9"/>
      <c r="N18" s="9"/>
      <c r="O18" s="9"/>
      <c r="P18" s="9"/>
      <c r="Q18" s="9"/>
      <c r="R18" s="12"/>
    </row>
    <row r="19" spans="1:18" s="4" customFormat="1" ht="15" customHeight="1" thickBot="1" x14ac:dyDescent="0.3">
      <c r="A19" s="49"/>
      <c r="B19" s="42">
        <v>10000</v>
      </c>
      <c r="C19" s="43"/>
      <c r="D19" s="43"/>
      <c r="E19" s="44"/>
      <c r="F19" s="45">
        <v>189045.13</v>
      </c>
      <c r="G19" s="46"/>
      <c r="H19" s="46"/>
      <c r="I19" s="47"/>
      <c r="J19" s="45">
        <v>88725.28</v>
      </c>
      <c r="K19" s="46"/>
      <c r="L19" s="46"/>
      <c r="M19" s="47"/>
      <c r="N19" s="45">
        <v>17290.75</v>
      </c>
      <c r="O19" s="46"/>
      <c r="P19" s="46"/>
      <c r="Q19" s="47"/>
      <c r="R19" s="16"/>
    </row>
    <row r="20" spans="1:18" s="4" customFormat="1" ht="12.6" customHeight="1" x14ac:dyDescent="0.25">
      <c r="A20" s="38" t="s">
        <v>12</v>
      </c>
      <c r="B20" s="38"/>
      <c r="C20" s="38"/>
      <c r="D20" s="38"/>
      <c r="E20" s="38"/>
      <c r="F20" s="38"/>
      <c r="G20" s="38"/>
      <c r="H20" s="38"/>
      <c r="I20" s="38"/>
      <c r="J20" s="38"/>
      <c r="K20" s="38"/>
      <c r="L20" s="38"/>
      <c r="M20" s="38"/>
      <c r="N20" s="38"/>
      <c r="O20" s="38"/>
      <c r="P20" s="38"/>
      <c r="Q20" s="38"/>
      <c r="R20" s="11">
        <f>SUM(R12:R17)+0.01</f>
        <v>405566.69</v>
      </c>
    </row>
    <row r="21" spans="1:18" hidden="1" x14ac:dyDescent="0.3"/>
    <row r="22" spans="1:18" hidden="1" x14ac:dyDescent="0.3"/>
    <row r="23" spans="1:18" hidden="1" x14ac:dyDescent="0.3"/>
  </sheetData>
  <mergeCells count="14">
    <mergeCell ref="A1:R1"/>
    <mergeCell ref="A6:R6"/>
    <mergeCell ref="A20:Q20"/>
    <mergeCell ref="B3:E3"/>
    <mergeCell ref="F3:I3"/>
    <mergeCell ref="J3:M3"/>
    <mergeCell ref="N3:Q3"/>
    <mergeCell ref="A2:R2"/>
    <mergeCell ref="A3:A4"/>
    <mergeCell ref="B19:E19"/>
    <mergeCell ref="F19:I19"/>
    <mergeCell ref="J19:M19"/>
    <mergeCell ref="N19:Q19"/>
    <mergeCell ref="A18:A19"/>
  </mergeCells>
  <pageMargins left="0.70866141732283472" right="0.70866141732283472" top="0.74803149606299213" bottom="0.74803149606299213" header="0.31496062992125984" footer="0.31496062992125984"/>
  <pageSetup paperSize="9" scale="88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2</vt:i4>
      </vt:variant>
    </vt:vector>
  </HeadingPairs>
  <TitlesOfParts>
    <vt:vector size="4" baseType="lpstr">
      <vt:lpstr>FINANCIERO</vt:lpstr>
      <vt:lpstr>FISICO</vt:lpstr>
      <vt:lpstr>FINANCIERO!Área_de_impresión</vt:lpstr>
      <vt:lpstr>FISICO!Área_de_impresión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</dc:creator>
  <cp:lastModifiedBy>ORFEI_735</cp:lastModifiedBy>
  <cp:lastPrinted>2020-06-18T15:29:04Z</cp:lastPrinted>
  <dcterms:created xsi:type="dcterms:W3CDTF">2019-11-08T16:12:53Z</dcterms:created>
  <dcterms:modified xsi:type="dcterms:W3CDTF">2020-07-09T13:40:53Z</dcterms:modified>
</cp:coreProperties>
</file>