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8\Desktop\TURISMO CASA\IOARR0002-JM-ARGUEDAS\10.0 CRONOGRAMA\"/>
    </mc:Choice>
  </mc:AlternateContent>
  <bookViews>
    <workbookView xWindow="-105" yWindow="-105" windowWidth="30930" windowHeight="16890" activeTab="1"/>
  </bookViews>
  <sheets>
    <sheet name="FINANCIERO" sheetId="1" r:id="rId1"/>
    <sheet name="FISICO" sheetId="2" r:id="rId2"/>
  </sheets>
  <definedNames>
    <definedName name="_xlnm.Print_Area" localSheetId="0">FINANCIERO!$A$1:$F$18</definedName>
    <definedName name="_xlnm.Print_Area" localSheetId="1">FISICO!$A$1:$R$20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2" i="2" l="1"/>
  <c r="R20" i="2" s="1"/>
  <c r="C4" i="1" l="1"/>
  <c r="C6" i="1"/>
  <c r="F11" i="1" l="1"/>
  <c r="D7" i="1"/>
  <c r="D14" i="1" l="1"/>
  <c r="C14" i="1"/>
  <c r="E16" i="1"/>
  <c r="E17" i="1" s="1"/>
  <c r="F18" i="1"/>
  <c r="D9" i="1"/>
  <c r="D8" i="1"/>
  <c r="C7" i="1"/>
  <c r="C10" i="1"/>
  <c r="B15" i="1"/>
  <c r="B17" i="1" s="1"/>
  <c r="D13" i="1"/>
  <c r="C13" i="1"/>
  <c r="D11" i="1" l="1"/>
  <c r="D17" i="1" s="1"/>
  <c r="C11" i="1"/>
  <c r="C17" i="1" s="1"/>
</calcChain>
</file>

<file path=xl/sharedStrings.xml><?xml version="1.0" encoding="utf-8"?>
<sst xmlns="http://schemas.openxmlformats.org/spreadsheetml/2006/main" count="62" uniqueCount="33">
  <si>
    <t>Acciones</t>
  </si>
  <si>
    <t>Mes 1 (S/.)</t>
  </si>
  <si>
    <t>Mes 2 (S/.)</t>
  </si>
  <si>
    <t>Mes 3 (S/.)</t>
  </si>
  <si>
    <t>Mes 4 (S/.)</t>
  </si>
  <si>
    <t>Costo total (soles)</t>
  </si>
  <si>
    <t>Obras preliminares</t>
  </si>
  <si>
    <t>Subtotal (S/.)</t>
  </si>
  <si>
    <t>Gastos generales</t>
  </si>
  <si>
    <t>Supervisión</t>
  </si>
  <si>
    <t>Expediente técnico</t>
  </si>
  <si>
    <t>Liquidación</t>
  </si>
  <si>
    <t>TOTAL (S/.)</t>
  </si>
  <si>
    <t>Arquitectura</t>
  </si>
  <si>
    <t xml:space="preserve">Estructuras </t>
  </si>
  <si>
    <t xml:space="preserve">Instalaciones Sanitarias </t>
  </si>
  <si>
    <t>Inslataciones Electricas</t>
  </si>
  <si>
    <t xml:space="preserve">Flete Terrestre </t>
  </si>
  <si>
    <t>Gestion de Proyecto</t>
  </si>
  <si>
    <t xml:space="preserve">COBERTURA METALICA </t>
  </si>
  <si>
    <r>
      <t>Cronograma de inversión IOARR: “</t>
    </r>
    <r>
      <rPr>
        <b/>
        <sz val="10"/>
        <color theme="1"/>
        <rFont val="Arial"/>
        <family val="2"/>
      </rPr>
      <t>OPTIMIZACION MEDIANTE COBERTURA DE LA LOSA DEPORTIVA MULTIUSO DE LA I.E.INTEGRADO ANDRES AVELINO CACERES (IEP N° 54411) – SANTA ROSA, DISTRITO SANTA ROSA, PROVINCIA GRAU-REGION APURIMAC</t>
    </r>
    <r>
      <rPr>
        <b/>
        <sz val="10"/>
        <color rgb="FF000000"/>
        <rFont val="Arial Narrow"/>
        <family val="2"/>
      </rPr>
      <t>”</t>
    </r>
  </si>
  <si>
    <t>S1</t>
  </si>
  <si>
    <t>Mes1</t>
  </si>
  <si>
    <t>S2</t>
  </si>
  <si>
    <t>S3</t>
  </si>
  <si>
    <t>S4</t>
  </si>
  <si>
    <t>Mes2</t>
  </si>
  <si>
    <t>Mes3</t>
  </si>
  <si>
    <t>Mes4</t>
  </si>
  <si>
    <t>ACCIONES</t>
  </si>
  <si>
    <t>CRONOGRAMA FINANCIERO</t>
  </si>
  <si>
    <t>CRONOGRAMA FISICO</t>
  </si>
  <si>
    <r>
      <t>Cronograma de inversión IOARR: “</t>
    </r>
    <r>
      <rPr>
        <b/>
        <sz val="10"/>
        <color theme="1"/>
        <rFont val="Arial"/>
        <family val="2"/>
      </rPr>
      <t>OPTIMIZACION MEDIANTE COBERTURA DE LA LOSA DEPORTIVA MULTIUSO DE LA  I.E.S. "JOSE MARIA ARGUEDAS" CHUQUIBAMBILLA, DISTRITO CHUQUIBAMBILLA, PROVINCIA GRAU, DEPARTAMENTO APURIMAC"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</si>
</sst>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S/&quot;\ * #,##0.00_ ;_ &quot;S/&quot;\ * \-#,##0.00_ ;_ &quot;S/&quot;\ * &quot;-&quot;??_ ;_ @_ "/>
    <numFmt numFmtId="164" formatCode="_-&quot;S/.&quot;* #,##0.00_-;\-&quot;S/.&quot;* #,##0.00_-;_-&quot;S/.&quot;* &quot;-&quot;??_-;_-@_-"/>
  </numFmts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 Narrow"/>
      <family val="2"/>
    </font>
    <font>
      <b/>
      <sz val="10"/>
      <color rgb="FF000000"/>
      <name val="Calibri"/>
      <family val="2"/>
    </font>
    <font>
      <b/>
      <sz val="9"/>
      <color rgb="FF000000"/>
      <name val="Arial Narrow"/>
      <family val="2"/>
    </font>
    <font>
      <sz val="9"/>
      <color theme="1"/>
      <name val="Calibri"/>
      <family val="2"/>
      <scheme val="minor"/>
    </font>
    <font>
      <sz val="9"/>
      <color rgb="FF000000"/>
      <name val="Arial Narrow"/>
      <family val="2"/>
    </font>
    <font>
      <b/>
      <sz val="9"/>
      <color rgb="FF000000"/>
      <name val="Calibri"/>
      <family val="2"/>
    </font>
    <font>
      <b/>
      <sz val="8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rgb="FFFFFFFF"/>
      </bottom>
      <diagonal/>
    </border>
    <border>
      <left/>
      <right/>
      <top style="medium">
        <color rgb="FF0070C0"/>
      </top>
      <bottom style="medium">
        <color rgb="FFFFFFFF"/>
      </bottom>
      <diagonal/>
    </border>
    <border>
      <left style="medium">
        <color rgb="FF0070C0"/>
      </left>
      <right style="medium">
        <color rgb="FFFFFFFF"/>
      </right>
      <top/>
      <bottom style="medium">
        <color rgb="FF0070C0"/>
      </bottom>
      <diagonal/>
    </border>
    <border>
      <left/>
      <right style="medium">
        <color rgb="FFFFFFFF"/>
      </right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indexed="64"/>
      </right>
      <top/>
      <bottom style="medium">
        <color rgb="FF0070C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70C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0000"/>
      </right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70C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70C0"/>
      </bottom>
      <diagonal/>
    </border>
    <border>
      <left/>
      <right/>
      <top style="thin">
        <color indexed="64"/>
      </top>
      <bottom style="medium">
        <color rgb="FF0070C0"/>
      </bottom>
      <diagonal/>
    </border>
    <border>
      <left/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70C0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right" vertical="center" wrapText="1"/>
    </xf>
    <xf numFmtId="44" fontId="4" fillId="0" borderId="7" xfId="0" applyNumberFormat="1" applyFont="1" applyBorder="1" applyAlignment="1">
      <alignment horizontal="center" vertical="center" wrapText="1"/>
    </xf>
    <xf numFmtId="44" fontId="4" fillId="0" borderId="5" xfId="0" applyNumberFormat="1" applyFont="1" applyBorder="1" applyAlignment="1">
      <alignment horizontal="center" vertical="center" wrapText="1"/>
    </xf>
    <xf numFmtId="44" fontId="4" fillId="0" borderId="6" xfId="0" applyNumberFormat="1" applyFont="1" applyBorder="1" applyAlignment="1">
      <alignment horizontal="center" vertical="center" wrapText="1"/>
    </xf>
    <xf numFmtId="44" fontId="5" fillId="2" borderId="5" xfId="0" applyNumberFormat="1" applyFont="1" applyFill="1" applyBorder="1" applyAlignment="1">
      <alignment horizontal="right" vertical="center" wrapText="1"/>
    </xf>
    <xf numFmtId="44" fontId="1" fillId="2" borderId="9" xfId="0" applyNumberFormat="1" applyFont="1" applyFill="1" applyBorder="1" applyAlignment="1">
      <alignment vertical="center" wrapText="1"/>
    </xf>
    <xf numFmtId="44" fontId="5" fillId="3" borderId="10" xfId="0" applyNumberFormat="1" applyFont="1" applyFill="1" applyBorder="1" applyAlignment="1">
      <alignment horizontal="right" vertical="center" wrapText="1"/>
    </xf>
    <xf numFmtId="44" fontId="4" fillId="2" borderId="7" xfId="0" applyNumberFormat="1" applyFont="1" applyFill="1" applyBorder="1" applyAlignment="1">
      <alignment horizontal="center" vertical="center" wrapText="1"/>
    </xf>
    <xf numFmtId="44" fontId="1" fillId="2" borderId="7" xfId="0" applyNumberFormat="1" applyFont="1" applyFill="1" applyBorder="1" applyAlignment="1">
      <alignment horizontal="right" vertical="center" wrapText="1"/>
    </xf>
    <xf numFmtId="44" fontId="1" fillId="2" borderId="5" xfId="0" applyNumberFormat="1" applyFont="1" applyFill="1" applyBorder="1" applyAlignment="1">
      <alignment horizontal="right" vertical="center" wrapText="1"/>
    </xf>
    <xf numFmtId="44" fontId="1" fillId="4" borderId="13" xfId="0" applyNumberFormat="1" applyFont="1" applyFill="1" applyBorder="1" applyAlignment="1">
      <alignment horizontal="right" vertical="center" wrapText="1"/>
    </xf>
    <xf numFmtId="0" fontId="4" fillId="0" borderId="6" xfId="0" applyFont="1" applyBorder="1" applyAlignment="1">
      <alignment horizontal="left" vertical="center" wrapText="1"/>
    </xf>
    <xf numFmtId="0" fontId="7" fillId="0" borderId="0" xfId="0" applyFont="1"/>
    <xf numFmtId="0" fontId="8" fillId="0" borderId="18" xfId="0" applyFont="1" applyBorder="1" applyAlignment="1">
      <alignment vertical="center" wrapText="1"/>
    </xf>
    <xf numFmtId="0" fontId="8" fillId="0" borderId="18" xfId="0" applyFont="1" applyBorder="1" applyAlignment="1">
      <alignment horizontal="left" vertical="center" wrapText="1"/>
    </xf>
    <xf numFmtId="0" fontId="8" fillId="2" borderId="18" xfId="0" applyFont="1" applyFill="1" applyBorder="1" applyAlignment="1">
      <alignment vertical="center" wrapText="1"/>
    </xf>
    <xf numFmtId="0" fontId="6" fillId="7" borderId="18" xfId="0" applyFont="1" applyFill="1" applyBorder="1" applyAlignment="1">
      <alignment vertical="center" wrapText="1"/>
    </xf>
    <xf numFmtId="44" fontId="9" fillId="7" borderId="18" xfId="0" applyNumberFormat="1" applyFont="1" applyFill="1" applyBorder="1" applyAlignment="1">
      <alignment horizontal="right" vertical="center" wrapText="1"/>
    </xf>
    <xf numFmtId="44" fontId="6" fillId="7" borderId="18" xfId="0" applyNumberFormat="1" applyFont="1" applyFill="1" applyBorder="1" applyAlignment="1">
      <alignment horizontal="right" vertical="center" wrapText="1"/>
    </xf>
    <xf numFmtId="0" fontId="6" fillId="7" borderId="18" xfId="0" applyFont="1" applyFill="1" applyBorder="1" applyAlignment="1">
      <alignment horizontal="right" vertical="center" wrapText="1"/>
    </xf>
    <xf numFmtId="0" fontId="10" fillId="7" borderId="18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6" fillId="5" borderId="18" xfId="0" applyFont="1" applyFill="1" applyBorder="1" applyAlignment="1">
      <alignment horizontal="right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44" fontId="4" fillId="0" borderId="7" xfId="0" applyNumberFormat="1" applyFont="1" applyFill="1" applyBorder="1" applyAlignment="1">
      <alignment horizontal="center" vertical="center" wrapText="1"/>
    </xf>
    <xf numFmtId="44" fontId="4" fillId="0" borderId="6" xfId="0" applyNumberFormat="1" applyFont="1" applyFill="1" applyBorder="1" applyAlignment="1">
      <alignment horizontal="center" vertical="center" wrapText="1"/>
    </xf>
    <xf numFmtId="44" fontId="4" fillId="0" borderId="7" xfId="0" applyNumberFormat="1" applyFont="1" applyFill="1" applyBorder="1" applyAlignment="1">
      <alignment horizontal="right" vertical="center" wrapText="1"/>
    </xf>
    <xf numFmtId="44" fontId="4" fillId="0" borderId="11" xfId="0" applyNumberFormat="1" applyFont="1" applyFill="1" applyBorder="1" applyAlignment="1">
      <alignment horizontal="right" vertical="center" wrapText="1"/>
    </xf>
    <xf numFmtId="44" fontId="8" fillId="0" borderId="18" xfId="0" applyNumberFormat="1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44" fontId="6" fillId="2" borderId="24" xfId="0" applyNumberFormat="1" applyFont="1" applyFill="1" applyBorder="1" applyAlignment="1">
      <alignment horizontal="center" vertical="center" wrapText="1"/>
    </xf>
    <xf numFmtId="44" fontId="6" fillId="2" borderId="25" xfId="0" applyNumberFormat="1" applyFont="1" applyFill="1" applyBorder="1" applyAlignment="1">
      <alignment horizontal="center" vertical="center" wrapText="1"/>
    </xf>
    <xf numFmtId="44" fontId="6" fillId="2" borderId="26" xfId="0" applyNumberFormat="1" applyFont="1" applyFill="1" applyBorder="1" applyAlignment="1">
      <alignment horizontal="center" vertical="center" wrapText="1"/>
    </xf>
    <xf numFmtId="164" fontId="6" fillId="5" borderId="22" xfId="0" applyNumberFormat="1" applyFont="1" applyFill="1" applyBorder="1" applyAlignment="1">
      <alignment horizontal="center" vertical="center" wrapText="1"/>
    </xf>
    <xf numFmtId="164" fontId="6" fillId="5" borderId="23" xfId="0" applyNumberFormat="1" applyFont="1" applyFill="1" applyBorder="1" applyAlignment="1">
      <alignment horizontal="center" vertical="center" wrapText="1"/>
    </xf>
    <xf numFmtId="164" fontId="6" fillId="5" borderId="20" xfId="0" applyNumberFormat="1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6</xdr:row>
      <xdr:rowOff>60960</xdr:rowOff>
    </xdr:from>
    <xdr:to>
      <xdr:col>8</xdr:col>
      <xdr:colOff>167640</xdr:colOff>
      <xdr:row>6</xdr:row>
      <xdr:rowOff>106679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2742260-4FB0-4BD1-A56E-D03209CE9484}"/>
            </a:ext>
          </a:extLst>
        </xdr:cNvPr>
        <xdr:cNvSpPr/>
      </xdr:nvSpPr>
      <xdr:spPr>
        <a:xfrm>
          <a:off x="2387600" y="152908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30480</xdr:colOff>
      <xdr:row>4</xdr:row>
      <xdr:rowOff>71120</xdr:rowOff>
    </xdr:from>
    <xdr:to>
      <xdr:col>8</xdr:col>
      <xdr:colOff>167640</xdr:colOff>
      <xdr:row>4</xdr:row>
      <xdr:rowOff>116839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8C5C520-4D43-4187-BE4F-8A3B3FCB2C2C}"/>
            </a:ext>
          </a:extLst>
        </xdr:cNvPr>
        <xdr:cNvSpPr/>
      </xdr:nvSpPr>
      <xdr:spPr>
        <a:xfrm>
          <a:off x="2387600" y="121920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50800</xdr:colOff>
      <xdr:row>10</xdr:row>
      <xdr:rowOff>50800</xdr:rowOff>
    </xdr:from>
    <xdr:to>
      <xdr:col>8</xdr:col>
      <xdr:colOff>187960</xdr:colOff>
      <xdr:row>10</xdr:row>
      <xdr:rowOff>96519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C72D1E60-E270-43AC-8301-21B4555AB61C}"/>
            </a:ext>
          </a:extLst>
        </xdr:cNvPr>
        <xdr:cNvSpPr/>
      </xdr:nvSpPr>
      <xdr:spPr>
        <a:xfrm>
          <a:off x="2407920" y="218948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25400</xdr:colOff>
      <xdr:row>8</xdr:row>
      <xdr:rowOff>66040</xdr:rowOff>
    </xdr:from>
    <xdr:to>
      <xdr:col>12</xdr:col>
      <xdr:colOff>162560</xdr:colOff>
      <xdr:row>8</xdr:row>
      <xdr:rowOff>111759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6A870D2-25ED-4293-954C-7048F9CCF33A}"/>
            </a:ext>
          </a:extLst>
        </xdr:cNvPr>
        <xdr:cNvSpPr/>
      </xdr:nvSpPr>
      <xdr:spPr>
        <a:xfrm>
          <a:off x="3276600" y="18694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25400</xdr:colOff>
      <xdr:row>9</xdr:row>
      <xdr:rowOff>76200</xdr:rowOff>
    </xdr:from>
    <xdr:to>
      <xdr:col>12</xdr:col>
      <xdr:colOff>162560</xdr:colOff>
      <xdr:row>9</xdr:row>
      <xdr:rowOff>121919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C7B9F07-FB99-4E0F-9A3E-215378B31C27}"/>
            </a:ext>
          </a:extLst>
        </xdr:cNvPr>
        <xdr:cNvSpPr/>
      </xdr:nvSpPr>
      <xdr:spPr>
        <a:xfrm>
          <a:off x="3276600" y="20472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13</xdr:col>
      <xdr:colOff>30480</xdr:colOff>
      <xdr:row>16</xdr:row>
      <xdr:rowOff>81280</xdr:rowOff>
    </xdr:from>
    <xdr:to>
      <xdr:col>16</xdr:col>
      <xdr:colOff>167640</xdr:colOff>
      <xdr:row>16</xdr:row>
      <xdr:rowOff>126999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94F04678-4E4D-4BC0-8E41-F3EF451569C0}"/>
            </a:ext>
          </a:extLst>
        </xdr:cNvPr>
        <xdr:cNvSpPr/>
      </xdr:nvSpPr>
      <xdr:spPr>
        <a:xfrm>
          <a:off x="4175760" y="322580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25400</xdr:colOff>
      <xdr:row>15</xdr:row>
      <xdr:rowOff>76200</xdr:rowOff>
    </xdr:from>
    <xdr:to>
      <xdr:col>4</xdr:col>
      <xdr:colOff>162560</xdr:colOff>
      <xdr:row>15</xdr:row>
      <xdr:rowOff>121919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F6A4B6D6-E318-4382-AE14-6F3381F017FE}"/>
            </a:ext>
          </a:extLst>
        </xdr:cNvPr>
        <xdr:cNvSpPr/>
      </xdr:nvSpPr>
      <xdr:spPr>
        <a:xfrm>
          <a:off x="1488440" y="305308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55880</xdr:colOff>
      <xdr:row>14</xdr:row>
      <xdr:rowOff>55880</xdr:rowOff>
    </xdr:from>
    <xdr:to>
      <xdr:col>12</xdr:col>
      <xdr:colOff>172720</xdr:colOff>
      <xdr:row>14</xdr:row>
      <xdr:rowOff>101600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48F1151D-D92D-456C-8F60-32A21C0964EE}"/>
            </a:ext>
          </a:extLst>
        </xdr:cNvPr>
        <xdr:cNvSpPr/>
      </xdr:nvSpPr>
      <xdr:spPr>
        <a:xfrm>
          <a:off x="2413000" y="286512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50800</xdr:colOff>
      <xdr:row>12</xdr:row>
      <xdr:rowOff>71120</xdr:rowOff>
    </xdr:from>
    <xdr:to>
      <xdr:col>12</xdr:col>
      <xdr:colOff>167640</xdr:colOff>
      <xdr:row>12</xdr:row>
      <xdr:rowOff>116840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EB8A0752-7F91-49D8-9DBB-F5A2443A23F0}"/>
            </a:ext>
          </a:extLst>
        </xdr:cNvPr>
        <xdr:cNvSpPr/>
      </xdr:nvSpPr>
      <xdr:spPr>
        <a:xfrm>
          <a:off x="2407920" y="25450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55880</xdr:colOff>
      <xdr:row>13</xdr:row>
      <xdr:rowOff>81280</xdr:rowOff>
    </xdr:from>
    <xdr:to>
      <xdr:col>12</xdr:col>
      <xdr:colOff>172720</xdr:colOff>
      <xdr:row>13</xdr:row>
      <xdr:rowOff>127000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A715AFA-6C13-4341-84FB-399C8548A7AB}"/>
            </a:ext>
          </a:extLst>
        </xdr:cNvPr>
        <xdr:cNvSpPr/>
      </xdr:nvSpPr>
      <xdr:spPr>
        <a:xfrm>
          <a:off x="2413000" y="27228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30480</xdr:colOff>
      <xdr:row>7</xdr:row>
      <xdr:rowOff>71120</xdr:rowOff>
    </xdr:from>
    <xdr:to>
      <xdr:col>12</xdr:col>
      <xdr:colOff>147320</xdr:colOff>
      <xdr:row>7</xdr:row>
      <xdr:rowOff>116840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A5254275-8565-458E-8093-DD5719ADD24A}"/>
            </a:ext>
          </a:extLst>
        </xdr:cNvPr>
        <xdr:cNvSpPr/>
      </xdr:nvSpPr>
      <xdr:spPr>
        <a:xfrm>
          <a:off x="2387600" y="17068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8"/>
  <sheetViews>
    <sheetView view="pageBreakPreview" zoomScale="150" zoomScaleNormal="110" zoomScaleSheetLayoutView="150" workbookViewId="0">
      <selection activeCell="B25" sqref="B25"/>
    </sheetView>
  </sheetViews>
  <sheetFormatPr baseColWidth="10" defaultColWidth="11.42578125" defaultRowHeight="12.75" x14ac:dyDescent="0.2"/>
  <cols>
    <col min="1" max="1" width="21.28515625" style="1" customWidth="1"/>
    <col min="2" max="2" width="11.42578125" style="1"/>
    <col min="3" max="3" width="13.7109375" style="1" customWidth="1"/>
    <col min="4" max="4" width="12.85546875" style="1" customWidth="1"/>
    <col min="5" max="5" width="11.5703125" style="1" bestFit="1" customWidth="1"/>
    <col min="6" max="6" width="12.85546875" style="1" bestFit="1" customWidth="1"/>
    <col min="7" max="16384" width="11.42578125" style="1"/>
  </cols>
  <sheetData>
    <row r="1" spans="1:6" ht="45.6" customHeight="1" thickBot="1" x14ac:dyDescent="0.25">
      <c r="A1" s="41" t="s">
        <v>20</v>
      </c>
      <c r="B1" s="42"/>
      <c r="C1" s="42"/>
      <c r="D1" s="42"/>
      <c r="E1" s="42"/>
      <c r="F1" s="42"/>
    </row>
    <row r="2" spans="1:6" ht="15" customHeight="1" x14ac:dyDescent="0.2">
      <c r="A2" s="49" t="s">
        <v>30</v>
      </c>
      <c r="B2" s="50"/>
      <c r="C2" s="50"/>
      <c r="D2" s="50"/>
      <c r="E2" s="50"/>
      <c r="F2" s="50"/>
    </row>
    <row r="3" spans="1:6" ht="16.149999999999999" customHeight="1" thickBot="1" x14ac:dyDescent="0.25">
      <c r="A3" s="33" t="s">
        <v>0</v>
      </c>
      <c r="B3" s="34" t="s">
        <v>1</v>
      </c>
      <c r="C3" s="34" t="s">
        <v>2</v>
      </c>
      <c r="D3" s="34" t="s">
        <v>3</v>
      </c>
      <c r="E3" s="34" t="s">
        <v>4</v>
      </c>
      <c r="F3" s="35" t="s">
        <v>5</v>
      </c>
    </row>
    <row r="4" spans="1:6" ht="13.5" thickBot="1" x14ac:dyDescent="0.25">
      <c r="A4" s="2" t="s">
        <v>6</v>
      </c>
      <c r="B4" s="3"/>
      <c r="C4" s="10">
        <f>F4</f>
        <v>3477.46</v>
      </c>
      <c r="D4" s="10"/>
      <c r="E4" s="10"/>
      <c r="F4" s="36">
        <v>3477.46</v>
      </c>
    </row>
    <row r="5" spans="1:6" ht="15" customHeight="1" thickBot="1" x14ac:dyDescent="0.25">
      <c r="A5" s="46" t="s">
        <v>19</v>
      </c>
      <c r="B5" s="47"/>
      <c r="C5" s="47"/>
      <c r="D5" s="47"/>
      <c r="E5" s="47"/>
      <c r="F5" s="48"/>
    </row>
    <row r="6" spans="1:6" ht="13.5" thickBot="1" x14ac:dyDescent="0.25">
      <c r="A6" s="2" t="s">
        <v>14</v>
      </c>
      <c r="B6" s="3"/>
      <c r="C6" s="10">
        <f>F6</f>
        <v>132332.96</v>
      </c>
      <c r="D6" s="10"/>
      <c r="E6" s="10"/>
      <c r="F6" s="10">
        <v>132332.96</v>
      </c>
    </row>
    <row r="7" spans="1:6" ht="13.5" thickBot="1" x14ac:dyDescent="0.25">
      <c r="A7" s="2" t="s">
        <v>13</v>
      </c>
      <c r="B7" s="3"/>
      <c r="C7" s="10">
        <f>F7/2</f>
        <v>47379.47</v>
      </c>
      <c r="D7" s="10">
        <f>F7/2</f>
        <v>47379.47</v>
      </c>
      <c r="E7" s="10"/>
      <c r="F7" s="10">
        <v>94758.94</v>
      </c>
    </row>
    <row r="8" spans="1:6" ht="13.5" thickBot="1" x14ac:dyDescent="0.25">
      <c r="A8" s="20" t="s">
        <v>15</v>
      </c>
      <c r="B8" s="3"/>
      <c r="C8" s="10"/>
      <c r="D8" s="10">
        <f>F8</f>
        <v>5024.34</v>
      </c>
      <c r="E8" s="10"/>
      <c r="F8" s="36">
        <v>5024.34</v>
      </c>
    </row>
    <row r="9" spans="1:6" ht="13.5" thickBot="1" x14ac:dyDescent="0.25">
      <c r="A9" s="20" t="s">
        <v>16</v>
      </c>
      <c r="B9" s="3"/>
      <c r="C9" s="10"/>
      <c r="D9" s="10">
        <f>F9</f>
        <v>11211.5</v>
      </c>
      <c r="E9" s="10"/>
      <c r="F9" s="36">
        <v>11211.5</v>
      </c>
    </row>
    <row r="10" spans="1:6" ht="13.5" thickBot="1" x14ac:dyDescent="0.25">
      <c r="A10" s="2" t="s">
        <v>17</v>
      </c>
      <c r="B10" s="3"/>
      <c r="C10" s="10">
        <f>F10</f>
        <v>3000</v>
      </c>
      <c r="D10" s="10"/>
      <c r="E10" s="11"/>
      <c r="F10" s="37">
        <v>3000</v>
      </c>
    </row>
    <row r="11" spans="1:6" ht="13.5" thickBot="1" x14ac:dyDescent="0.25">
      <c r="A11" s="4" t="s">
        <v>7</v>
      </c>
      <c r="B11" s="5"/>
      <c r="C11" s="13">
        <f>SUM(C4:C10)</f>
        <v>186189.88999999998</v>
      </c>
      <c r="D11" s="13">
        <f>SUM(D4:D10)</f>
        <v>63615.31</v>
      </c>
      <c r="E11" s="14"/>
      <c r="F11" s="15">
        <f>+F6+F7+F8+F9+F10+F4</f>
        <v>249805.19999999998</v>
      </c>
    </row>
    <row r="12" spans="1:6" ht="13.5" thickBot="1" x14ac:dyDescent="0.25">
      <c r="A12" s="2" t="s">
        <v>8</v>
      </c>
      <c r="B12" s="6"/>
      <c r="C12" s="16">
        <v>9668.3549999999996</v>
      </c>
      <c r="D12" s="16">
        <v>9668.3549999999996</v>
      </c>
      <c r="E12" s="17"/>
      <c r="F12" s="38">
        <v>63017.78</v>
      </c>
    </row>
    <row r="13" spans="1:6" ht="13.5" thickBot="1" x14ac:dyDescent="0.25">
      <c r="A13" s="8" t="s">
        <v>9</v>
      </c>
      <c r="B13" s="7"/>
      <c r="C13" s="16">
        <f>F13/2</f>
        <v>12480.75</v>
      </c>
      <c r="D13" s="16">
        <f>F13/2</f>
        <v>12480.75</v>
      </c>
      <c r="E13" s="16"/>
      <c r="F13" s="38">
        <v>24961.5</v>
      </c>
    </row>
    <row r="14" spans="1:6" ht="13.5" thickBot="1" x14ac:dyDescent="0.25">
      <c r="A14" s="8" t="s">
        <v>18</v>
      </c>
      <c r="B14" s="7"/>
      <c r="C14" s="16">
        <f>F14/2</f>
        <v>7732.03</v>
      </c>
      <c r="D14" s="16">
        <f>F14/2</f>
        <v>7732.03</v>
      </c>
      <c r="E14" s="16"/>
      <c r="F14" s="38">
        <v>15464.06</v>
      </c>
    </row>
    <row r="15" spans="1:6" ht="13.5" thickBot="1" x14ac:dyDescent="0.25">
      <c r="A15" s="2" t="s">
        <v>10</v>
      </c>
      <c r="B15" s="10">
        <f>F15</f>
        <v>10000</v>
      </c>
      <c r="C15" s="10"/>
      <c r="D15" s="10"/>
      <c r="E15" s="10"/>
      <c r="F15" s="38">
        <v>10000</v>
      </c>
    </row>
    <row r="16" spans="1:6" ht="13.5" thickBot="1" x14ac:dyDescent="0.25">
      <c r="A16" s="2" t="s">
        <v>11</v>
      </c>
      <c r="B16" s="10"/>
      <c r="C16" s="10"/>
      <c r="D16" s="10"/>
      <c r="E16" s="10">
        <f>F16</f>
        <v>17290.75</v>
      </c>
      <c r="F16" s="39">
        <v>17290.75</v>
      </c>
    </row>
    <row r="17" spans="1:6" ht="13.5" thickBot="1" x14ac:dyDescent="0.25">
      <c r="A17" s="4" t="s">
        <v>7</v>
      </c>
      <c r="B17" s="18">
        <f>SUM(B11:B16)</f>
        <v>10000</v>
      </c>
      <c r="C17" s="18">
        <f>SUM(C11:C16)</f>
        <v>216071.02499999999</v>
      </c>
      <c r="D17" s="18">
        <f>SUM(D11:D16)</f>
        <v>93496.444999999992</v>
      </c>
      <c r="E17" s="18">
        <f>SUM(E11:E16)</f>
        <v>17290.75</v>
      </c>
      <c r="F17" s="9"/>
    </row>
    <row r="18" spans="1:6" ht="13.5" thickBot="1" x14ac:dyDescent="0.25">
      <c r="A18" s="43" t="s">
        <v>12</v>
      </c>
      <c r="B18" s="44"/>
      <c r="C18" s="44"/>
      <c r="D18" s="44"/>
      <c r="E18" s="45"/>
      <c r="F18" s="19">
        <f>SUM(F11:F16)+0.01</f>
        <v>380539.3</v>
      </c>
    </row>
  </sheetData>
  <mergeCells count="4">
    <mergeCell ref="A1:F1"/>
    <mergeCell ref="A18:E18"/>
    <mergeCell ref="A5:F5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0"/>
  <sheetViews>
    <sheetView tabSelected="1" view="pageBreakPreview" zoomScale="150" zoomScaleNormal="110" zoomScaleSheetLayoutView="150" workbookViewId="0">
      <selection activeCell="U12" sqref="U12"/>
    </sheetView>
  </sheetViews>
  <sheetFormatPr baseColWidth="10" defaultColWidth="11.42578125" defaultRowHeight="12.75" x14ac:dyDescent="0.2"/>
  <cols>
    <col min="1" max="1" width="21.28515625" style="1" customWidth="1"/>
    <col min="2" max="17" width="3.28515625" style="1" customWidth="1"/>
    <col min="18" max="18" width="12.85546875" style="1" bestFit="1" customWidth="1"/>
    <col min="19" max="16384" width="11.42578125" style="1"/>
  </cols>
  <sheetData>
    <row r="1" spans="1:18" ht="46.9" customHeight="1" x14ac:dyDescent="0.2">
      <c r="A1" s="51" t="s">
        <v>32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ht="12.6" customHeight="1" x14ac:dyDescent="0.2">
      <c r="A2" s="56" t="s">
        <v>31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</row>
    <row r="3" spans="1:18" s="21" customFormat="1" ht="15" customHeight="1" x14ac:dyDescent="0.2">
      <c r="A3" s="57" t="s">
        <v>29</v>
      </c>
      <c r="B3" s="55" t="s">
        <v>22</v>
      </c>
      <c r="C3" s="55"/>
      <c r="D3" s="55"/>
      <c r="E3" s="55"/>
      <c r="F3" s="55" t="s">
        <v>26</v>
      </c>
      <c r="G3" s="55"/>
      <c r="H3" s="55"/>
      <c r="I3" s="55"/>
      <c r="J3" s="55" t="s">
        <v>27</v>
      </c>
      <c r="K3" s="55"/>
      <c r="L3" s="55"/>
      <c r="M3" s="55"/>
      <c r="N3" s="55" t="s">
        <v>28</v>
      </c>
      <c r="O3" s="55"/>
      <c r="P3" s="55"/>
      <c r="Q3" s="55"/>
      <c r="R3" s="29" t="s">
        <v>5</v>
      </c>
    </row>
    <row r="4" spans="1:18" s="21" customFormat="1" ht="10.9" customHeight="1" x14ac:dyDescent="0.2">
      <c r="A4" s="57"/>
      <c r="B4" s="29" t="s">
        <v>21</v>
      </c>
      <c r="C4" s="29" t="s">
        <v>23</v>
      </c>
      <c r="D4" s="29" t="s">
        <v>24</v>
      </c>
      <c r="E4" s="29" t="s">
        <v>25</v>
      </c>
      <c r="F4" s="29" t="s">
        <v>21</v>
      </c>
      <c r="G4" s="29" t="s">
        <v>23</v>
      </c>
      <c r="H4" s="29" t="s">
        <v>24</v>
      </c>
      <c r="I4" s="29" t="s">
        <v>25</v>
      </c>
      <c r="J4" s="29" t="s">
        <v>21</v>
      </c>
      <c r="K4" s="29" t="s">
        <v>23</v>
      </c>
      <c r="L4" s="29" t="s">
        <v>24</v>
      </c>
      <c r="M4" s="29" t="s">
        <v>25</v>
      </c>
      <c r="N4" s="29" t="s">
        <v>21</v>
      </c>
      <c r="O4" s="29" t="s">
        <v>23</v>
      </c>
      <c r="P4" s="29" t="s">
        <v>24</v>
      </c>
      <c r="Q4" s="29" t="s">
        <v>25</v>
      </c>
      <c r="R4" s="29"/>
    </row>
    <row r="5" spans="1:18" s="21" customFormat="1" ht="14.25" thickBot="1" x14ac:dyDescent="0.25">
      <c r="A5" s="22" t="s">
        <v>6</v>
      </c>
      <c r="B5" s="22"/>
      <c r="C5" s="22"/>
      <c r="D5" s="22"/>
      <c r="E5" s="22"/>
      <c r="F5" s="30"/>
      <c r="G5" s="30"/>
      <c r="H5" s="30"/>
      <c r="I5" s="30"/>
      <c r="J5" s="22"/>
      <c r="K5" s="22"/>
      <c r="L5" s="22"/>
      <c r="M5" s="22"/>
      <c r="N5" s="22"/>
      <c r="O5" s="22"/>
      <c r="P5" s="22"/>
      <c r="Q5" s="22"/>
      <c r="R5" s="36">
        <v>3477.46</v>
      </c>
    </row>
    <row r="6" spans="1:18" s="21" customFormat="1" ht="12" customHeight="1" x14ac:dyDescent="0.2">
      <c r="A6" s="53" t="s">
        <v>19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</row>
    <row r="7" spans="1:18" s="21" customFormat="1" ht="14.25" thickBot="1" x14ac:dyDescent="0.25">
      <c r="A7" s="22" t="s">
        <v>14</v>
      </c>
      <c r="B7" s="22"/>
      <c r="C7" s="22"/>
      <c r="D7" s="22"/>
      <c r="E7" s="22"/>
      <c r="F7" s="30"/>
      <c r="G7" s="30"/>
      <c r="H7" s="30"/>
      <c r="I7" s="30"/>
      <c r="J7" s="22"/>
      <c r="K7" s="22"/>
      <c r="L7" s="22"/>
      <c r="M7" s="22"/>
      <c r="N7" s="22"/>
      <c r="O7" s="22"/>
      <c r="P7" s="22"/>
      <c r="Q7" s="22"/>
      <c r="R7" s="36">
        <v>132332.96</v>
      </c>
    </row>
    <row r="8" spans="1:18" s="21" customFormat="1" ht="14.25" thickBot="1" x14ac:dyDescent="0.25">
      <c r="A8" s="22" t="s">
        <v>13</v>
      </c>
      <c r="B8" s="22"/>
      <c r="C8" s="22"/>
      <c r="D8" s="22"/>
      <c r="E8" s="22"/>
      <c r="F8" s="30"/>
      <c r="G8" s="30"/>
      <c r="H8" s="30"/>
      <c r="I8" s="30"/>
      <c r="J8" s="30"/>
      <c r="K8" s="30"/>
      <c r="L8" s="30"/>
      <c r="M8" s="30"/>
      <c r="N8" s="22"/>
      <c r="O8" s="22"/>
      <c r="P8" s="22"/>
      <c r="Q8" s="22"/>
      <c r="R8" s="36">
        <v>94758.94</v>
      </c>
    </row>
    <row r="9" spans="1:18" s="21" customFormat="1" ht="14.25" thickBot="1" x14ac:dyDescent="0.25">
      <c r="A9" s="23" t="s">
        <v>15</v>
      </c>
      <c r="B9" s="23"/>
      <c r="C9" s="23"/>
      <c r="D9" s="23"/>
      <c r="E9" s="23"/>
      <c r="F9" s="23"/>
      <c r="G9" s="23"/>
      <c r="H9" s="23"/>
      <c r="I9" s="23"/>
      <c r="J9" s="31"/>
      <c r="K9" s="31"/>
      <c r="L9" s="31"/>
      <c r="M9" s="31"/>
      <c r="N9" s="23"/>
      <c r="O9" s="23"/>
      <c r="P9" s="23"/>
      <c r="Q9" s="23"/>
      <c r="R9" s="36">
        <v>5024.34</v>
      </c>
    </row>
    <row r="10" spans="1:18" s="21" customFormat="1" ht="14.25" thickBot="1" x14ac:dyDescent="0.25">
      <c r="A10" s="23" t="s">
        <v>16</v>
      </c>
      <c r="B10" s="23"/>
      <c r="C10" s="23"/>
      <c r="D10" s="23"/>
      <c r="E10" s="23"/>
      <c r="F10" s="23"/>
      <c r="G10" s="23"/>
      <c r="H10" s="23"/>
      <c r="I10" s="23"/>
      <c r="J10" s="31"/>
      <c r="K10" s="31"/>
      <c r="L10" s="31"/>
      <c r="M10" s="31"/>
      <c r="N10" s="23"/>
      <c r="O10" s="23"/>
      <c r="P10" s="23"/>
      <c r="Q10" s="23"/>
      <c r="R10" s="36">
        <v>11211.5</v>
      </c>
    </row>
    <row r="11" spans="1:18" s="21" customFormat="1" ht="14.25" thickBot="1" x14ac:dyDescent="0.25">
      <c r="A11" s="22" t="s">
        <v>17</v>
      </c>
      <c r="B11" s="22"/>
      <c r="C11" s="22"/>
      <c r="D11" s="22"/>
      <c r="E11" s="22"/>
      <c r="F11" s="30"/>
      <c r="G11" s="30"/>
      <c r="H11" s="30"/>
      <c r="I11" s="30"/>
      <c r="J11" s="22"/>
      <c r="K11" s="22"/>
      <c r="L11" s="22"/>
      <c r="M11" s="22"/>
      <c r="N11" s="22"/>
      <c r="O11" s="22"/>
      <c r="P11" s="22"/>
      <c r="Q11" s="22"/>
      <c r="R11" s="12">
        <v>3000</v>
      </c>
    </row>
    <row r="12" spans="1:18" s="21" customFormat="1" ht="13.5" x14ac:dyDescent="0.2">
      <c r="A12" s="25" t="s">
        <v>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6">
        <f>+R7+R8+R9+R10+R11+R5</f>
        <v>249805.19999999998</v>
      </c>
    </row>
    <row r="13" spans="1:18" s="21" customFormat="1" ht="13.5" x14ac:dyDescent="0.2">
      <c r="A13" s="22" t="s">
        <v>8</v>
      </c>
      <c r="B13" s="22"/>
      <c r="C13" s="22"/>
      <c r="D13" s="22"/>
      <c r="E13" s="22"/>
      <c r="F13" s="30"/>
      <c r="G13" s="30"/>
      <c r="H13" s="30"/>
      <c r="I13" s="30"/>
      <c r="J13" s="30"/>
      <c r="K13" s="30"/>
      <c r="L13" s="30"/>
      <c r="M13" s="30"/>
      <c r="N13" s="22"/>
      <c r="O13" s="22"/>
      <c r="P13" s="22"/>
      <c r="Q13" s="22"/>
      <c r="R13" s="40">
        <v>63017.78</v>
      </c>
    </row>
    <row r="14" spans="1:18" s="21" customFormat="1" ht="13.5" x14ac:dyDescent="0.2">
      <c r="A14" s="24" t="s">
        <v>9</v>
      </c>
      <c r="B14" s="24"/>
      <c r="C14" s="24"/>
      <c r="D14" s="24"/>
      <c r="E14" s="24"/>
      <c r="F14" s="30"/>
      <c r="G14" s="30"/>
      <c r="H14" s="30"/>
      <c r="I14" s="30"/>
      <c r="J14" s="30"/>
      <c r="K14" s="30"/>
      <c r="L14" s="30"/>
      <c r="M14" s="30"/>
      <c r="N14" s="24"/>
      <c r="O14" s="24"/>
      <c r="P14" s="24"/>
      <c r="Q14" s="24"/>
      <c r="R14" s="40">
        <v>24961.5</v>
      </c>
    </row>
    <row r="15" spans="1:18" s="21" customFormat="1" ht="13.5" x14ac:dyDescent="0.2">
      <c r="A15" s="24" t="s">
        <v>18</v>
      </c>
      <c r="B15" s="24"/>
      <c r="C15" s="24"/>
      <c r="D15" s="24"/>
      <c r="E15" s="24"/>
      <c r="F15" s="30"/>
      <c r="G15" s="30"/>
      <c r="H15" s="30"/>
      <c r="I15" s="30"/>
      <c r="J15" s="30"/>
      <c r="K15" s="30"/>
      <c r="L15" s="30"/>
      <c r="M15" s="30"/>
      <c r="N15" s="24"/>
      <c r="O15" s="24"/>
      <c r="P15" s="24"/>
      <c r="Q15" s="24"/>
      <c r="R15" s="40">
        <v>15464.06</v>
      </c>
    </row>
    <row r="16" spans="1:18" s="21" customFormat="1" ht="13.5" x14ac:dyDescent="0.2">
      <c r="A16" s="22" t="s">
        <v>10</v>
      </c>
      <c r="B16" s="30"/>
      <c r="C16" s="30"/>
      <c r="D16" s="30"/>
      <c r="E16" s="30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40">
        <v>10000</v>
      </c>
    </row>
    <row r="17" spans="1:18" s="21" customFormat="1" ht="13.5" x14ac:dyDescent="0.2">
      <c r="A17" s="22" t="s">
        <v>11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30"/>
      <c r="O17" s="30"/>
      <c r="P17" s="30"/>
      <c r="Q17" s="30"/>
      <c r="R17" s="40">
        <v>17290.75</v>
      </c>
    </row>
    <row r="18" spans="1:18" s="21" customFormat="1" ht="3.6" customHeight="1" x14ac:dyDescent="0.2">
      <c r="A18" s="64" t="s">
        <v>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s="21" customFormat="1" ht="15" customHeight="1" thickBot="1" x14ac:dyDescent="0.25">
      <c r="A19" s="65"/>
      <c r="B19" s="58">
        <v>10000</v>
      </c>
      <c r="C19" s="59"/>
      <c r="D19" s="59"/>
      <c r="E19" s="60"/>
      <c r="F19" s="61">
        <v>189045.13</v>
      </c>
      <c r="G19" s="62"/>
      <c r="H19" s="62"/>
      <c r="I19" s="63"/>
      <c r="J19" s="61">
        <v>88725.28</v>
      </c>
      <c r="K19" s="62"/>
      <c r="L19" s="62"/>
      <c r="M19" s="63"/>
      <c r="N19" s="61">
        <v>17290.75</v>
      </c>
      <c r="O19" s="62"/>
      <c r="P19" s="62"/>
      <c r="Q19" s="63"/>
      <c r="R19" s="32"/>
    </row>
    <row r="20" spans="1:18" s="21" customFormat="1" ht="13.5" x14ac:dyDescent="0.2">
      <c r="A20" s="54" t="s">
        <v>12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27">
        <f>SUM(R12:R17)+0.01</f>
        <v>380539.3</v>
      </c>
    </row>
  </sheetData>
  <mergeCells count="14">
    <mergeCell ref="A1:R1"/>
    <mergeCell ref="A6:R6"/>
    <mergeCell ref="A20:Q20"/>
    <mergeCell ref="B3:E3"/>
    <mergeCell ref="F3:I3"/>
    <mergeCell ref="J3:M3"/>
    <mergeCell ref="N3:Q3"/>
    <mergeCell ref="A2:R2"/>
    <mergeCell ref="A3:A4"/>
    <mergeCell ref="B19:E19"/>
    <mergeCell ref="F19:I19"/>
    <mergeCell ref="J19:M19"/>
    <mergeCell ref="N19:Q19"/>
    <mergeCell ref="A18:A19"/>
  </mergeCells>
  <pageMargins left="0.7" right="0.7" top="0.75" bottom="0.7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FINANCIERO</vt:lpstr>
      <vt:lpstr>FISICO</vt:lpstr>
      <vt:lpstr>FINANCIERO!Área_de_impresión</vt:lpstr>
      <vt:lpstr>FISICO!Área_de_impresión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2018</cp:lastModifiedBy>
  <cp:lastPrinted>2020-05-19T17:15:33Z</cp:lastPrinted>
  <dcterms:created xsi:type="dcterms:W3CDTF">2019-11-08T16:12:53Z</dcterms:created>
  <dcterms:modified xsi:type="dcterms:W3CDTF">2020-06-24T14:27:06Z</dcterms:modified>
</cp:coreProperties>
</file>